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ybehm\Documents\Gary's Academic Affairs\COACHE\"/>
    </mc:Choice>
  </mc:AlternateContent>
  <bookViews>
    <workbookView xWindow="0" yWindow="465" windowWidth="25200" windowHeight="12435" activeTab="4"/>
  </bookViews>
  <sheets>
    <sheet name="Response Rate" sheetId="4" r:id="rId1"/>
    <sheet name="Benchmark View" sheetId="5" r:id="rId2"/>
    <sheet name="Item View" sheetId="1" r:id="rId3"/>
    <sheet name="RIT" sheetId="2" r:id="rId4"/>
    <sheet name="Division1" sheetId="3" r:id="rId5"/>
  </sheets>
  <definedNames>
    <definedName name="Division">Division1!$D$1</definedName>
    <definedName name="_xlnm.Print_Area" localSheetId="1">'Benchmark View'!$A$1:$AC$208</definedName>
    <definedName name="_xlnm.Print_Area" localSheetId="2">'Item View'!$A$1:$AC$208</definedName>
    <definedName name="_xlnm.Print_Titles" localSheetId="1">'Benchmark View'!$1:$3</definedName>
    <definedName name="_xlnm.Print_Titles" localSheetId="2">'Item View'!$1:$3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V7" i="3" l="1"/>
  <c r="CV8" i="3"/>
  <c r="CV9" i="3"/>
  <c r="CV10" i="3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V98" i="3"/>
  <c r="CV99" i="3"/>
  <c r="CV100" i="3"/>
  <c r="CV101" i="3"/>
  <c r="CV102" i="3"/>
  <c r="CV103" i="3"/>
  <c r="CV104" i="3"/>
  <c r="CV105" i="3"/>
  <c r="CV106" i="3"/>
  <c r="CV107" i="3"/>
  <c r="CV108" i="3"/>
  <c r="CV109" i="3"/>
  <c r="CV110" i="3"/>
  <c r="CV111" i="3"/>
  <c r="CV112" i="3"/>
  <c r="CV113" i="3"/>
  <c r="CV114" i="3"/>
  <c r="CV115" i="3"/>
  <c r="CV116" i="3"/>
  <c r="CV117" i="3"/>
  <c r="CV118" i="3"/>
  <c r="CV119" i="3"/>
  <c r="CV120" i="3"/>
  <c r="CV121" i="3"/>
  <c r="CV122" i="3"/>
  <c r="CV123" i="3"/>
  <c r="CV124" i="3"/>
  <c r="CV125" i="3"/>
  <c r="CV126" i="3"/>
  <c r="CV127" i="3"/>
  <c r="CV128" i="3"/>
  <c r="CV129" i="3"/>
  <c r="CV130" i="3"/>
  <c r="CV131" i="3"/>
  <c r="CV132" i="3"/>
  <c r="CV133" i="3"/>
  <c r="CV134" i="3"/>
  <c r="CV135" i="3"/>
  <c r="CV136" i="3"/>
  <c r="CV137" i="3"/>
  <c r="CV138" i="3"/>
  <c r="CV139" i="3"/>
  <c r="CV140" i="3"/>
  <c r="CV141" i="3"/>
  <c r="CV142" i="3"/>
  <c r="CV143" i="3"/>
  <c r="CV144" i="3"/>
  <c r="CV145" i="3"/>
  <c r="CV146" i="3"/>
  <c r="CV147" i="3"/>
  <c r="CV148" i="3"/>
  <c r="CV149" i="3"/>
  <c r="CV150" i="3"/>
  <c r="CV151" i="3"/>
  <c r="CV152" i="3"/>
  <c r="CV153" i="3"/>
  <c r="CV154" i="3"/>
  <c r="CV155" i="3"/>
  <c r="CV156" i="3"/>
  <c r="CV157" i="3"/>
  <c r="CV158" i="3"/>
  <c r="CV159" i="3"/>
  <c r="CV160" i="3"/>
  <c r="CV161" i="3"/>
  <c r="CV162" i="3"/>
  <c r="CV163" i="3"/>
  <c r="CV164" i="3"/>
  <c r="CV165" i="3"/>
  <c r="CV166" i="3"/>
  <c r="CV167" i="3"/>
  <c r="CV168" i="3"/>
  <c r="CV169" i="3"/>
  <c r="CV170" i="3"/>
  <c r="CV171" i="3"/>
  <c r="CV172" i="3"/>
  <c r="CV173" i="3"/>
  <c r="CV174" i="3"/>
  <c r="CV175" i="3"/>
  <c r="CV176" i="3"/>
  <c r="CV177" i="3"/>
  <c r="CV178" i="3"/>
  <c r="CV179" i="3"/>
  <c r="CV180" i="3"/>
  <c r="CV181" i="3"/>
  <c r="CV182" i="3"/>
  <c r="CV183" i="3"/>
  <c r="CV184" i="3"/>
  <c r="CV185" i="3"/>
  <c r="CV186" i="3"/>
  <c r="CV187" i="3"/>
  <c r="CV188" i="3"/>
  <c r="CV189" i="3"/>
  <c r="CV190" i="3"/>
  <c r="CV191" i="3"/>
  <c r="CV192" i="3"/>
  <c r="CV193" i="3"/>
  <c r="CV194" i="3"/>
  <c r="CV195" i="3"/>
  <c r="CV196" i="3"/>
  <c r="CV197" i="3"/>
  <c r="CV198" i="3"/>
  <c r="CV199" i="3"/>
  <c r="CV200" i="3"/>
  <c r="CV201" i="3"/>
  <c r="CV202" i="3"/>
  <c r="CV203" i="3"/>
  <c r="CV204" i="3"/>
  <c r="CV205" i="3"/>
  <c r="CV206" i="3"/>
  <c r="CV207" i="3"/>
  <c r="CV208" i="3"/>
  <c r="CV6" i="3"/>
  <c r="CV7" i="2" l="1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V31" i="2"/>
  <c r="CV32" i="2"/>
  <c r="CV33" i="2"/>
  <c r="CV34" i="2"/>
  <c r="CV35" i="2"/>
  <c r="CV36" i="2"/>
  <c r="CV37" i="2"/>
  <c r="CV38" i="2"/>
  <c r="CV39" i="2"/>
  <c r="CV40" i="2"/>
  <c r="CV41" i="2"/>
  <c r="CV42" i="2"/>
  <c r="CV43" i="2"/>
  <c r="CV44" i="2"/>
  <c r="CV45" i="2"/>
  <c r="CV46" i="2"/>
  <c r="CV47" i="2"/>
  <c r="CV48" i="2"/>
  <c r="CV49" i="2"/>
  <c r="CV50" i="2"/>
  <c r="CV51" i="2"/>
  <c r="CV52" i="2"/>
  <c r="CV53" i="2"/>
  <c r="CV54" i="2"/>
  <c r="CV55" i="2"/>
  <c r="CV56" i="2"/>
  <c r="CV57" i="2"/>
  <c r="CV58" i="2"/>
  <c r="CV59" i="2"/>
  <c r="CV60" i="2"/>
  <c r="CV61" i="2"/>
  <c r="CV62" i="2"/>
  <c r="CV63" i="2"/>
  <c r="CV64" i="2"/>
  <c r="CV65" i="2"/>
  <c r="CV66" i="2"/>
  <c r="CV67" i="2"/>
  <c r="CV68" i="2"/>
  <c r="CV69" i="2"/>
  <c r="CV70" i="2"/>
  <c r="CV71" i="2"/>
  <c r="CV72" i="2"/>
  <c r="CV73" i="2"/>
  <c r="CV74" i="2"/>
  <c r="CV75" i="2"/>
  <c r="CV76" i="2"/>
  <c r="CV77" i="2"/>
  <c r="CV78" i="2"/>
  <c r="CV79" i="2"/>
  <c r="CV80" i="2"/>
  <c r="CV81" i="2"/>
  <c r="CV82" i="2"/>
  <c r="CV83" i="2"/>
  <c r="CV84" i="2"/>
  <c r="CV85" i="2"/>
  <c r="CV86" i="2"/>
  <c r="CV87" i="2"/>
  <c r="CV88" i="2"/>
  <c r="CV89" i="2"/>
  <c r="CV90" i="2"/>
  <c r="CV91" i="2"/>
  <c r="CV92" i="2"/>
  <c r="CV93" i="2"/>
  <c r="CV94" i="2"/>
  <c r="CV95" i="2"/>
  <c r="CV96" i="2"/>
  <c r="CV97" i="2"/>
  <c r="CV98" i="2"/>
  <c r="CV99" i="2"/>
  <c r="CV100" i="2"/>
  <c r="CV101" i="2"/>
  <c r="CV102" i="2"/>
  <c r="CV103" i="2"/>
  <c r="CV104" i="2"/>
  <c r="CV105" i="2"/>
  <c r="CV106" i="2"/>
  <c r="CV107" i="2"/>
  <c r="CV108" i="2"/>
  <c r="CV109" i="2"/>
  <c r="CV110" i="2"/>
  <c r="CV111" i="2"/>
  <c r="CV112" i="2"/>
  <c r="CV113" i="2"/>
  <c r="CV114" i="2"/>
  <c r="CV115" i="2"/>
  <c r="CV116" i="2"/>
  <c r="CV117" i="2"/>
  <c r="CV118" i="2"/>
  <c r="CV119" i="2"/>
  <c r="CV120" i="2"/>
  <c r="CV121" i="2"/>
  <c r="CV122" i="2"/>
  <c r="CV123" i="2"/>
  <c r="CV124" i="2"/>
  <c r="CV125" i="2"/>
  <c r="CV126" i="2"/>
  <c r="CV127" i="2"/>
  <c r="CV128" i="2"/>
  <c r="CV129" i="2"/>
  <c r="CV130" i="2"/>
  <c r="CV131" i="2"/>
  <c r="CV132" i="2"/>
  <c r="CV133" i="2"/>
  <c r="CV134" i="2"/>
  <c r="CV135" i="2"/>
  <c r="CV136" i="2"/>
  <c r="CV137" i="2"/>
  <c r="CV138" i="2"/>
  <c r="CV139" i="2"/>
  <c r="CV140" i="2"/>
  <c r="CV141" i="2"/>
  <c r="CV142" i="2"/>
  <c r="CV143" i="2"/>
  <c r="CV144" i="2"/>
  <c r="CV145" i="2"/>
  <c r="CV146" i="2"/>
  <c r="CV147" i="2"/>
  <c r="CV148" i="2"/>
  <c r="CV149" i="2"/>
  <c r="CV150" i="2"/>
  <c r="CV151" i="2"/>
  <c r="CV152" i="2"/>
  <c r="CV153" i="2"/>
  <c r="CV154" i="2"/>
  <c r="CV155" i="2"/>
  <c r="CV156" i="2"/>
  <c r="CV157" i="2"/>
  <c r="CV158" i="2"/>
  <c r="CV159" i="2"/>
  <c r="CV160" i="2"/>
  <c r="CV161" i="2"/>
  <c r="CV162" i="2"/>
  <c r="CV163" i="2"/>
  <c r="CV164" i="2"/>
  <c r="CV165" i="2"/>
  <c r="CV166" i="2"/>
  <c r="CV167" i="2"/>
  <c r="CV168" i="2"/>
  <c r="CV169" i="2"/>
  <c r="CV170" i="2"/>
  <c r="CV171" i="2"/>
  <c r="CV172" i="2"/>
  <c r="CV173" i="2"/>
  <c r="CV174" i="2"/>
  <c r="CV175" i="2"/>
  <c r="CV176" i="2"/>
  <c r="CV177" i="2"/>
  <c r="CV178" i="2"/>
  <c r="CV179" i="2"/>
  <c r="CV180" i="2"/>
  <c r="CV181" i="2"/>
  <c r="CV182" i="2"/>
  <c r="CV183" i="2"/>
  <c r="CV184" i="2"/>
  <c r="CV185" i="2"/>
  <c r="CV186" i="2"/>
  <c r="CV187" i="2"/>
  <c r="CV188" i="2"/>
  <c r="CV189" i="2"/>
  <c r="CV190" i="2"/>
  <c r="CV191" i="2"/>
  <c r="CV192" i="2"/>
  <c r="CV193" i="2"/>
  <c r="CV194" i="2"/>
  <c r="CV195" i="2"/>
  <c r="CV196" i="2"/>
  <c r="CV197" i="2"/>
  <c r="CV198" i="2"/>
  <c r="CV199" i="2"/>
  <c r="CV200" i="2"/>
  <c r="CV201" i="2"/>
  <c r="CV202" i="2"/>
  <c r="CV203" i="2"/>
  <c r="CV204" i="2"/>
  <c r="CV205" i="2"/>
  <c r="CV206" i="2"/>
  <c r="CV207" i="2"/>
  <c r="CV208" i="2"/>
  <c r="CV6" i="2"/>
  <c r="H206" i="1" l="1"/>
  <c r="G206" i="1"/>
  <c r="F206" i="1"/>
  <c r="E206" i="1"/>
  <c r="H205" i="1"/>
  <c r="G205" i="1"/>
  <c r="F205" i="1"/>
  <c r="E205" i="1"/>
  <c r="H204" i="1"/>
  <c r="G204" i="1"/>
  <c r="F204" i="1"/>
  <c r="E204" i="1"/>
  <c r="H203" i="1"/>
  <c r="G203" i="1"/>
  <c r="F203" i="1"/>
  <c r="E203" i="1"/>
  <c r="H202" i="1"/>
  <c r="G202" i="1"/>
  <c r="F202" i="1"/>
  <c r="E202" i="1"/>
  <c r="H201" i="1"/>
  <c r="G201" i="1"/>
  <c r="F201" i="1"/>
  <c r="E201" i="1"/>
  <c r="H200" i="1"/>
  <c r="G200" i="1"/>
  <c r="F200" i="1"/>
  <c r="E200" i="1"/>
  <c r="H199" i="1"/>
  <c r="G199" i="1"/>
  <c r="F199" i="1"/>
  <c r="E199" i="1"/>
  <c r="H198" i="1"/>
  <c r="G198" i="1"/>
  <c r="F198" i="1"/>
  <c r="E198" i="1"/>
  <c r="H197" i="1"/>
  <c r="G197" i="1"/>
  <c r="F197" i="1"/>
  <c r="E197" i="1"/>
  <c r="H196" i="1"/>
  <c r="G196" i="1"/>
  <c r="F196" i="1"/>
  <c r="E196" i="1"/>
  <c r="H195" i="1"/>
  <c r="G195" i="1"/>
  <c r="F195" i="1"/>
  <c r="E195" i="1"/>
  <c r="H194" i="1"/>
  <c r="G194" i="1"/>
  <c r="F194" i="1"/>
  <c r="E194" i="1"/>
  <c r="H193" i="1"/>
  <c r="G193" i="1"/>
  <c r="F193" i="1"/>
  <c r="E193" i="1"/>
  <c r="H192" i="1"/>
  <c r="G192" i="1"/>
  <c r="F192" i="1"/>
  <c r="E192" i="1"/>
  <c r="H191" i="1"/>
  <c r="G191" i="1"/>
  <c r="F191" i="1"/>
  <c r="E191" i="1"/>
  <c r="H190" i="1"/>
  <c r="G190" i="1"/>
  <c r="F190" i="1"/>
  <c r="E190" i="1"/>
  <c r="H189" i="1"/>
  <c r="G189" i="1"/>
  <c r="F189" i="1"/>
  <c r="E189" i="1"/>
  <c r="H188" i="1"/>
  <c r="G188" i="1"/>
  <c r="F188" i="1"/>
  <c r="E188" i="1"/>
  <c r="H187" i="1"/>
  <c r="G187" i="1"/>
  <c r="F187" i="1"/>
  <c r="E187" i="1"/>
  <c r="H186" i="1"/>
  <c r="G186" i="1"/>
  <c r="F186" i="1"/>
  <c r="E186" i="1"/>
  <c r="H185" i="1"/>
  <c r="G185" i="1"/>
  <c r="F185" i="1"/>
  <c r="E185" i="1"/>
  <c r="H184" i="1"/>
  <c r="G184" i="1"/>
  <c r="F184" i="1"/>
  <c r="E184" i="1"/>
  <c r="H183" i="1"/>
  <c r="G183" i="1"/>
  <c r="F183" i="1"/>
  <c r="E183" i="1"/>
  <c r="H182" i="1"/>
  <c r="G182" i="1"/>
  <c r="F182" i="1"/>
  <c r="E182" i="1"/>
  <c r="H181" i="1"/>
  <c r="G181" i="1"/>
  <c r="F181" i="1"/>
  <c r="E181" i="1"/>
  <c r="H180" i="1"/>
  <c r="G180" i="1"/>
  <c r="F180" i="1"/>
  <c r="E180" i="1"/>
  <c r="H179" i="1"/>
  <c r="G179" i="1"/>
  <c r="F179" i="1"/>
  <c r="E179" i="1"/>
  <c r="H178" i="1"/>
  <c r="G178" i="1"/>
  <c r="F178" i="1"/>
  <c r="E178" i="1"/>
  <c r="H177" i="1"/>
  <c r="G177" i="1"/>
  <c r="F177" i="1"/>
  <c r="E177" i="1"/>
  <c r="H176" i="1"/>
  <c r="G176" i="1"/>
  <c r="F176" i="1"/>
  <c r="E176" i="1"/>
  <c r="H175" i="1"/>
  <c r="G175" i="1"/>
  <c r="F175" i="1"/>
  <c r="E175" i="1"/>
  <c r="H174" i="1"/>
  <c r="G174" i="1"/>
  <c r="F174" i="1"/>
  <c r="E174" i="1"/>
  <c r="H173" i="1"/>
  <c r="G173" i="1"/>
  <c r="F173" i="1"/>
  <c r="E173" i="1"/>
  <c r="H172" i="1"/>
  <c r="G172" i="1"/>
  <c r="F172" i="1"/>
  <c r="E172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H168" i="1"/>
  <c r="G168" i="1"/>
  <c r="F168" i="1"/>
  <c r="E168" i="1"/>
  <c r="H167" i="1"/>
  <c r="G167" i="1"/>
  <c r="F167" i="1"/>
  <c r="E167" i="1"/>
  <c r="H166" i="1"/>
  <c r="G166" i="1"/>
  <c r="F166" i="1"/>
  <c r="E166" i="1"/>
  <c r="H165" i="1"/>
  <c r="G165" i="1"/>
  <c r="F165" i="1"/>
  <c r="E165" i="1"/>
  <c r="H164" i="1"/>
  <c r="G164" i="1"/>
  <c r="F164" i="1"/>
  <c r="E164" i="1"/>
  <c r="H163" i="1"/>
  <c r="G163" i="1"/>
  <c r="F163" i="1"/>
  <c r="E163" i="1"/>
  <c r="H162" i="1"/>
  <c r="G162" i="1"/>
  <c r="F162" i="1"/>
  <c r="E162" i="1"/>
  <c r="H161" i="1"/>
  <c r="G161" i="1"/>
  <c r="F161" i="1"/>
  <c r="E161" i="1"/>
  <c r="H160" i="1"/>
  <c r="G160" i="1"/>
  <c r="F160" i="1"/>
  <c r="E160" i="1"/>
  <c r="H159" i="1"/>
  <c r="G159" i="1"/>
  <c r="F159" i="1"/>
  <c r="E159" i="1"/>
  <c r="H158" i="1"/>
  <c r="G158" i="1"/>
  <c r="F158" i="1"/>
  <c r="E158" i="1"/>
  <c r="H157" i="1"/>
  <c r="G157" i="1"/>
  <c r="F157" i="1"/>
  <c r="E157" i="1"/>
  <c r="H156" i="1"/>
  <c r="G156" i="1"/>
  <c r="F156" i="1"/>
  <c r="E156" i="1"/>
  <c r="H155" i="1"/>
  <c r="G155" i="1"/>
  <c r="F155" i="1"/>
  <c r="E155" i="1"/>
  <c r="H154" i="1"/>
  <c r="G154" i="1"/>
  <c r="F154" i="1"/>
  <c r="E154" i="1"/>
  <c r="H153" i="1"/>
  <c r="G153" i="1"/>
  <c r="F153" i="1"/>
  <c r="E153" i="1"/>
  <c r="H152" i="1"/>
  <c r="G152" i="1"/>
  <c r="F152" i="1"/>
  <c r="E152" i="1"/>
  <c r="H151" i="1"/>
  <c r="G151" i="1"/>
  <c r="F151" i="1"/>
  <c r="E151" i="1"/>
  <c r="H150" i="1"/>
  <c r="G150" i="1"/>
  <c r="F150" i="1"/>
  <c r="E150" i="1"/>
  <c r="H149" i="1"/>
  <c r="G149" i="1"/>
  <c r="F149" i="1"/>
  <c r="E149" i="1"/>
  <c r="H148" i="1"/>
  <c r="G148" i="1"/>
  <c r="F148" i="1"/>
  <c r="E148" i="1"/>
  <c r="H147" i="1"/>
  <c r="G147" i="1"/>
  <c r="F147" i="1"/>
  <c r="E147" i="1"/>
  <c r="H146" i="1"/>
  <c r="G146" i="1"/>
  <c r="F146" i="1"/>
  <c r="E146" i="1"/>
  <c r="H145" i="1"/>
  <c r="G145" i="1"/>
  <c r="F145" i="1"/>
  <c r="E145" i="1"/>
  <c r="H144" i="1"/>
  <c r="G144" i="1"/>
  <c r="F144" i="1"/>
  <c r="E144" i="1"/>
  <c r="H143" i="1"/>
  <c r="G143" i="1"/>
  <c r="F143" i="1"/>
  <c r="E143" i="1"/>
  <c r="H142" i="1"/>
  <c r="G142" i="1"/>
  <c r="F142" i="1"/>
  <c r="E142" i="1"/>
  <c r="H141" i="1"/>
  <c r="G141" i="1"/>
  <c r="F141" i="1"/>
  <c r="E141" i="1"/>
  <c r="H140" i="1"/>
  <c r="G140" i="1"/>
  <c r="F140" i="1"/>
  <c r="E140" i="1"/>
  <c r="H139" i="1"/>
  <c r="G139" i="1"/>
  <c r="F139" i="1"/>
  <c r="E139" i="1"/>
  <c r="H138" i="1"/>
  <c r="G138" i="1"/>
  <c r="F138" i="1"/>
  <c r="E138" i="1"/>
  <c r="H137" i="1"/>
  <c r="G137" i="1"/>
  <c r="F137" i="1"/>
  <c r="E137" i="1"/>
  <c r="H136" i="1"/>
  <c r="G136" i="1"/>
  <c r="F136" i="1"/>
  <c r="E136" i="1"/>
  <c r="H135" i="1"/>
  <c r="G135" i="1"/>
  <c r="F135" i="1"/>
  <c r="E135" i="1"/>
  <c r="H134" i="1"/>
  <c r="G134" i="1"/>
  <c r="F134" i="1"/>
  <c r="E134" i="1"/>
  <c r="H133" i="1"/>
  <c r="G133" i="1"/>
  <c r="F133" i="1"/>
  <c r="E133" i="1"/>
  <c r="H132" i="1"/>
  <c r="G132" i="1"/>
  <c r="F132" i="1"/>
  <c r="E132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5" i="1"/>
  <c r="G125" i="1"/>
  <c r="F125" i="1"/>
  <c r="H124" i="1"/>
  <c r="G124" i="1"/>
  <c r="F124" i="1"/>
  <c r="E124" i="1"/>
  <c r="H123" i="1"/>
  <c r="G123" i="1"/>
  <c r="F123" i="1"/>
  <c r="E123" i="1"/>
  <c r="H122" i="1"/>
  <c r="G122" i="1"/>
  <c r="F122" i="1"/>
  <c r="E122" i="1"/>
  <c r="H121" i="1"/>
  <c r="G121" i="1"/>
  <c r="F121" i="1"/>
  <c r="E121" i="1"/>
  <c r="H120" i="1"/>
  <c r="G120" i="1"/>
  <c r="F120" i="1"/>
  <c r="E120" i="1"/>
  <c r="H119" i="1"/>
  <c r="G119" i="1"/>
  <c r="F119" i="1"/>
  <c r="E119" i="1"/>
  <c r="H118" i="1"/>
  <c r="G118" i="1"/>
  <c r="F118" i="1"/>
  <c r="E118" i="1"/>
  <c r="H117" i="1"/>
  <c r="G117" i="1"/>
  <c r="F117" i="1"/>
  <c r="E117" i="1"/>
  <c r="H116" i="1"/>
  <c r="G116" i="1"/>
  <c r="F116" i="1"/>
  <c r="E116" i="1"/>
  <c r="H115" i="1"/>
  <c r="G115" i="1"/>
  <c r="F115" i="1"/>
  <c r="E115" i="1"/>
  <c r="H114" i="1"/>
  <c r="G114" i="1"/>
  <c r="F114" i="1"/>
  <c r="E114" i="1"/>
  <c r="H113" i="1"/>
  <c r="G113" i="1"/>
  <c r="F113" i="1"/>
  <c r="E113" i="1"/>
  <c r="H112" i="1"/>
  <c r="G112" i="1"/>
  <c r="F112" i="1"/>
  <c r="E112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5" i="1"/>
  <c r="G105" i="1"/>
  <c r="F105" i="1"/>
  <c r="E105" i="1"/>
  <c r="H104" i="1"/>
  <c r="G104" i="1"/>
  <c r="F104" i="1"/>
  <c r="E104" i="1"/>
  <c r="H103" i="1"/>
  <c r="G103" i="1"/>
  <c r="F103" i="1"/>
  <c r="E103" i="1"/>
  <c r="H102" i="1"/>
  <c r="G102" i="1"/>
  <c r="F102" i="1"/>
  <c r="E102" i="1"/>
  <c r="H101" i="1"/>
  <c r="G101" i="1"/>
  <c r="F101" i="1"/>
  <c r="E101" i="1"/>
  <c r="H100" i="1"/>
  <c r="G100" i="1"/>
  <c r="F100" i="1"/>
  <c r="E100" i="1"/>
  <c r="H99" i="1"/>
  <c r="G99" i="1"/>
  <c r="F99" i="1"/>
  <c r="E99" i="1"/>
  <c r="H98" i="1"/>
  <c r="G98" i="1"/>
  <c r="F98" i="1"/>
  <c r="E98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E81" i="1"/>
  <c r="H80" i="1"/>
  <c r="G80" i="1"/>
  <c r="F80" i="1"/>
  <c r="E80" i="1"/>
  <c r="H79" i="1"/>
  <c r="G79" i="1"/>
  <c r="F79" i="1"/>
  <c r="E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H5" i="1"/>
  <c r="G5" i="1"/>
  <c r="F5" i="1"/>
  <c r="E5" i="1"/>
  <c r="H4" i="1"/>
  <c r="G4" i="1"/>
  <c r="F4" i="1"/>
  <c r="E4" i="1"/>
  <c r="H207" i="5"/>
  <c r="G207" i="5"/>
  <c r="F207" i="5"/>
  <c r="E207" i="5"/>
  <c r="H206" i="5"/>
  <c r="G206" i="5"/>
  <c r="F206" i="5"/>
  <c r="E206" i="5"/>
  <c r="H205" i="5"/>
  <c r="G205" i="5"/>
  <c r="F205" i="5"/>
  <c r="E205" i="5"/>
  <c r="H204" i="5"/>
  <c r="G204" i="5"/>
  <c r="F204" i="5"/>
  <c r="E204" i="5"/>
  <c r="H203" i="5"/>
  <c r="G203" i="5"/>
  <c r="F203" i="5"/>
  <c r="E203" i="5"/>
  <c r="H202" i="5"/>
  <c r="G202" i="5"/>
  <c r="F202" i="5"/>
  <c r="E202" i="5"/>
  <c r="H201" i="5"/>
  <c r="G201" i="5"/>
  <c r="F201" i="5"/>
  <c r="E201" i="5"/>
  <c r="H200" i="5"/>
  <c r="G200" i="5"/>
  <c r="F200" i="5"/>
  <c r="E200" i="5"/>
  <c r="H199" i="5"/>
  <c r="G199" i="5"/>
  <c r="F199" i="5"/>
  <c r="E199" i="5"/>
  <c r="H198" i="5"/>
  <c r="G198" i="5"/>
  <c r="F198" i="5"/>
  <c r="E198" i="5"/>
  <c r="H197" i="5"/>
  <c r="G197" i="5"/>
  <c r="F197" i="5"/>
  <c r="E197" i="5"/>
  <c r="H196" i="5"/>
  <c r="G196" i="5"/>
  <c r="F196" i="5"/>
  <c r="E196" i="5"/>
  <c r="H195" i="5"/>
  <c r="G195" i="5"/>
  <c r="F195" i="5"/>
  <c r="E195" i="5"/>
  <c r="H194" i="5"/>
  <c r="G194" i="5"/>
  <c r="F194" i="5"/>
  <c r="E194" i="5"/>
  <c r="H193" i="5"/>
  <c r="G193" i="5"/>
  <c r="F193" i="5"/>
  <c r="E193" i="5"/>
  <c r="H192" i="5"/>
  <c r="G192" i="5"/>
  <c r="F192" i="5"/>
  <c r="E192" i="5"/>
  <c r="H191" i="5"/>
  <c r="G191" i="5"/>
  <c r="F191" i="5"/>
  <c r="E191" i="5"/>
  <c r="H190" i="5"/>
  <c r="G190" i="5"/>
  <c r="F190" i="5"/>
  <c r="E190" i="5"/>
  <c r="H189" i="5"/>
  <c r="G189" i="5"/>
  <c r="F189" i="5"/>
  <c r="E189" i="5"/>
  <c r="H188" i="5"/>
  <c r="G188" i="5"/>
  <c r="F188" i="5"/>
  <c r="E188" i="5"/>
  <c r="H187" i="5"/>
  <c r="G187" i="5"/>
  <c r="F187" i="5"/>
  <c r="E187" i="5"/>
  <c r="H186" i="5"/>
  <c r="G186" i="5"/>
  <c r="F186" i="5"/>
  <c r="E186" i="5"/>
  <c r="H185" i="5"/>
  <c r="G185" i="5"/>
  <c r="F185" i="5"/>
  <c r="E185" i="5"/>
  <c r="H184" i="5"/>
  <c r="G184" i="5"/>
  <c r="F184" i="5"/>
  <c r="E184" i="5"/>
  <c r="H183" i="5"/>
  <c r="G183" i="5"/>
  <c r="F183" i="5"/>
  <c r="E183" i="5"/>
  <c r="H182" i="5"/>
  <c r="G182" i="5"/>
  <c r="F182" i="5"/>
  <c r="E182" i="5"/>
  <c r="H181" i="5"/>
  <c r="G181" i="5"/>
  <c r="F181" i="5"/>
  <c r="E181" i="5"/>
  <c r="H180" i="5"/>
  <c r="G180" i="5"/>
  <c r="F180" i="5"/>
  <c r="E180" i="5"/>
  <c r="H179" i="5"/>
  <c r="G179" i="5"/>
  <c r="F179" i="5"/>
  <c r="E179" i="5"/>
  <c r="H178" i="5"/>
  <c r="G178" i="5"/>
  <c r="F178" i="5"/>
  <c r="E178" i="5"/>
  <c r="H177" i="5"/>
  <c r="G177" i="5"/>
  <c r="F177" i="5"/>
  <c r="E177" i="5"/>
  <c r="H176" i="5"/>
  <c r="G176" i="5"/>
  <c r="F176" i="5"/>
  <c r="E176" i="5"/>
  <c r="H175" i="5"/>
  <c r="G175" i="5"/>
  <c r="F175" i="5"/>
  <c r="E175" i="5"/>
  <c r="H174" i="5"/>
  <c r="G174" i="5"/>
  <c r="F174" i="5"/>
  <c r="E174" i="5"/>
  <c r="H173" i="5"/>
  <c r="G173" i="5"/>
  <c r="F173" i="5"/>
  <c r="E173" i="5"/>
  <c r="H172" i="5"/>
  <c r="G172" i="5"/>
  <c r="F172" i="5"/>
  <c r="E172" i="5"/>
  <c r="H171" i="5"/>
  <c r="G171" i="5"/>
  <c r="F171" i="5"/>
  <c r="E171" i="5"/>
  <c r="H170" i="5"/>
  <c r="G170" i="5"/>
  <c r="F170" i="5"/>
  <c r="E170" i="5"/>
  <c r="H169" i="5"/>
  <c r="G169" i="5"/>
  <c r="F169" i="5"/>
  <c r="E169" i="5"/>
  <c r="H168" i="5"/>
  <c r="G168" i="5"/>
  <c r="F168" i="5"/>
  <c r="E168" i="5"/>
  <c r="H167" i="5"/>
  <c r="G167" i="5"/>
  <c r="F167" i="5"/>
  <c r="E167" i="5"/>
  <c r="H166" i="5"/>
  <c r="G166" i="5"/>
  <c r="F166" i="5"/>
  <c r="E166" i="5"/>
  <c r="H165" i="5"/>
  <c r="G165" i="5"/>
  <c r="F165" i="5"/>
  <c r="E165" i="5"/>
  <c r="H164" i="5"/>
  <c r="G164" i="5"/>
  <c r="F164" i="5"/>
  <c r="E164" i="5"/>
  <c r="H163" i="5"/>
  <c r="G163" i="5"/>
  <c r="F163" i="5"/>
  <c r="E163" i="5"/>
  <c r="H162" i="5"/>
  <c r="G162" i="5"/>
  <c r="F162" i="5"/>
  <c r="E162" i="5"/>
  <c r="H161" i="5"/>
  <c r="G161" i="5"/>
  <c r="F161" i="5"/>
  <c r="E161" i="5"/>
  <c r="H160" i="5"/>
  <c r="G160" i="5"/>
  <c r="F160" i="5"/>
  <c r="E160" i="5"/>
  <c r="H159" i="5"/>
  <c r="G159" i="5"/>
  <c r="F159" i="5"/>
  <c r="E159" i="5"/>
  <c r="H158" i="5"/>
  <c r="G158" i="5"/>
  <c r="F158" i="5"/>
  <c r="E158" i="5"/>
  <c r="H157" i="5"/>
  <c r="G157" i="5"/>
  <c r="F157" i="5"/>
  <c r="E157" i="5"/>
  <c r="H156" i="5"/>
  <c r="G156" i="5"/>
  <c r="F156" i="5"/>
  <c r="E156" i="5"/>
  <c r="H155" i="5"/>
  <c r="G155" i="5"/>
  <c r="F155" i="5"/>
  <c r="E155" i="5"/>
  <c r="H154" i="5"/>
  <c r="G154" i="5"/>
  <c r="F154" i="5"/>
  <c r="E154" i="5"/>
  <c r="H153" i="5"/>
  <c r="G153" i="5"/>
  <c r="F153" i="5"/>
  <c r="E153" i="5"/>
  <c r="H152" i="5"/>
  <c r="G152" i="5"/>
  <c r="F152" i="5"/>
  <c r="E152" i="5"/>
  <c r="H151" i="5"/>
  <c r="G151" i="5"/>
  <c r="F151" i="5"/>
  <c r="E151" i="5"/>
  <c r="H150" i="5"/>
  <c r="G150" i="5"/>
  <c r="F150" i="5"/>
  <c r="E150" i="5"/>
  <c r="H149" i="5"/>
  <c r="G149" i="5"/>
  <c r="F149" i="5"/>
  <c r="E149" i="5"/>
  <c r="H148" i="5"/>
  <c r="G148" i="5"/>
  <c r="F148" i="5"/>
  <c r="E148" i="5"/>
  <c r="H147" i="5"/>
  <c r="G147" i="5"/>
  <c r="F147" i="5"/>
  <c r="E147" i="5"/>
  <c r="H146" i="5"/>
  <c r="G146" i="5"/>
  <c r="F146" i="5"/>
  <c r="E146" i="5"/>
  <c r="H145" i="5"/>
  <c r="G145" i="5"/>
  <c r="F145" i="5"/>
  <c r="E145" i="5"/>
  <c r="H144" i="5"/>
  <c r="G144" i="5"/>
  <c r="F144" i="5"/>
  <c r="E144" i="5"/>
  <c r="H143" i="5"/>
  <c r="G143" i="5"/>
  <c r="F143" i="5"/>
  <c r="E143" i="5"/>
  <c r="H142" i="5"/>
  <c r="G142" i="5"/>
  <c r="F142" i="5"/>
  <c r="E142" i="5"/>
  <c r="H141" i="5"/>
  <c r="G141" i="5"/>
  <c r="F141" i="5"/>
  <c r="E141" i="5"/>
  <c r="H140" i="5"/>
  <c r="G140" i="5"/>
  <c r="F140" i="5"/>
  <c r="E140" i="5"/>
  <c r="H139" i="5"/>
  <c r="G139" i="5"/>
  <c r="F139" i="5"/>
  <c r="E139" i="5"/>
  <c r="H138" i="5"/>
  <c r="G138" i="5"/>
  <c r="F138" i="5"/>
  <c r="E138" i="5"/>
  <c r="H137" i="5"/>
  <c r="G137" i="5"/>
  <c r="F137" i="5"/>
  <c r="E137" i="5"/>
  <c r="H136" i="5"/>
  <c r="G136" i="5"/>
  <c r="F136" i="5"/>
  <c r="E136" i="5"/>
  <c r="H135" i="5"/>
  <c r="G135" i="5"/>
  <c r="F135" i="5"/>
  <c r="E135" i="5"/>
  <c r="H134" i="5"/>
  <c r="G134" i="5"/>
  <c r="F134" i="5"/>
  <c r="E134" i="5"/>
  <c r="H133" i="5"/>
  <c r="G133" i="5"/>
  <c r="F133" i="5"/>
  <c r="E133" i="5"/>
  <c r="H132" i="5"/>
  <c r="G132" i="5"/>
  <c r="F132" i="5"/>
  <c r="E132" i="5"/>
  <c r="H131" i="5"/>
  <c r="G131" i="5"/>
  <c r="F131" i="5"/>
  <c r="E131" i="5"/>
  <c r="H130" i="5"/>
  <c r="G130" i="5"/>
  <c r="F130" i="5"/>
  <c r="E130" i="5"/>
  <c r="H129" i="5"/>
  <c r="G129" i="5"/>
  <c r="F129" i="5"/>
  <c r="E129" i="5"/>
  <c r="H128" i="5"/>
  <c r="G128" i="5"/>
  <c r="F128" i="5"/>
  <c r="E128" i="5"/>
  <c r="H127" i="5"/>
  <c r="G127" i="5"/>
  <c r="F127" i="5"/>
  <c r="E127" i="5"/>
  <c r="H126" i="5"/>
  <c r="G126" i="5"/>
  <c r="F126" i="5"/>
  <c r="E126" i="5"/>
  <c r="H125" i="5"/>
  <c r="G125" i="5"/>
  <c r="F125" i="5"/>
  <c r="E125" i="5"/>
  <c r="H124" i="5"/>
  <c r="G124" i="5"/>
  <c r="F124" i="5"/>
  <c r="E124" i="5"/>
  <c r="H123" i="5"/>
  <c r="G123" i="5"/>
  <c r="F123" i="5"/>
  <c r="E123" i="5"/>
  <c r="H122" i="5"/>
  <c r="G122" i="5"/>
  <c r="F122" i="5"/>
  <c r="E122" i="5"/>
  <c r="H121" i="5"/>
  <c r="G121" i="5"/>
  <c r="F121" i="5"/>
  <c r="E121" i="5"/>
  <c r="H120" i="5"/>
  <c r="G120" i="5"/>
  <c r="F120" i="5"/>
  <c r="E120" i="5"/>
  <c r="H119" i="5"/>
  <c r="G119" i="5"/>
  <c r="F119" i="5"/>
  <c r="E119" i="5"/>
  <c r="H118" i="5"/>
  <c r="G118" i="5"/>
  <c r="F118" i="5"/>
  <c r="E118" i="5"/>
  <c r="H117" i="5"/>
  <c r="G117" i="5"/>
  <c r="F117" i="5"/>
  <c r="E117" i="5"/>
  <c r="H116" i="5"/>
  <c r="G116" i="5"/>
  <c r="F116" i="5"/>
  <c r="E116" i="5"/>
  <c r="H115" i="5"/>
  <c r="G115" i="5"/>
  <c r="F115" i="5"/>
  <c r="E115" i="5"/>
  <c r="H114" i="5"/>
  <c r="G114" i="5"/>
  <c r="F114" i="5"/>
  <c r="E114" i="5"/>
  <c r="H113" i="5"/>
  <c r="G113" i="5"/>
  <c r="F113" i="5"/>
  <c r="E113" i="5"/>
  <c r="H112" i="5"/>
  <c r="G112" i="5"/>
  <c r="F112" i="5"/>
  <c r="E112" i="5"/>
  <c r="H111" i="5"/>
  <c r="G111" i="5"/>
  <c r="F111" i="5"/>
  <c r="E111" i="5"/>
  <c r="H110" i="5"/>
  <c r="G110" i="5"/>
  <c r="F110" i="5"/>
  <c r="E110" i="5"/>
  <c r="H109" i="5"/>
  <c r="G109" i="5"/>
  <c r="F109" i="5"/>
  <c r="E109" i="5"/>
  <c r="H108" i="5"/>
  <c r="G108" i="5"/>
  <c r="F108" i="5"/>
  <c r="E108" i="5"/>
  <c r="H107" i="5"/>
  <c r="G107" i="5"/>
  <c r="F107" i="5"/>
  <c r="E107" i="5"/>
  <c r="H106" i="5"/>
  <c r="G106" i="5"/>
  <c r="F106" i="5"/>
  <c r="E106" i="5"/>
  <c r="H105" i="5"/>
  <c r="G105" i="5"/>
  <c r="F105" i="5"/>
  <c r="E105" i="5"/>
  <c r="H104" i="5"/>
  <c r="G104" i="5"/>
  <c r="F104" i="5"/>
  <c r="E104" i="5"/>
  <c r="H103" i="5"/>
  <c r="G103" i="5"/>
  <c r="F103" i="5"/>
  <c r="E103" i="5"/>
  <c r="H102" i="5"/>
  <c r="G102" i="5"/>
  <c r="F102" i="5"/>
  <c r="E102" i="5"/>
  <c r="H101" i="5"/>
  <c r="G101" i="5"/>
  <c r="F101" i="5"/>
  <c r="E101" i="5"/>
  <c r="H100" i="5"/>
  <c r="G100" i="5"/>
  <c r="F100" i="5"/>
  <c r="E100" i="5"/>
  <c r="H99" i="5"/>
  <c r="G99" i="5"/>
  <c r="F99" i="5"/>
  <c r="E99" i="5"/>
  <c r="H98" i="5"/>
  <c r="G98" i="5"/>
  <c r="F98" i="5"/>
  <c r="E98" i="5"/>
  <c r="H97" i="5"/>
  <c r="G97" i="5"/>
  <c r="F97" i="5"/>
  <c r="E97" i="5"/>
  <c r="H96" i="5"/>
  <c r="G96" i="5"/>
  <c r="F96" i="5"/>
  <c r="E96" i="5"/>
  <c r="H95" i="5"/>
  <c r="G95" i="5"/>
  <c r="F95" i="5"/>
  <c r="E95" i="5"/>
  <c r="H94" i="5"/>
  <c r="G94" i="5"/>
  <c r="F94" i="5"/>
  <c r="E94" i="5"/>
  <c r="H93" i="5"/>
  <c r="G93" i="5"/>
  <c r="F93" i="5"/>
  <c r="E93" i="5"/>
  <c r="H92" i="5"/>
  <c r="G92" i="5"/>
  <c r="F92" i="5"/>
  <c r="E92" i="5"/>
  <c r="H91" i="5"/>
  <c r="G91" i="5"/>
  <c r="F91" i="5"/>
  <c r="E91" i="5"/>
  <c r="H90" i="5"/>
  <c r="G90" i="5"/>
  <c r="F90" i="5"/>
  <c r="E90" i="5"/>
  <c r="H89" i="5"/>
  <c r="G89" i="5"/>
  <c r="F89" i="5"/>
  <c r="E89" i="5"/>
  <c r="H88" i="5"/>
  <c r="G88" i="5"/>
  <c r="F88" i="5"/>
  <c r="E88" i="5"/>
  <c r="H87" i="5"/>
  <c r="G87" i="5"/>
  <c r="F87" i="5"/>
  <c r="E87" i="5"/>
  <c r="H86" i="5"/>
  <c r="G86" i="5"/>
  <c r="F86" i="5"/>
  <c r="E86" i="5"/>
  <c r="H85" i="5"/>
  <c r="G85" i="5"/>
  <c r="F85" i="5"/>
  <c r="E85" i="5"/>
  <c r="H84" i="5"/>
  <c r="G84" i="5"/>
  <c r="F84" i="5"/>
  <c r="E84" i="5"/>
  <c r="H83" i="5"/>
  <c r="G83" i="5"/>
  <c r="F83" i="5"/>
  <c r="E83" i="5"/>
  <c r="H82" i="5"/>
  <c r="G82" i="5"/>
  <c r="F82" i="5"/>
  <c r="E82" i="5"/>
  <c r="H81" i="5"/>
  <c r="G81" i="5"/>
  <c r="F81" i="5"/>
  <c r="E81" i="5"/>
  <c r="H80" i="5"/>
  <c r="G80" i="5"/>
  <c r="F80" i="5"/>
  <c r="E80" i="5"/>
  <c r="H79" i="5"/>
  <c r="G79" i="5"/>
  <c r="F79" i="5"/>
  <c r="E79" i="5"/>
  <c r="H78" i="5"/>
  <c r="G78" i="5"/>
  <c r="F78" i="5"/>
  <c r="E78" i="5"/>
  <c r="H77" i="5"/>
  <c r="G77" i="5"/>
  <c r="F77" i="5"/>
  <c r="E77" i="5"/>
  <c r="H76" i="5"/>
  <c r="G76" i="5"/>
  <c r="F76" i="5"/>
  <c r="E76" i="5"/>
  <c r="H75" i="5"/>
  <c r="G75" i="5"/>
  <c r="F75" i="5"/>
  <c r="E75" i="5"/>
  <c r="H74" i="5"/>
  <c r="G74" i="5"/>
  <c r="F74" i="5"/>
  <c r="E74" i="5"/>
  <c r="H73" i="5"/>
  <c r="G73" i="5"/>
  <c r="F73" i="5"/>
  <c r="E73" i="5"/>
  <c r="H72" i="5"/>
  <c r="G72" i="5"/>
  <c r="F72" i="5"/>
  <c r="E72" i="5"/>
  <c r="H71" i="5"/>
  <c r="G71" i="5"/>
  <c r="F71" i="5"/>
  <c r="E71" i="5"/>
  <c r="H70" i="5"/>
  <c r="G70" i="5"/>
  <c r="F70" i="5"/>
  <c r="E70" i="5"/>
  <c r="H69" i="5"/>
  <c r="G69" i="5"/>
  <c r="F69" i="5"/>
  <c r="E69" i="5"/>
  <c r="H68" i="5"/>
  <c r="G68" i="5"/>
  <c r="F68" i="5"/>
  <c r="E68" i="5"/>
  <c r="H67" i="5"/>
  <c r="G67" i="5"/>
  <c r="F67" i="5"/>
  <c r="E67" i="5"/>
  <c r="H66" i="5"/>
  <c r="G66" i="5"/>
  <c r="F66" i="5"/>
  <c r="E66" i="5"/>
  <c r="H65" i="5"/>
  <c r="G65" i="5"/>
  <c r="F65" i="5"/>
  <c r="E65" i="5"/>
  <c r="H64" i="5"/>
  <c r="G64" i="5"/>
  <c r="F64" i="5"/>
  <c r="E64" i="5"/>
  <c r="H63" i="5"/>
  <c r="G63" i="5"/>
  <c r="F63" i="5"/>
  <c r="E63" i="5"/>
  <c r="H62" i="5"/>
  <c r="G62" i="5"/>
  <c r="F62" i="5"/>
  <c r="E62" i="5"/>
  <c r="H61" i="5"/>
  <c r="G61" i="5"/>
  <c r="F61" i="5"/>
  <c r="E61" i="5"/>
  <c r="H60" i="5"/>
  <c r="G60" i="5"/>
  <c r="F60" i="5"/>
  <c r="E60" i="5"/>
  <c r="H59" i="5"/>
  <c r="G59" i="5"/>
  <c r="F59" i="5"/>
  <c r="E59" i="5"/>
  <c r="H58" i="5"/>
  <c r="G58" i="5"/>
  <c r="F58" i="5"/>
  <c r="E58" i="5"/>
  <c r="H57" i="5"/>
  <c r="G57" i="5"/>
  <c r="F57" i="5"/>
  <c r="E57" i="5"/>
  <c r="H56" i="5"/>
  <c r="G56" i="5"/>
  <c r="F56" i="5"/>
  <c r="E56" i="5"/>
  <c r="H55" i="5"/>
  <c r="G55" i="5"/>
  <c r="F55" i="5"/>
  <c r="E55" i="5"/>
  <c r="H54" i="5"/>
  <c r="G54" i="5"/>
  <c r="F54" i="5"/>
  <c r="E54" i="5"/>
  <c r="H53" i="5"/>
  <c r="G53" i="5"/>
  <c r="F53" i="5"/>
  <c r="E53" i="5"/>
  <c r="H52" i="5"/>
  <c r="G52" i="5"/>
  <c r="F52" i="5"/>
  <c r="E52" i="5"/>
  <c r="H51" i="5"/>
  <c r="G51" i="5"/>
  <c r="F51" i="5"/>
  <c r="E51" i="5"/>
  <c r="H50" i="5"/>
  <c r="G50" i="5"/>
  <c r="F50" i="5"/>
  <c r="E50" i="5"/>
  <c r="H49" i="5"/>
  <c r="G49" i="5"/>
  <c r="F49" i="5"/>
  <c r="E49" i="5"/>
  <c r="H48" i="5"/>
  <c r="G48" i="5"/>
  <c r="F48" i="5"/>
  <c r="E48" i="5"/>
  <c r="H47" i="5"/>
  <c r="G47" i="5"/>
  <c r="F47" i="5"/>
  <c r="E47" i="5"/>
  <c r="H46" i="5"/>
  <c r="G46" i="5"/>
  <c r="F46" i="5"/>
  <c r="E46" i="5"/>
  <c r="H45" i="5"/>
  <c r="G45" i="5"/>
  <c r="F45" i="5"/>
  <c r="E45" i="5"/>
  <c r="H44" i="5"/>
  <c r="G44" i="5"/>
  <c r="F44" i="5"/>
  <c r="E44" i="5"/>
  <c r="H43" i="5"/>
  <c r="G43" i="5"/>
  <c r="F43" i="5"/>
  <c r="E43" i="5"/>
  <c r="H42" i="5"/>
  <c r="G42" i="5"/>
  <c r="F42" i="5"/>
  <c r="E42" i="5"/>
  <c r="H41" i="5"/>
  <c r="G41" i="5"/>
  <c r="F41" i="5"/>
  <c r="E41" i="5"/>
  <c r="H40" i="5"/>
  <c r="G40" i="5"/>
  <c r="F40" i="5"/>
  <c r="E40" i="5"/>
  <c r="H39" i="5"/>
  <c r="G39" i="5"/>
  <c r="F39" i="5"/>
  <c r="E39" i="5"/>
  <c r="H38" i="5"/>
  <c r="G38" i="5"/>
  <c r="F38" i="5"/>
  <c r="E38" i="5"/>
  <c r="H37" i="5"/>
  <c r="G37" i="5"/>
  <c r="F37" i="5"/>
  <c r="E37" i="5"/>
  <c r="H36" i="5"/>
  <c r="G36" i="5"/>
  <c r="F36" i="5"/>
  <c r="E36" i="5"/>
  <c r="H35" i="5"/>
  <c r="G35" i="5"/>
  <c r="F35" i="5"/>
  <c r="E35" i="5"/>
  <c r="H34" i="5"/>
  <c r="G34" i="5"/>
  <c r="F34" i="5"/>
  <c r="E34" i="5"/>
  <c r="H33" i="5"/>
  <c r="G33" i="5"/>
  <c r="F33" i="5"/>
  <c r="E33" i="5"/>
  <c r="H32" i="5"/>
  <c r="G32" i="5"/>
  <c r="F32" i="5"/>
  <c r="E32" i="5"/>
  <c r="H31" i="5"/>
  <c r="G31" i="5"/>
  <c r="F31" i="5"/>
  <c r="E31" i="5"/>
  <c r="H30" i="5"/>
  <c r="G30" i="5"/>
  <c r="F30" i="5"/>
  <c r="E30" i="5"/>
  <c r="H29" i="5"/>
  <c r="G29" i="5"/>
  <c r="F29" i="5"/>
  <c r="E29" i="5"/>
  <c r="H28" i="5"/>
  <c r="G28" i="5"/>
  <c r="F28" i="5"/>
  <c r="E28" i="5"/>
  <c r="H27" i="5"/>
  <c r="G27" i="5"/>
  <c r="F27" i="5"/>
  <c r="E27" i="5"/>
  <c r="H26" i="5"/>
  <c r="G26" i="5"/>
  <c r="F26" i="5"/>
  <c r="E26" i="5"/>
  <c r="H25" i="5"/>
  <c r="G25" i="5"/>
  <c r="F25" i="5"/>
  <c r="E25" i="5"/>
  <c r="H24" i="5"/>
  <c r="G24" i="5"/>
  <c r="F24" i="5"/>
  <c r="E24" i="5"/>
  <c r="H23" i="5"/>
  <c r="G23" i="5"/>
  <c r="F23" i="5"/>
  <c r="E23" i="5"/>
  <c r="H22" i="5"/>
  <c r="G22" i="5"/>
  <c r="F22" i="5"/>
  <c r="E22" i="5"/>
  <c r="H21" i="5"/>
  <c r="G21" i="5"/>
  <c r="F21" i="5"/>
  <c r="E21" i="5"/>
  <c r="H20" i="5"/>
  <c r="G20" i="5"/>
  <c r="F20" i="5"/>
  <c r="E20" i="5"/>
  <c r="H19" i="5"/>
  <c r="G19" i="5"/>
  <c r="F19" i="5"/>
  <c r="E19" i="5"/>
  <c r="H18" i="5"/>
  <c r="G18" i="5"/>
  <c r="F18" i="5"/>
  <c r="E18" i="5"/>
  <c r="H17" i="5"/>
  <c r="G17" i="5"/>
  <c r="F17" i="5"/>
  <c r="E17" i="5"/>
  <c r="H16" i="5"/>
  <c r="G16" i="5"/>
  <c r="F16" i="5"/>
  <c r="E16" i="5"/>
  <c r="H15" i="5"/>
  <c r="G15" i="5"/>
  <c r="F15" i="5"/>
  <c r="E15" i="5"/>
  <c r="H14" i="5"/>
  <c r="G14" i="5"/>
  <c r="F14" i="5"/>
  <c r="E14" i="5"/>
  <c r="H13" i="5"/>
  <c r="G13" i="5"/>
  <c r="F13" i="5"/>
  <c r="E13" i="5"/>
  <c r="H12" i="5"/>
  <c r="G12" i="5"/>
  <c r="F12" i="5"/>
  <c r="E12" i="5"/>
  <c r="H11" i="5"/>
  <c r="G11" i="5"/>
  <c r="F11" i="5"/>
  <c r="E11" i="5"/>
  <c r="H10" i="5"/>
  <c r="G10" i="5"/>
  <c r="F10" i="5"/>
  <c r="E10" i="5"/>
  <c r="H9" i="5"/>
  <c r="G9" i="5"/>
  <c r="F9" i="5"/>
  <c r="E9" i="5"/>
  <c r="H8" i="5"/>
  <c r="G8" i="5"/>
  <c r="F8" i="5"/>
  <c r="E8" i="5"/>
  <c r="H7" i="5"/>
  <c r="G7" i="5"/>
  <c r="F7" i="5"/>
  <c r="E7" i="5"/>
  <c r="H6" i="5"/>
  <c r="G6" i="5"/>
  <c r="F6" i="5"/>
  <c r="E6" i="5"/>
  <c r="H5" i="5"/>
  <c r="G5" i="5"/>
  <c r="F5" i="5"/>
  <c r="E5" i="5"/>
  <c r="BM6" i="3"/>
  <c r="EE208" i="3"/>
  <c r="EF208" i="3" s="1"/>
  <c r="DZ208" i="3"/>
  <c r="EA208" i="3" s="1"/>
  <c r="DU208" i="3"/>
  <c r="DV208" i="3" s="1"/>
  <c r="DP208" i="3"/>
  <c r="DQ208" i="3" s="1"/>
  <c r="DK208" i="3"/>
  <c r="DL208" i="3" s="1"/>
  <c r="DF208" i="3"/>
  <c r="DG208" i="3" s="1"/>
  <c r="DA208" i="3"/>
  <c r="DB208" i="3" s="1"/>
  <c r="DC208" i="3" s="1"/>
  <c r="DD208" i="3" s="1"/>
  <c r="CW208" i="3"/>
  <c r="CQ208" i="3"/>
  <c r="CR208" i="3" s="1"/>
  <c r="CS208" i="3" s="1"/>
  <c r="CT208" i="3" s="1"/>
  <c r="CL208" i="3"/>
  <c r="CM208" i="3" s="1"/>
  <c r="CG208" i="3"/>
  <c r="CH208" i="3" s="1"/>
  <c r="CI208" i="3" s="1"/>
  <c r="CJ208" i="3" s="1"/>
  <c r="CB208" i="3"/>
  <c r="CC208" i="3" s="1"/>
  <c r="BW208" i="3"/>
  <c r="BX208" i="3" s="1"/>
  <c r="BY208" i="3" s="1"/>
  <c r="BZ208" i="3" s="1"/>
  <c r="BR208" i="3"/>
  <c r="BS208" i="3" s="1"/>
  <c r="BM208" i="3"/>
  <c r="BN208" i="3" s="1"/>
  <c r="BO208" i="3" s="1"/>
  <c r="BP208" i="3" s="1"/>
  <c r="EE207" i="3"/>
  <c r="EF207" i="3" s="1"/>
  <c r="DZ207" i="3"/>
  <c r="EA207" i="3" s="1"/>
  <c r="DU207" i="3"/>
  <c r="DV207" i="3" s="1"/>
  <c r="DP207" i="3"/>
  <c r="DQ207" i="3" s="1"/>
  <c r="DK207" i="3"/>
  <c r="DL207" i="3" s="1"/>
  <c r="DF207" i="3"/>
  <c r="DG207" i="3" s="1"/>
  <c r="DA207" i="3"/>
  <c r="DB207" i="3" s="1"/>
  <c r="CW207" i="3"/>
  <c r="CX207" i="3" s="1"/>
  <c r="CY207" i="3" s="1"/>
  <c r="CQ207" i="3"/>
  <c r="CR207" i="3" s="1"/>
  <c r="CL207" i="3"/>
  <c r="CM207" i="3" s="1"/>
  <c r="CN207" i="3" s="1"/>
  <c r="CO207" i="3" s="1"/>
  <c r="CG207" i="3"/>
  <c r="CH207" i="3" s="1"/>
  <c r="CB207" i="3"/>
  <c r="CC207" i="3" s="1"/>
  <c r="CD207" i="3" s="1"/>
  <c r="CE207" i="3" s="1"/>
  <c r="BW207" i="3"/>
  <c r="BX207" i="3" s="1"/>
  <c r="BR207" i="3"/>
  <c r="BS207" i="3" s="1"/>
  <c r="BT207" i="3" s="1"/>
  <c r="BU207" i="3" s="1"/>
  <c r="BM207" i="3"/>
  <c r="BN207" i="3" s="1"/>
  <c r="EE206" i="3"/>
  <c r="EF206" i="3" s="1"/>
  <c r="EG206" i="3" s="1"/>
  <c r="EH206" i="3" s="1"/>
  <c r="DZ206" i="3"/>
  <c r="EA206" i="3" s="1"/>
  <c r="DU206" i="3"/>
  <c r="DV206" i="3" s="1"/>
  <c r="DQ206" i="3"/>
  <c r="DP206" i="3"/>
  <c r="DK206" i="3"/>
  <c r="DL206" i="3" s="1"/>
  <c r="DF206" i="3"/>
  <c r="DG206" i="3" s="1"/>
  <c r="DA206" i="3"/>
  <c r="DB206" i="3" s="1"/>
  <c r="CW206" i="3"/>
  <c r="CQ206" i="3"/>
  <c r="CR206" i="3" s="1"/>
  <c r="CS206" i="3" s="1"/>
  <c r="CT206" i="3" s="1"/>
  <c r="CL206" i="3"/>
  <c r="CM206" i="3" s="1"/>
  <c r="CI206" i="3"/>
  <c r="CJ206" i="3" s="1"/>
  <c r="CG206" i="3"/>
  <c r="CH206" i="3" s="1"/>
  <c r="CB206" i="3"/>
  <c r="CC206" i="3" s="1"/>
  <c r="BW206" i="3"/>
  <c r="BX206" i="3" s="1"/>
  <c r="BY206" i="3" s="1"/>
  <c r="BZ206" i="3" s="1"/>
  <c r="CA206" i="3" s="1"/>
  <c r="BS206" i="3"/>
  <c r="BR206" i="3"/>
  <c r="BM206" i="3"/>
  <c r="BN206" i="3" s="1"/>
  <c r="EF205" i="3"/>
  <c r="EE205" i="3"/>
  <c r="DZ205" i="3"/>
  <c r="EA205" i="3" s="1"/>
  <c r="EB205" i="3" s="1"/>
  <c r="EC205" i="3" s="1"/>
  <c r="ED205" i="3" s="1"/>
  <c r="DU205" i="3"/>
  <c r="DV205" i="3" s="1"/>
  <c r="DP205" i="3"/>
  <c r="DQ205" i="3" s="1"/>
  <c r="DK205" i="3"/>
  <c r="DL205" i="3" s="1"/>
  <c r="DF205" i="3"/>
  <c r="DG205" i="3" s="1"/>
  <c r="DH205" i="3" s="1"/>
  <c r="DI205" i="3" s="1"/>
  <c r="DJ205" i="3" s="1"/>
  <c r="DA205" i="3"/>
  <c r="DB205" i="3" s="1"/>
  <c r="CX205" i="3"/>
  <c r="CY205" i="3" s="1"/>
  <c r="CW205" i="3"/>
  <c r="CQ205" i="3"/>
  <c r="CR205" i="3" s="1"/>
  <c r="CL205" i="3"/>
  <c r="CM205" i="3" s="1"/>
  <c r="CN205" i="3" s="1"/>
  <c r="CO205" i="3" s="1"/>
  <c r="CG205" i="3"/>
  <c r="CH205" i="3" s="1"/>
  <c r="CB205" i="3"/>
  <c r="CC205" i="3" s="1"/>
  <c r="CD205" i="3" s="1"/>
  <c r="CE205" i="3" s="1"/>
  <c r="BW205" i="3"/>
  <c r="BX205" i="3" s="1"/>
  <c r="BR205" i="3"/>
  <c r="BS205" i="3" s="1"/>
  <c r="BT205" i="3" s="1"/>
  <c r="BU205" i="3" s="1"/>
  <c r="BM205" i="3"/>
  <c r="BN205" i="3" s="1"/>
  <c r="EE204" i="3"/>
  <c r="EF204" i="3" s="1"/>
  <c r="EG204" i="3" s="1"/>
  <c r="EH204" i="3" s="1"/>
  <c r="EI204" i="3" s="1"/>
  <c r="EA204" i="3"/>
  <c r="DZ204" i="3"/>
  <c r="DU204" i="3"/>
  <c r="DV204" i="3" s="1"/>
  <c r="DW204" i="3" s="1"/>
  <c r="DX204" i="3" s="1"/>
  <c r="DP204" i="3"/>
  <c r="DQ204" i="3" s="1"/>
  <c r="DK204" i="3"/>
  <c r="DL204" i="3" s="1"/>
  <c r="DM204" i="3" s="1"/>
  <c r="DN204" i="3" s="1"/>
  <c r="DF204" i="3"/>
  <c r="DG204" i="3" s="1"/>
  <c r="DA204" i="3"/>
  <c r="DB204" i="3" s="1"/>
  <c r="DC204" i="3" s="1"/>
  <c r="DD204" i="3" s="1"/>
  <c r="CW204" i="3"/>
  <c r="CQ204" i="3"/>
  <c r="CR204" i="3" s="1"/>
  <c r="CS204" i="3" s="1"/>
  <c r="CT204" i="3" s="1"/>
  <c r="CU204" i="3" s="1"/>
  <c r="CL204" i="3"/>
  <c r="CM204" i="3" s="1"/>
  <c r="CG204" i="3"/>
  <c r="CH204" i="3" s="1"/>
  <c r="CB204" i="3"/>
  <c r="CC204" i="3" s="1"/>
  <c r="BW204" i="3"/>
  <c r="BX204" i="3" s="1"/>
  <c r="BY204" i="3" s="1"/>
  <c r="BZ204" i="3" s="1"/>
  <c r="BR204" i="3"/>
  <c r="BS204" i="3" s="1"/>
  <c r="BM204" i="3"/>
  <c r="BN204" i="3" s="1"/>
  <c r="BO204" i="3" s="1"/>
  <c r="BP204" i="3" s="1"/>
  <c r="EE203" i="3"/>
  <c r="EF203" i="3" s="1"/>
  <c r="DZ203" i="3"/>
  <c r="EA203" i="3" s="1"/>
  <c r="EB203" i="3" s="1"/>
  <c r="EC203" i="3" s="1"/>
  <c r="ED203" i="3" s="1"/>
  <c r="DV203" i="3"/>
  <c r="DU203" i="3"/>
  <c r="DP203" i="3"/>
  <c r="DQ203" i="3" s="1"/>
  <c r="DR203" i="3" s="1"/>
  <c r="DS203" i="3" s="1"/>
  <c r="DK203" i="3"/>
  <c r="DL203" i="3" s="1"/>
  <c r="DF203" i="3"/>
  <c r="DG203" i="3" s="1"/>
  <c r="DH203" i="3" s="1"/>
  <c r="DI203" i="3" s="1"/>
  <c r="DA203" i="3"/>
  <c r="DB203" i="3" s="1"/>
  <c r="CW203" i="3"/>
  <c r="CX203" i="3" s="1"/>
  <c r="CY203" i="3" s="1"/>
  <c r="CQ203" i="3"/>
  <c r="CR203" i="3" s="1"/>
  <c r="CL203" i="3"/>
  <c r="CM203" i="3" s="1"/>
  <c r="CN203" i="3" s="1"/>
  <c r="CO203" i="3" s="1"/>
  <c r="CP203" i="3" s="1"/>
  <c r="CG203" i="3"/>
  <c r="CH203" i="3" s="1"/>
  <c r="CI203" i="3" s="1"/>
  <c r="CJ203" i="3" s="1"/>
  <c r="CK203" i="3" s="1"/>
  <c r="CB203" i="3"/>
  <c r="CC203" i="3" s="1"/>
  <c r="CD203" i="3" s="1"/>
  <c r="CE203" i="3" s="1"/>
  <c r="CF203" i="3" s="1"/>
  <c r="BW203" i="3"/>
  <c r="BX203" i="3" s="1"/>
  <c r="BY203" i="3" s="1"/>
  <c r="BZ203" i="3" s="1"/>
  <c r="CA203" i="3" s="1"/>
  <c r="BR203" i="3"/>
  <c r="BS203" i="3" s="1"/>
  <c r="BT203" i="3" s="1"/>
  <c r="BU203" i="3" s="1"/>
  <c r="BM203" i="3"/>
  <c r="BN203" i="3" s="1"/>
  <c r="BO203" i="3" s="1"/>
  <c r="BP203" i="3" s="1"/>
  <c r="BQ203" i="3" s="1"/>
  <c r="EE202" i="3"/>
  <c r="EF202" i="3" s="1"/>
  <c r="EG202" i="3" s="1"/>
  <c r="EH202" i="3" s="1"/>
  <c r="EI202" i="3" s="1"/>
  <c r="DZ202" i="3"/>
  <c r="EA202" i="3" s="1"/>
  <c r="EB202" i="3" s="1"/>
  <c r="EC202" i="3" s="1"/>
  <c r="ED202" i="3" s="1"/>
  <c r="DV202" i="3"/>
  <c r="DW202" i="3" s="1"/>
  <c r="DX202" i="3" s="1"/>
  <c r="DU202" i="3"/>
  <c r="DP202" i="3"/>
  <c r="DQ202" i="3" s="1"/>
  <c r="DR202" i="3" s="1"/>
  <c r="DS202" i="3" s="1"/>
  <c r="DT202" i="3" s="1"/>
  <c r="DK202" i="3"/>
  <c r="DL202" i="3" s="1"/>
  <c r="DM202" i="3" s="1"/>
  <c r="DN202" i="3" s="1"/>
  <c r="DO202" i="3" s="1"/>
  <c r="DF202" i="3"/>
  <c r="DG202" i="3" s="1"/>
  <c r="DH202" i="3" s="1"/>
  <c r="DI202" i="3" s="1"/>
  <c r="DJ202" i="3" s="1"/>
  <c r="DA202" i="3"/>
  <c r="DB202" i="3" s="1"/>
  <c r="DC202" i="3" s="1"/>
  <c r="DD202" i="3" s="1"/>
  <c r="CW202" i="3"/>
  <c r="CX202" i="3" s="1"/>
  <c r="CY202" i="3" s="1"/>
  <c r="CZ202" i="3" s="1"/>
  <c r="CQ202" i="3"/>
  <c r="CR202" i="3" s="1"/>
  <c r="CS202" i="3" s="1"/>
  <c r="CT202" i="3" s="1"/>
  <c r="CU202" i="3" s="1"/>
  <c r="CL202" i="3"/>
  <c r="CM202" i="3" s="1"/>
  <c r="CN202" i="3" s="1"/>
  <c r="CO202" i="3" s="1"/>
  <c r="CP202" i="3" s="1"/>
  <c r="CG202" i="3"/>
  <c r="CH202" i="3" s="1"/>
  <c r="CI202" i="3" s="1"/>
  <c r="CJ202" i="3" s="1"/>
  <c r="CD202" i="3"/>
  <c r="CE202" i="3" s="1"/>
  <c r="CF202" i="3" s="1"/>
  <c r="CB202" i="3"/>
  <c r="CC202" i="3" s="1"/>
  <c r="BW202" i="3"/>
  <c r="BX202" i="3" s="1"/>
  <c r="BY202" i="3" s="1"/>
  <c r="BZ202" i="3" s="1"/>
  <c r="CA202" i="3" s="1"/>
  <c r="BR202" i="3"/>
  <c r="BS202" i="3" s="1"/>
  <c r="BT202" i="3" s="1"/>
  <c r="BU202" i="3" s="1"/>
  <c r="BV202" i="3" s="1"/>
  <c r="BM202" i="3"/>
  <c r="BN202" i="3" s="1"/>
  <c r="BO202" i="3" s="1"/>
  <c r="BP202" i="3" s="1"/>
  <c r="EE201" i="3"/>
  <c r="EF201" i="3" s="1"/>
  <c r="EG201" i="3" s="1"/>
  <c r="EH201" i="3" s="1"/>
  <c r="EI201" i="3" s="1"/>
  <c r="DZ201" i="3"/>
  <c r="EA201" i="3" s="1"/>
  <c r="EB201" i="3" s="1"/>
  <c r="EC201" i="3" s="1"/>
  <c r="ED201" i="3" s="1"/>
  <c r="DU201" i="3"/>
  <c r="DV201" i="3" s="1"/>
  <c r="DW201" i="3" s="1"/>
  <c r="DX201" i="3" s="1"/>
  <c r="DY201" i="3" s="1"/>
  <c r="DP201" i="3"/>
  <c r="DQ201" i="3" s="1"/>
  <c r="DR201" i="3" s="1"/>
  <c r="DS201" i="3" s="1"/>
  <c r="DM201" i="3"/>
  <c r="DN201" i="3" s="1"/>
  <c r="DO201" i="3" s="1"/>
  <c r="DK201" i="3"/>
  <c r="DL201" i="3" s="1"/>
  <c r="DF201" i="3"/>
  <c r="DG201" i="3" s="1"/>
  <c r="DH201" i="3" s="1"/>
  <c r="DI201" i="3" s="1"/>
  <c r="DJ201" i="3" s="1"/>
  <c r="DA201" i="3"/>
  <c r="DB201" i="3" s="1"/>
  <c r="DC201" i="3" s="1"/>
  <c r="DD201" i="3" s="1"/>
  <c r="DE201" i="3" s="1"/>
  <c r="CW201" i="3"/>
  <c r="CX201" i="3" s="1"/>
  <c r="CY201" i="3" s="1"/>
  <c r="CQ201" i="3"/>
  <c r="CR201" i="3" s="1"/>
  <c r="CS201" i="3" s="1"/>
  <c r="CT201" i="3" s="1"/>
  <c r="CU201" i="3" s="1"/>
  <c r="CL201" i="3"/>
  <c r="CM201" i="3" s="1"/>
  <c r="CN201" i="3" s="1"/>
  <c r="CO201" i="3" s="1"/>
  <c r="CP201" i="3" s="1"/>
  <c r="CG201" i="3"/>
  <c r="CH201" i="3" s="1"/>
  <c r="CI201" i="3" s="1"/>
  <c r="CJ201" i="3" s="1"/>
  <c r="CK201" i="3" s="1"/>
  <c r="CB201" i="3"/>
  <c r="CC201" i="3" s="1"/>
  <c r="CD201" i="3" s="1"/>
  <c r="CE201" i="3" s="1"/>
  <c r="BY201" i="3"/>
  <c r="BZ201" i="3" s="1"/>
  <c r="CA201" i="3" s="1"/>
  <c r="BW201" i="3"/>
  <c r="BX201" i="3" s="1"/>
  <c r="BR201" i="3"/>
  <c r="BS201" i="3" s="1"/>
  <c r="BT201" i="3" s="1"/>
  <c r="BU201" i="3" s="1"/>
  <c r="BV201" i="3" s="1"/>
  <c r="BM201" i="3"/>
  <c r="BN201" i="3" s="1"/>
  <c r="BO201" i="3" s="1"/>
  <c r="BP201" i="3" s="1"/>
  <c r="BQ201" i="3" s="1"/>
  <c r="EE200" i="3"/>
  <c r="EF200" i="3" s="1"/>
  <c r="EG200" i="3" s="1"/>
  <c r="EH200" i="3" s="1"/>
  <c r="DZ200" i="3"/>
  <c r="EA200" i="3" s="1"/>
  <c r="EB200" i="3" s="1"/>
  <c r="EC200" i="3" s="1"/>
  <c r="ED200" i="3" s="1"/>
  <c r="DU200" i="3"/>
  <c r="DV200" i="3" s="1"/>
  <c r="DW200" i="3" s="1"/>
  <c r="DX200" i="3" s="1"/>
  <c r="DY200" i="3" s="1"/>
  <c r="DP200" i="3"/>
  <c r="DQ200" i="3" s="1"/>
  <c r="DR200" i="3" s="1"/>
  <c r="DS200" i="3" s="1"/>
  <c r="DT200" i="3" s="1"/>
  <c r="DK200" i="3"/>
  <c r="DL200" i="3" s="1"/>
  <c r="DM200" i="3" s="1"/>
  <c r="DN200" i="3" s="1"/>
  <c r="DH200" i="3"/>
  <c r="DI200" i="3" s="1"/>
  <c r="DJ200" i="3" s="1"/>
  <c r="DF200" i="3"/>
  <c r="DG200" i="3" s="1"/>
  <c r="DA200" i="3"/>
  <c r="DB200" i="3" s="1"/>
  <c r="DC200" i="3" s="1"/>
  <c r="DD200" i="3" s="1"/>
  <c r="DE200" i="3" s="1"/>
  <c r="CW200" i="3"/>
  <c r="CX200" i="3" s="1"/>
  <c r="CY200" i="3" s="1"/>
  <c r="CZ200" i="3" s="1"/>
  <c r="CQ200" i="3"/>
  <c r="CR200" i="3" s="1"/>
  <c r="CS200" i="3" s="1"/>
  <c r="CT200" i="3" s="1"/>
  <c r="CL200" i="3"/>
  <c r="CM200" i="3" s="1"/>
  <c r="CN200" i="3" s="1"/>
  <c r="CO200" i="3" s="1"/>
  <c r="CP200" i="3" s="1"/>
  <c r="CG200" i="3"/>
  <c r="CH200" i="3" s="1"/>
  <c r="CI200" i="3" s="1"/>
  <c r="CJ200" i="3" s="1"/>
  <c r="CK200" i="3" s="1"/>
  <c r="CB200" i="3"/>
  <c r="CC200" i="3" s="1"/>
  <c r="CD200" i="3" s="1"/>
  <c r="CE200" i="3" s="1"/>
  <c r="CF200" i="3" s="1"/>
  <c r="BW200" i="3"/>
  <c r="BX200" i="3" s="1"/>
  <c r="BY200" i="3" s="1"/>
  <c r="BZ200" i="3" s="1"/>
  <c r="BT200" i="3"/>
  <c r="BU200" i="3" s="1"/>
  <c r="BV200" i="3" s="1"/>
  <c r="BR200" i="3"/>
  <c r="BS200" i="3" s="1"/>
  <c r="BM200" i="3"/>
  <c r="BN200" i="3" s="1"/>
  <c r="BO200" i="3" s="1"/>
  <c r="BP200" i="3" s="1"/>
  <c r="BQ200" i="3" s="1"/>
  <c r="EE199" i="3"/>
  <c r="EF199" i="3" s="1"/>
  <c r="DZ199" i="3"/>
  <c r="EA199" i="3" s="1"/>
  <c r="EB199" i="3" s="1"/>
  <c r="EC199" i="3" s="1"/>
  <c r="DU199" i="3"/>
  <c r="DV199" i="3" s="1"/>
  <c r="DP199" i="3"/>
  <c r="DQ199" i="3" s="1"/>
  <c r="DR199" i="3" s="1"/>
  <c r="DS199" i="3" s="1"/>
  <c r="DK199" i="3"/>
  <c r="DL199" i="3" s="1"/>
  <c r="DF199" i="3"/>
  <c r="DG199" i="3" s="1"/>
  <c r="DH199" i="3" s="1"/>
  <c r="DI199" i="3" s="1"/>
  <c r="DA199" i="3"/>
  <c r="DB199" i="3" s="1"/>
  <c r="CW199" i="3"/>
  <c r="CQ199" i="3"/>
  <c r="CR199" i="3" s="1"/>
  <c r="CL199" i="3"/>
  <c r="CM199" i="3" s="1"/>
  <c r="CN199" i="3" s="1"/>
  <c r="CO199" i="3" s="1"/>
  <c r="CG199" i="3"/>
  <c r="CH199" i="3" s="1"/>
  <c r="CC199" i="3"/>
  <c r="CD199" i="3" s="1"/>
  <c r="CE199" i="3" s="1"/>
  <c r="CB199" i="3"/>
  <c r="BW199" i="3"/>
  <c r="BX199" i="3" s="1"/>
  <c r="BR199" i="3"/>
  <c r="BS199" i="3" s="1"/>
  <c r="BN199" i="3"/>
  <c r="BM199" i="3"/>
  <c r="EE198" i="3"/>
  <c r="EF198" i="3" s="1"/>
  <c r="DZ198" i="3"/>
  <c r="EA198" i="3" s="1"/>
  <c r="DU198" i="3"/>
  <c r="DV198" i="3" s="1"/>
  <c r="DP198" i="3"/>
  <c r="DQ198" i="3" s="1"/>
  <c r="DL198" i="3"/>
  <c r="DM198" i="3" s="1"/>
  <c r="DN198" i="3" s="1"/>
  <c r="DK198" i="3"/>
  <c r="DF198" i="3"/>
  <c r="DG198" i="3" s="1"/>
  <c r="DA198" i="3"/>
  <c r="DB198" i="3" s="1"/>
  <c r="DC198" i="3" s="1"/>
  <c r="DD198" i="3" s="1"/>
  <c r="CW198" i="3"/>
  <c r="CQ198" i="3"/>
  <c r="CR198" i="3" s="1"/>
  <c r="CL198" i="3"/>
  <c r="CM198" i="3" s="1"/>
  <c r="CG198" i="3"/>
  <c r="CH198" i="3" s="1"/>
  <c r="CI198" i="3" s="1"/>
  <c r="CJ198" i="3" s="1"/>
  <c r="CB198" i="3"/>
  <c r="CC198" i="3" s="1"/>
  <c r="BW198" i="3"/>
  <c r="BX198" i="3" s="1"/>
  <c r="BR198" i="3"/>
  <c r="BS198" i="3" s="1"/>
  <c r="BM198" i="3"/>
  <c r="BN198" i="3" s="1"/>
  <c r="EE197" i="3"/>
  <c r="EF197" i="3" s="1"/>
  <c r="DZ197" i="3"/>
  <c r="EA197" i="3" s="1"/>
  <c r="EB197" i="3" s="1"/>
  <c r="EC197" i="3" s="1"/>
  <c r="DU197" i="3"/>
  <c r="DV197" i="3" s="1"/>
  <c r="DP197" i="3"/>
  <c r="DQ197" i="3" s="1"/>
  <c r="DR197" i="3" s="1"/>
  <c r="DS197" i="3" s="1"/>
  <c r="DK197" i="3"/>
  <c r="DL197" i="3" s="1"/>
  <c r="DF197" i="3"/>
  <c r="DG197" i="3" s="1"/>
  <c r="DH197" i="3" s="1"/>
  <c r="DI197" i="3" s="1"/>
  <c r="DA197" i="3"/>
  <c r="DB197" i="3" s="1"/>
  <c r="CW197" i="3"/>
  <c r="CX197" i="3" s="1"/>
  <c r="CY197" i="3" s="1"/>
  <c r="CQ197" i="3"/>
  <c r="CR197" i="3" s="1"/>
  <c r="CL197" i="3"/>
  <c r="CM197" i="3" s="1"/>
  <c r="CG197" i="3"/>
  <c r="CH197" i="3" s="1"/>
  <c r="CB197" i="3"/>
  <c r="CC197" i="3" s="1"/>
  <c r="CD197" i="3" s="1"/>
  <c r="CE197" i="3" s="1"/>
  <c r="BX197" i="3"/>
  <c r="BW197" i="3"/>
  <c r="BR197" i="3"/>
  <c r="BS197" i="3" s="1"/>
  <c r="BM197" i="3"/>
  <c r="BN197" i="3" s="1"/>
  <c r="EE196" i="3"/>
  <c r="EF196" i="3" s="1"/>
  <c r="DZ196" i="3"/>
  <c r="EA196" i="3" s="1"/>
  <c r="DU196" i="3"/>
  <c r="DV196" i="3" s="1"/>
  <c r="DP196" i="3"/>
  <c r="DQ196" i="3" s="1"/>
  <c r="DO196" i="3"/>
  <c r="DK196" i="3"/>
  <c r="DL196" i="3" s="1"/>
  <c r="DM196" i="3" s="1"/>
  <c r="DN196" i="3" s="1"/>
  <c r="DF196" i="3"/>
  <c r="DG196" i="3" s="1"/>
  <c r="DA196" i="3"/>
  <c r="DB196" i="3" s="1"/>
  <c r="DC196" i="3" s="1"/>
  <c r="DD196" i="3" s="1"/>
  <c r="CW196" i="3"/>
  <c r="CQ196" i="3"/>
  <c r="CR196" i="3" s="1"/>
  <c r="CS196" i="3" s="1"/>
  <c r="CT196" i="3" s="1"/>
  <c r="CL196" i="3"/>
  <c r="CM196" i="3" s="1"/>
  <c r="CH196" i="3"/>
  <c r="CI196" i="3" s="1"/>
  <c r="CJ196" i="3" s="1"/>
  <c r="CG196" i="3"/>
  <c r="CB196" i="3"/>
  <c r="CC196" i="3" s="1"/>
  <c r="BW196" i="3"/>
  <c r="BX196" i="3" s="1"/>
  <c r="BY196" i="3" s="1"/>
  <c r="BZ196" i="3" s="1"/>
  <c r="BS196" i="3"/>
  <c r="BR196" i="3"/>
  <c r="BM196" i="3"/>
  <c r="BN196" i="3" s="1"/>
  <c r="EE195" i="3"/>
  <c r="EF195" i="3" s="1"/>
  <c r="DZ195" i="3"/>
  <c r="EA195" i="3" s="1"/>
  <c r="DU195" i="3"/>
  <c r="DV195" i="3" s="1"/>
  <c r="DP195" i="3"/>
  <c r="DQ195" i="3" s="1"/>
  <c r="DK195" i="3"/>
  <c r="DL195" i="3" s="1"/>
  <c r="DF195" i="3"/>
  <c r="DG195" i="3" s="1"/>
  <c r="DH195" i="3" s="1"/>
  <c r="DI195" i="3" s="1"/>
  <c r="DA195" i="3"/>
  <c r="DB195" i="3" s="1"/>
  <c r="CW195" i="3"/>
  <c r="CX195" i="3" s="1"/>
  <c r="CY195" i="3" s="1"/>
  <c r="CQ195" i="3"/>
  <c r="CR195" i="3" s="1"/>
  <c r="CL195" i="3"/>
  <c r="CM195" i="3" s="1"/>
  <c r="CN195" i="3" s="1"/>
  <c r="CO195" i="3" s="1"/>
  <c r="CG195" i="3"/>
  <c r="CH195" i="3" s="1"/>
  <c r="CB195" i="3"/>
  <c r="CC195" i="3" s="1"/>
  <c r="CD195" i="3" s="1"/>
  <c r="CE195" i="3" s="1"/>
  <c r="BW195" i="3"/>
  <c r="BX195" i="3" s="1"/>
  <c r="BR195" i="3"/>
  <c r="BS195" i="3" s="1"/>
  <c r="BM195" i="3"/>
  <c r="BN195" i="3" s="1"/>
  <c r="EF194" i="3"/>
  <c r="EG194" i="3" s="1"/>
  <c r="EH194" i="3" s="1"/>
  <c r="EE194" i="3"/>
  <c r="DZ194" i="3"/>
  <c r="EA194" i="3" s="1"/>
  <c r="DU194" i="3"/>
  <c r="DV194" i="3" s="1"/>
  <c r="DQ194" i="3"/>
  <c r="DP194" i="3"/>
  <c r="DK194" i="3"/>
  <c r="DL194" i="3" s="1"/>
  <c r="DF194" i="3"/>
  <c r="DG194" i="3" s="1"/>
  <c r="DA194" i="3"/>
  <c r="DB194" i="3" s="1"/>
  <c r="CW194" i="3"/>
  <c r="CQ194" i="3"/>
  <c r="CR194" i="3" s="1"/>
  <c r="CS194" i="3" s="1"/>
  <c r="CT194" i="3" s="1"/>
  <c r="CL194" i="3"/>
  <c r="CM194" i="3" s="1"/>
  <c r="CG194" i="3"/>
  <c r="CH194" i="3" s="1"/>
  <c r="CB194" i="3"/>
  <c r="CC194" i="3" s="1"/>
  <c r="CD194" i="3" s="1"/>
  <c r="CE194" i="3" s="1"/>
  <c r="BW194" i="3"/>
  <c r="BX194" i="3" s="1"/>
  <c r="BY194" i="3" s="1"/>
  <c r="BZ194" i="3" s="1"/>
  <c r="BR194" i="3"/>
  <c r="BS194" i="3" s="1"/>
  <c r="BM194" i="3"/>
  <c r="BN194" i="3" s="1"/>
  <c r="EE193" i="3"/>
  <c r="EF193" i="3" s="1"/>
  <c r="EG193" i="3" s="1"/>
  <c r="EH193" i="3" s="1"/>
  <c r="DZ193" i="3"/>
  <c r="EA193" i="3" s="1"/>
  <c r="DU193" i="3"/>
  <c r="DV193" i="3" s="1"/>
  <c r="DP193" i="3"/>
  <c r="DQ193" i="3" s="1"/>
  <c r="DK193" i="3"/>
  <c r="DL193" i="3" s="1"/>
  <c r="DM193" i="3" s="1"/>
  <c r="DN193" i="3" s="1"/>
  <c r="DF193" i="3"/>
  <c r="DG193" i="3" s="1"/>
  <c r="DH193" i="3" s="1"/>
  <c r="DI193" i="3" s="1"/>
  <c r="DA193" i="3"/>
  <c r="DB193" i="3" s="1"/>
  <c r="CW193" i="3"/>
  <c r="CQ193" i="3"/>
  <c r="CR193" i="3" s="1"/>
  <c r="CS193" i="3" s="1"/>
  <c r="CT193" i="3" s="1"/>
  <c r="CL193" i="3"/>
  <c r="CM193" i="3" s="1"/>
  <c r="CG193" i="3"/>
  <c r="CH193" i="3" s="1"/>
  <c r="CB193" i="3"/>
  <c r="CC193" i="3" s="1"/>
  <c r="BW193" i="3"/>
  <c r="BX193" i="3" s="1"/>
  <c r="BY193" i="3" s="1"/>
  <c r="BZ193" i="3" s="1"/>
  <c r="BS193" i="3"/>
  <c r="BT193" i="3" s="1"/>
  <c r="BU193" i="3" s="1"/>
  <c r="BR193" i="3"/>
  <c r="BM193" i="3"/>
  <c r="BN193" i="3" s="1"/>
  <c r="EE192" i="3"/>
  <c r="EF192" i="3" s="1"/>
  <c r="DZ192" i="3"/>
  <c r="EA192" i="3" s="1"/>
  <c r="EB192" i="3" s="1"/>
  <c r="EC192" i="3" s="1"/>
  <c r="DU192" i="3"/>
  <c r="DV192" i="3" s="1"/>
  <c r="DP192" i="3"/>
  <c r="DQ192" i="3" s="1"/>
  <c r="DR192" i="3" s="1"/>
  <c r="DS192" i="3" s="1"/>
  <c r="DT192" i="3" s="1"/>
  <c r="DK192" i="3"/>
  <c r="DL192" i="3" s="1"/>
  <c r="DG192" i="3"/>
  <c r="DH192" i="3" s="1"/>
  <c r="DI192" i="3" s="1"/>
  <c r="DF192" i="3"/>
  <c r="DA192" i="3"/>
  <c r="DB192" i="3" s="1"/>
  <c r="DC192" i="3" s="1"/>
  <c r="DD192" i="3" s="1"/>
  <c r="CW192" i="3"/>
  <c r="CX192" i="3" s="1"/>
  <c r="CY192" i="3" s="1"/>
  <c r="CZ192" i="3" s="1"/>
  <c r="CQ192" i="3"/>
  <c r="CR192" i="3" s="1"/>
  <c r="CL192" i="3"/>
  <c r="CM192" i="3" s="1"/>
  <c r="CN192" i="3" s="1"/>
  <c r="CO192" i="3" s="1"/>
  <c r="CG192" i="3"/>
  <c r="CH192" i="3" s="1"/>
  <c r="CI192" i="3" s="1"/>
  <c r="CJ192" i="3" s="1"/>
  <c r="CB192" i="3"/>
  <c r="CC192" i="3" s="1"/>
  <c r="BW192" i="3"/>
  <c r="BX192" i="3" s="1"/>
  <c r="BS192" i="3"/>
  <c r="BT192" i="3" s="1"/>
  <c r="BU192" i="3" s="1"/>
  <c r="BR192" i="3"/>
  <c r="BM192" i="3"/>
  <c r="BN192" i="3" s="1"/>
  <c r="BO192" i="3" s="1"/>
  <c r="BP192" i="3" s="1"/>
  <c r="EE191" i="3"/>
  <c r="EF191" i="3" s="1"/>
  <c r="DZ191" i="3"/>
  <c r="EA191" i="3" s="1"/>
  <c r="DU191" i="3"/>
  <c r="DV191" i="3" s="1"/>
  <c r="DW191" i="3" s="1"/>
  <c r="DX191" i="3" s="1"/>
  <c r="DP191" i="3"/>
  <c r="DQ191" i="3" s="1"/>
  <c r="DR191" i="3" s="1"/>
  <c r="DS191" i="3" s="1"/>
  <c r="DK191" i="3"/>
  <c r="DL191" i="3" s="1"/>
  <c r="DF191" i="3"/>
  <c r="DG191" i="3" s="1"/>
  <c r="DA191" i="3"/>
  <c r="DB191" i="3" s="1"/>
  <c r="DC191" i="3" s="1"/>
  <c r="DD191" i="3" s="1"/>
  <c r="CW191" i="3"/>
  <c r="CX191" i="3" s="1"/>
  <c r="CY191" i="3" s="1"/>
  <c r="CQ191" i="3"/>
  <c r="CR191" i="3" s="1"/>
  <c r="CL191" i="3"/>
  <c r="CM191" i="3" s="1"/>
  <c r="CG191" i="3"/>
  <c r="CH191" i="3" s="1"/>
  <c r="CI191" i="3" s="1"/>
  <c r="CJ191" i="3" s="1"/>
  <c r="CB191" i="3"/>
  <c r="CC191" i="3" s="1"/>
  <c r="CD191" i="3" s="1"/>
  <c r="CE191" i="3" s="1"/>
  <c r="BW191" i="3"/>
  <c r="BX191" i="3" s="1"/>
  <c r="BR191" i="3"/>
  <c r="BS191" i="3" s="1"/>
  <c r="BM191" i="3"/>
  <c r="BN191" i="3" s="1"/>
  <c r="BO191" i="3" s="1"/>
  <c r="BP191" i="3" s="1"/>
  <c r="EE190" i="3"/>
  <c r="EF190" i="3" s="1"/>
  <c r="EG190" i="3" s="1"/>
  <c r="EH190" i="3" s="1"/>
  <c r="DZ190" i="3"/>
  <c r="EA190" i="3" s="1"/>
  <c r="DU190" i="3"/>
  <c r="DV190" i="3" s="1"/>
  <c r="DP190" i="3"/>
  <c r="DQ190" i="3" s="1"/>
  <c r="DR190" i="3" s="1"/>
  <c r="DS190" i="3" s="1"/>
  <c r="DK190" i="3"/>
  <c r="DL190" i="3" s="1"/>
  <c r="DM190" i="3" s="1"/>
  <c r="DN190" i="3" s="1"/>
  <c r="DF190" i="3"/>
  <c r="DG190" i="3" s="1"/>
  <c r="DA190" i="3"/>
  <c r="DB190" i="3" s="1"/>
  <c r="CW190" i="3"/>
  <c r="CX190" i="3" s="1"/>
  <c r="CY190" i="3" s="1"/>
  <c r="CQ190" i="3"/>
  <c r="CR190" i="3" s="1"/>
  <c r="CS190" i="3" s="1"/>
  <c r="CT190" i="3" s="1"/>
  <c r="CL190" i="3"/>
  <c r="CM190" i="3" s="1"/>
  <c r="CG190" i="3"/>
  <c r="CH190" i="3" s="1"/>
  <c r="CB190" i="3"/>
  <c r="CC190" i="3" s="1"/>
  <c r="CD190" i="3" s="1"/>
  <c r="CE190" i="3" s="1"/>
  <c r="BW190" i="3"/>
  <c r="BX190" i="3" s="1"/>
  <c r="BY190" i="3" s="1"/>
  <c r="BZ190" i="3" s="1"/>
  <c r="BR190" i="3"/>
  <c r="BS190" i="3" s="1"/>
  <c r="BM190" i="3"/>
  <c r="BN190" i="3" s="1"/>
  <c r="EE189" i="3"/>
  <c r="EF189" i="3" s="1"/>
  <c r="EG189" i="3" s="1"/>
  <c r="EH189" i="3" s="1"/>
  <c r="DZ189" i="3"/>
  <c r="EA189" i="3" s="1"/>
  <c r="EB189" i="3" s="1"/>
  <c r="EC189" i="3" s="1"/>
  <c r="DU189" i="3"/>
  <c r="DV189" i="3" s="1"/>
  <c r="DP189" i="3"/>
  <c r="DQ189" i="3" s="1"/>
  <c r="DK189" i="3"/>
  <c r="DL189" i="3" s="1"/>
  <c r="DM189" i="3" s="1"/>
  <c r="DN189" i="3" s="1"/>
  <c r="DF189" i="3"/>
  <c r="DG189" i="3" s="1"/>
  <c r="DH189" i="3" s="1"/>
  <c r="DI189" i="3" s="1"/>
  <c r="DA189" i="3"/>
  <c r="DB189" i="3" s="1"/>
  <c r="CW189" i="3"/>
  <c r="CQ189" i="3"/>
  <c r="CR189" i="3" s="1"/>
  <c r="CN189" i="3"/>
  <c r="CO189" i="3" s="1"/>
  <c r="CP189" i="3" s="1"/>
  <c r="CL189" i="3"/>
  <c r="CM189" i="3" s="1"/>
  <c r="CG189" i="3"/>
  <c r="CH189" i="3" s="1"/>
  <c r="CC189" i="3"/>
  <c r="CB189" i="3"/>
  <c r="BW189" i="3"/>
  <c r="BX189" i="3" s="1"/>
  <c r="BR189" i="3"/>
  <c r="BS189" i="3" s="1"/>
  <c r="BT189" i="3" s="1"/>
  <c r="BU189" i="3" s="1"/>
  <c r="BV189" i="3" s="1"/>
  <c r="BM189" i="3"/>
  <c r="BN189" i="3" s="1"/>
  <c r="EF188" i="3"/>
  <c r="EE188" i="3"/>
  <c r="DZ188" i="3"/>
  <c r="EA188" i="3" s="1"/>
  <c r="DW188" i="3"/>
  <c r="DX188" i="3" s="1"/>
  <c r="DY188" i="3" s="1"/>
  <c r="DU188" i="3"/>
  <c r="DV188" i="3" s="1"/>
  <c r="DP188" i="3"/>
  <c r="DQ188" i="3" s="1"/>
  <c r="DK188" i="3"/>
  <c r="DL188" i="3" s="1"/>
  <c r="DF188" i="3"/>
  <c r="DG188" i="3" s="1"/>
  <c r="DA188" i="3"/>
  <c r="DB188" i="3" s="1"/>
  <c r="DC188" i="3" s="1"/>
  <c r="DD188" i="3" s="1"/>
  <c r="DE188" i="3" s="1"/>
  <c r="CW188" i="3"/>
  <c r="CR188" i="3"/>
  <c r="CQ188" i="3"/>
  <c r="CL188" i="3"/>
  <c r="CM188" i="3" s="1"/>
  <c r="CG188" i="3"/>
  <c r="CH188" i="3" s="1"/>
  <c r="CI188" i="3" s="1"/>
  <c r="CJ188" i="3" s="1"/>
  <c r="CK188" i="3" s="1"/>
  <c r="CB188" i="3"/>
  <c r="CC188" i="3" s="1"/>
  <c r="BW188" i="3"/>
  <c r="BX188" i="3" s="1"/>
  <c r="BR188" i="3"/>
  <c r="BS188" i="3" s="1"/>
  <c r="BM188" i="3"/>
  <c r="BN188" i="3" s="1"/>
  <c r="BO188" i="3" s="1"/>
  <c r="BP188" i="3" s="1"/>
  <c r="EE187" i="3"/>
  <c r="EF187" i="3" s="1"/>
  <c r="DZ187" i="3"/>
  <c r="EA187" i="3" s="1"/>
  <c r="DU187" i="3"/>
  <c r="DV187" i="3" s="1"/>
  <c r="DP187" i="3"/>
  <c r="DQ187" i="3" s="1"/>
  <c r="DR187" i="3" s="1"/>
  <c r="DS187" i="3" s="1"/>
  <c r="DK187" i="3"/>
  <c r="DL187" i="3" s="1"/>
  <c r="DF187" i="3"/>
  <c r="DG187" i="3" s="1"/>
  <c r="DA187" i="3"/>
  <c r="DB187" i="3" s="1"/>
  <c r="CW187" i="3"/>
  <c r="CX187" i="3" s="1"/>
  <c r="CY187" i="3" s="1"/>
  <c r="CQ187" i="3"/>
  <c r="CR187" i="3" s="1"/>
  <c r="CL187" i="3"/>
  <c r="CM187" i="3" s="1"/>
  <c r="CG187" i="3"/>
  <c r="CH187" i="3" s="1"/>
  <c r="CB187" i="3"/>
  <c r="CC187" i="3" s="1"/>
  <c r="CD187" i="3" s="1"/>
  <c r="CE187" i="3" s="1"/>
  <c r="BW187" i="3"/>
  <c r="BX187" i="3" s="1"/>
  <c r="BR187" i="3"/>
  <c r="BS187" i="3" s="1"/>
  <c r="BM187" i="3"/>
  <c r="BN187" i="3" s="1"/>
  <c r="EE186" i="3"/>
  <c r="EF186" i="3" s="1"/>
  <c r="EG186" i="3" s="1"/>
  <c r="EH186" i="3" s="1"/>
  <c r="DZ186" i="3"/>
  <c r="EA186" i="3" s="1"/>
  <c r="DV186" i="3"/>
  <c r="DU186" i="3"/>
  <c r="DP186" i="3"/>
  <c r="DQ186" i="3" s="1"/>
  <c r="DK186" i="3"/>
  <c r="DL186" i="3" s="1"/>
  <c r="DM186" i="3" s="1"/>
  <c r="DN186" i="3" s="1"/>
  <c r="DF186" i="3"/>
  <c r="DG186" i="3" s="1"/>
  <c r="DA186" i="3"/>
  <c r="DB186" i="3" s="1"/>
  <c r="CW186" i="3"/>
  <c r="CS186" i="3"/>
  <c r="CT186" i="3" s="1"/>
  <c r="CQ186" i="3"/>
  <c r="CR186" i="3" s="1"/>
  <c r="CL186" i="3"/>
  <c r="CM186" i="3" s="1"/>
  <c r="CG186" i="3"/>
  <c r="CH186" i="3" s="1"/>
  <c r="CB186" i="3"/>
  <c r="CC186" i="3" s="1"/>
  <c r="BW186" i="3"/>
  <c r="BX186" i="3" s="1"/>
  <c r="BY186" i="3" s="1"/>
  <c r="BZ186" i="3" s="1"/>
  <c r="BR186" i="3"/>
  <c r="BS186" i="3" s="1"/>
  <c r="BN186" i="3"/>
  <c r="BM186" i="3"/>
  <c r="EE185" i="3"/>
  <c r="EF185" i="3" s="1"/>
  <c r="DZ185" i="3"/>
  <c r="EA185" i="3" s="1"/>
  <c r="EB185" i="3" s="1"/>
  <c r="EC185" i="3" s="1"/>
  <c r="DU185" i="3"/>
  <c r="DV185" i="3" s="1"/>
  <c r="DP185" i="3"/>
  <c r="DQ185" i="3" s="1"/>
  <c r="DK185" i="3"/>
  <c r="DL185" i="3" s="1"/>
  <c r="DH185" i="3"/>
  <c r="DI185" i="3" s="1"/>
  <c r="DF185" i="3"/>
  <c r="DG185" i="3" s="1"/>
  <c r="DA185" i="3"/>
  <c r="DB185" i="3" s="1"/>
  <c r="CW185" i="3"/>
  <c r="CQ185" i="3"/>
  <c r="CR185" i="3" s="1"/>
  <c r="CL185" i="3"/>
  <c r="CM185" i="3" s="1"/>
  <c r="CN185" i="3" s="1"/>
  <c r="CO185" i="3" s="1"/>
  <c r="CG185" i="3"/>
  <c r="CH185" i="3" s="1"/>
  <c r="CB185" i="3"/>
  <c r="CC185" i="3" s="1"/>
  <c r="BW185" i="3"/>
  <c r="BX185" i="3" s="1"/>
  <c r="BR185" i="3"/>
  <c r="BS185" i="3" s="1"/>
  <c r="BT185" i="3" s="1"/>
  <c r="BU185" i="3" s="1"/>
  <c r="BM185" i="3"/>
  <c r="BN185" i="3" s="1"/>
  <c r="EE184" i="3"/>
  <c r="EF184" i="3" s="1"/>
  <c r="DZ184" i="3"/>
  <c r="EA184" i="3" s="1"/>
  <c r="DU184" i="3"/>
  <c r="DV184" i="3" s="1"/>
  <c r="DP184" i="3"/>
  <c r="DQ184" i="3" s="1"/>
  <c r="DK184" i="3"/>
  <c r="DL184" i="3" s="1"/>
  <c r="DF184" i="3"/>
  <c r="DG184" i="3" s="1"/>
  <c r="DA184" i="3"/>
  <c r="DB184" i="3" s="1"/>
  <c r="CW184" i="3"/>
  <c r="CQ184" i="3"/>
  <c r="CR184" i="3" s="1"/>
  <c r="CL184" i="3"/>
  <c r="CM184" i="3" s="1"/>
  <c r="CG184" i="3"/>
  <c r="CH184" i="3" s="1"/>
  <c r="CB184" i="3"/>
  <c r="CC184" i="3" s="1"/>
  <c r="BW184" i="3"/>
  <c r="BX184" i="3" s="1"/>
  <c r="BR184" i="3"/>
  <c r="BS184" i="3" s="1"/>
  <c r="BM184" i="3"/>
  <c r="BN184" i="3" s="1"/>
  <c r="EE183" i="3"/>
  <c r="EF183" i="3" s="1"/>
  <c r="DZ183" i="3"/>
  <c r="EA183" i="3" s="1"/>
  <c r="DU183" i="3"/>
  <c r="DV183" i="3" s="1"/>
  <c r="DP183" i="3"/>
  <c r="DQ183" i="3" s="1"/>
  <c r="DK183" i="3"/>
  <c r="DL183" i="3" s="1"/>
  <c r="DF183" i="3"/>
  <c r="DG183" i="3" s="1"/>
  <c r="DA183" i="3"/>
  <c r="DB183" i="3" s="1"/>
  <c r="CW183" i="3"/>
  <c r="CQ183" i="3"/>
  <c r="CR183" i="3" s="1"/>
  <c r="CL183" i="3"/>
  <c r="CM183" i="3" s="1"/>
  <c r="CG183" i="3"/>
  <c r="CH183" i="3" s="1"/>
  <c r="CB183" i="3"/>
  <c r="CC183" i="3" s="1"/>
  <c r="BW183" i="3"/>
  <c r="BX183" i="3" s="1"/>
  <c r="BS183" i="3"/>
  <c r="BT183" i="3" s="1"/>
  <c r="BU183" i="3" s="1"/>
  <c r="BR183" i="3"/>
  <c r="BM183" i="3"/>
  <c r="BN183" i="3" s="1"/>
  <c r="BO183" i="3" s="1"/>
  <c r="BP183" i="3" s="1"/>
  <c r="BQ183" i="3" s="1"/>
  <c r="EE182" i="3"/>
  <c r="EF182" i="3" s="1"/>
  <c r="EB182" i="3"/>
  <c r="EC182" i="3" s="1"/>
  <c r="DZ182" i="3"/>
  <c r="EA182" i="3" s="1"/>
  <c r="DU182" i="3"/>
  <c r="DV182" i="3" s="1"/>
  <c r="DW182" i="3" s="1"/>
  <c r="DX182" i="3" s="1"/>
  <c r="DP182" i="3"/>
  <c r="DQ182" i="3" s="1"/>
  <c r="DR182" i="3" s="1"/>
  <c r="DS182" i="3" s="1"/>
  <c r="DT182" i="3" s="1"/>
  <c r="DK182" i="3"/>
  <c r="DL182" i="3" s="1"/>
  <c r="DF182" i="3"/>
  <c r="DG182" i="3" s="1"/>
  <c r="DH182" i="3" s="1"/>
  <c r="DI182" i="3" s="1"/>
  <c r="DA182" i="3"/>
  <c r="DB182" i="3" s="1"/>
  <c r="DC182" i="3" s="1"/>
  <c r="DD182" i="3" s="1"/>
  <c r="CW182" i="3"/>
  <c r="CX182" i="3" s="1"/>
  <c r="CY182" i="3" s="1"/>
  <c r="CZ182" i="3" s="1"/>
  <c r="CQ182" i="3"/>
  <c r="CR182" i="3" s="1"/>
  <c r="CL182" i="3"/>
  <c r="CM182" i="3" s="1"/>
  <c r="CG182" i="3"/>
  <c r="CH182" i="3" s="1"/>
  <c r="CI182" i="3" s="1"/>
  <c r="CJ182" i="3" s="1"/>
  <c r="CB182" i="3"/>
  <c r="CC182" i="3" s="1"/>
  <c r="CD182" i="3" s="1"/>
  <c r="CE182" i="3" s="1"/>
  <c r="CF182" i="3" s="1"/>
  <c r="BW182" i="3"/>
  <c r="BX182" i="3" s="1"/>
  <c r="BR182" i="3"/>
  <c r="BS182" i="3" s="1"/>
  <c r="BM182" i="3"/>
  <c r="BN182" i="3" s="1"/>
  <c r="BO182" i="3" s="1"/>
  <c r="BP182" i="3" s="1"/>
  <c r="EE181" i="3"/>
  <c r="EF181" i="3" s="1"/>
  <c r="EG181" i="3" s="1"/>
  <c r="EH181" i="3" s="1"/>
  <c r="EI181" i="3" s="1"/>
  <c r="DZ181" i="3"/>
  <c r="EA181" i="3" s="1"/>
  <c r="DU181" i="3"/>
  <c r="DV181" i="3" s="1"/>
  <c r="DW181" i="3" s="1"/>
  <c r="DX181" i="3" s="1"/>
  <c r="DP181" i="3"/>
  <c r="DQ181" i="3" s="1"/>
  <c r="DR181" i="3" s="1"/>
  <c r="DS181" i="3" s="1"/>
  <c r="DK181" i="3"/>
  <c r="DL181" i="3" s="1"/>
  <c r="DM181" i="3" s="1"/>
  <c r="DN181" i="3" s="1"/>
  <c r="DO181" i="3" s="1"/>
  <c r="DF181" i="3"/>
  <c r="DG181" i="3" s="1"/>
  <c r="DA181" i="3"/>
  <c r="DB181" i="3" s="1"/>
  <c r="DC181" i="3" s="1"/>
  <c r="DD181" i="3" s="1"/>
  <c r="CW181" i="3"/>
  <c r="CX181" i="3" s="1"/>
  <c r="CY181" i="3" s="1"/>
  <c r="CQ181" i="3"/>
  <c r="CR181" i="3" s="1"/>
  <c r="CS181" i="3" s="1"/>
  <c r="CT181" i="3" s="1"/>
  <c r="CU181" i="3" s="1"/>
  <c r="CL181" i="3"/>
  <c r="CM181" i="3" s="1"/>
  <c r="CG181" i="3"/>
  <c r="CH181" i="3" s="1"/>
  <c r="CB181" i="3"/>
  <c r="CC181" i="3" s="1"/>
  <c r="CD181" i="3" s="1"/>
  <c r="CE181" i="3" s="1"/>
  <c r="BW181" i="3"/>
  <c r="BX181" i="3" s="1"/>
  <c r="BY181" i="3" s="1"/>
  <c r="BZ181" i="3" s="1"/>
  <c r="CA181" i="3" s="1"/>
  <c r="BR181" i="3"/>
  <c r="BS181" i="3" s="1"/>
  <c r="BM181" i="3"/>
  <c r="BN181" i="3" s="1"/>
  <c r="EE180" i="3"/>
  <c r="EF180" i="3" s="1"/>
  <c r="EG180" i="3" s="1"/>
  <c r="EH180" i="3" s="1"/>
  <c r="DZ180" i="3"/>
  <c r="EA180" i="3" s="1"/>
  <c r="EB180" i="3" s="1"/>
  <c r="EC180" i="3" s="1"/>
  <c r="ED180" i="3" s="1"/>
  <c r="DU180" i="3"/>
  <c r="DV180" i="3" s="1"/>
  <c r="DP180" i="3"/>
  <c r="DQ180" i="3" s="1"/>
  <c r="DR180" i="3" s="1"/>
  <c r="DS180" i="3" s="1"/>
  <c r="DK180" i="3"/>
  <c r="DL180" i="3" s="1"/>
  <c r="DM180" i="3" s="1"/>
  <c r="DN180" i="3" s="1"/>
  <c r="DF180" i="3"/>
  <c r="DG180" i="3" s="1"/>
  <c r="DH180" i="3" s="1"/>
  <c r="DI180" i="3" s="1"/>
  <c r="DJ180" i="3" s="1"/>
  <c r="DA180" i="3"/>
  <c r="DB180" i="3" s="1"/>
  <c r="CW180" i="3"/>
  <c r="CQ180" i="3"/>
  <c r="CR180" i="3" s="1"/>
  <c r="CL180" i="3"/>
  <c r="CM180" i="3" s="1"/>
  <c r="CG180" i="3"/>
  <c r="CH180" i="3" s="1"/>
  <c r="CB180" i="3"/>
  <c r="CC180" i="3" s="1"/>
  <c r="BW180" i="3"/>
  <c r="BX180" i="3" s="1"/>
  <c r="BR180" i="3"/>
  <c r="BS180" i="3" s="1"/>
  <c r="BM180" i="3"/>
  <c r="BN180" i="3" s="1"/>
  <c r="EE179" i="3"/>
  <c r="EF179" i="3" s="1"/>
  <c r="DZ179" i="3"/>
  <c r="EA179" i="3" s="1"/>
  <c r="DV179" i="3"/>
  <c r="DU179" i="3"/>
  <c r="DP179" i="3"/>
  <c r="DQ179" i="3" s="1"/>
  <c r="DK179" i="3"/>
  <c r="DL179" i="3" s="1"/>
  <c r="DF179" i="3"/>
  <c r="DG179" i="3" s="1"/>
  <c r="DA179" i="3"/>
  <c r="DB179" i="3" s="1"/>
  <c r="CW179" i="3"/>
  <c r="CQ179" i="3"/>
  <c r="CR179" i="3" s="1"/>
  <c r="CL179" i="3"/>
  <c r="CM179" i="3" s="1"/>
  <c r="CG179" i="3"/>
  <c r="CH179" i="3" s="1"/>
  <c r="CB179" i="3"/>
  <c r="CC179" i="3" s="1"/>
  <c r="BW179" i="3"/>
  <c r="BX179" i="3" s="1"/>
  <c r="BR179" i="3"/>
  <c r="BS179" i="3" s="1"/>
  <c r="BM179" i="3"/>
  <c r="BN179" i="3" s="1"/>
  <c r="EE178" i="3"/>
  <c r="EF178" i="3" s="1"/>
  <c r="DZ178" i="3"/>
  <c r="EA178" i="3" s="1"/>
  <c r="DU178" i="3"/>
  <c r="DV178" i="3" s="1"/>
  <c r="DP178" i="3"/>
  <c r="DQ178" i="3" s="1"/>
  <c r="DK178" i="3"/>
  <c r="DL178" i="3" s="1"/>
  <c r="DF178" i="3"/>
  <c r="DG178" i="3" s="1"/>
  <c r="DA178" i="3"/>
  <c r="DB178" i="3" s="1"/>
  <c r="CW178" i="3"/>
  <c r="CQ178" i="3"/>
  <c r="CR178" i="3" s="1"/>
  <c r="CL178" i="3"/>
  <c r="CM178" i="3" s="1"/>
  <c r="CG178" i="3"/>
  <c r="CH178" i="3" s="1"/>
  <c r="CB178" i="3"/>
  <c r="CC178" i="3" s="1"/>
  <c r="BW178" i="3"/>
  <c r="BX178" i="3" s="1"/>
  <c r="BR178" i="3"/>
  <c r="BS178" i="3" s="1"/>
  <c r="BM178" i="3"/>
  <c r="BN178" i="3" s="1"/>
  <c r="EE177" i="3"/>
  <c r="EF177" i="3" s="1"/>
  <c r="DZ177" i="3"/>
  <c r="EA177" i="3" s="1"/>
  <c r="DU177" i="3"/>
  <c r="DV177" i="3" s="1"/>
  <c r="DP177" i="3"/>
  <c r="DQ177" i="3" s="1"/>
  <c r="DL177" i="3"/>
  <c r="DK177" i="3"/>
  <c r="DF177" i="3"/>
  <c r="DG177" i="3" s="1"/>
  <c r="DA177" i="3"/>
  <c r="DB177" i="3" s="1"/>
  <c r="CW177" i="3"/>
  <c r="CQ177" i="3"/>
  <c r="CR177" i="3" s="1"/>
  <c r="CL177" i="3"/>
  <c r="CM177" i="3" s="1"/>
  <c r="CG177" i="3"/>
  <c r="CH177" i="3" s="1"/>
  <c r="CB177" i="3"/>
  <c r="CC177" i="3" s="1"/>
  <c r="BW177" i="3"/>
  <c r="BX177" i="3" s="1"/>
  <c r="BR177" i="3"/>
  <c r="BS177" i="3" s="1"/>
  <c r="BT177" i="3" s="1"/>
  <c r="BU177" i="3" s="1"/>
  <c r="BM177" i="3"/>
  <c r="BN177" i="3" s="1"/>
  <c r="EE176" i="3"/>
  <c r="EF176" i="3" s="1"/>
  <c r="EA176" i="3"/>
  <c r="EB176" i="3" s="1"/>
  <c r="EC176" i="3" s="1"/>
  <c r="DZ176" i="3"/>
  <c r="DU176" i="3"/>
  <c r="DV176" i="3" s="1"/>
  <c r="DW176" i="3" s="1"/>
  <c r="DX176" i="3" s="1"/>
  <c r="DP176" i="3"/>
  <c r="DQ176" i="3" s="1"/>
  <c r="DK176" i="3"/>
  <c r="DL176" i="3" s="1"/>
  <c r="DF176" i="3"/>
  <c r="DG176" i="3" s="1"/>
  <c r="DH176" i="3" s="1"/>
  <c r="DI176" i="3" s="1"/>
  <c r="DA176" i="3"/>
  <c r="DB176" i="3" s="1"/>
  <c r="DC176" i="3" s="1"/>
  <c r="DD176" i="3" s="1"/>
  <c r="CW176" i="3"/>
  <c r="CQ176" i="3"/>
  <c r="CR176" i="3" s="1"/>
  <c r="CL176" i="3"/>
  <c r="CM176" i="3" s="1"/>
  <c r="CN176" i="3" s="1"/>
  <c r="CO176" i="3" s="1"/>
  <c r="CG176" i="3"/>
  <c r="CH176" i="3" s="1"/>
  <c r="CI176" i="3" s="1"/>
  <c r="CJ176" i="3" s="1"/>
  <c r="CB176" i="3"/>
  <c r="CC176" i="3" s="1"/>
  <c r="BW176" i="3"/>
  <c r="BX176" i="3" s="1"/>
  <c r="BR176" i="3"/>
  <c r="BS176" i="3" s="1"/>
  <c r="BT176" i="3" s="1"/>
  <c r="BU176" i="3" s="1"/>
  <c r="BO176" i="3"/>
  <c r="BP176" i="3" s="1"/>
  <c r="BM176" i="3"/>
  <c r="BN176" i="3" s="1"/>
  <c r="EE175" i="3"/>
  <c r="EF175" i="3" s="1"/>
  <c r="DZ175" i="3"/>
  <c r="EA175" i="3" s="1"/>
  <c r="DU175" i="3"/>
  <c r="DV175" i="3" s="1"/>
  <c r="DW175" i="3" s="1"/>
  <c r="DX175" i="3" s="1"/>
  <c r="DP175" i="3"/>
  <c r="DQ175" i="3" s="1"/>
  <c r="DR175" i="3" s="1"/>
  <c r="DS175" i="3" s="1"/>
  <c r="DK175" i="3"/>
  <c r="DL175" i="3" s="1"/>
  <c r="DF175" i="3"/>
  <c r="DG175" i="3" s="1"/>
  <c r="DB175" i="3"/>
  <c r="DC175" i="3" s="1"/>
  <c r="DD175" i="3" s="1"/>
  <c r="DA175" i="3"/>
  <c r="CW175" i="3"/>
  <c r="CX175" i="3" s="1"/>
  <c r="CY175" i="3" s="1"/>
  <c r="CQ175" i="3"/>
  <c r="CR175" i="3" s="1"/>
  <c r="CL175" i="3"/>
  <c r="CM175" i="3" s="1"/>
  <c r="CG175" i="3"/>
  <c r="CH175" i="3" s="1"/>
  <c r="CI175" i="3" s="1"/>
  <c r="CJ175" i="3" s="1"/>
  <c r="CD175" i="3"/>
  <c r="CE175" i="3" s="1"/>
  <c r="CB175" i="3"/>
  <c r="CC175" i="3" s="1"/>
  <c r="BW175" i="3"/>
  <c r="BX175" i="3" s="1"/>
  <c r="BR175" i="3"/>
  <c r="BS175" i="3" s="1"/>
  <c r="BM175" i="3"/>
  <c r="BN175" i="3" s="1"/>
  <c r="BO175" i="3" s="1"/>
  <c r="BP175" i="3" s="1"/>
  <c r="EE174" i="3"/>
  <c r="EF174" i="3" s="1"/>
  <c r="EG174" i="3" s="1"/>
  <c r="EH174" i="3" s="1"/>
  <c r="DZ174" i="3"/>
  <c r="EA174" i="3" s="1"/>
  <c r="DU174" i="3"/>
  <c r="DV174" i="3" s="1"/>
  <c r="DQ174" i="3"/>
  <c r="DR174" i="3" s="1"/>
  <c r="DS174" i="3" s="1"/>
  <c r="DP174" i="3"/>
  <c r="DK174" i="3"/>
  <c r="DL174" i="3" s="1"/>
  <c r="DM174" i="3" s="1"/>
  <c r="DN174" i="3" s="1"/>
  <c r="DF174" i="3"/>
  <c r="DG174" i="3" s="1"/>
  <c r="DA174" i="3"/>
  <c r="DB174" i="3" s="1"/>
  <c r="CW174" i="3"/>
  <c r="CX174" i="3" s="1"/>
  <c r="CY174" i="3" s="1"/>
  <c r="CQ174" i="3"/>
  <c r="CR174" i="3" s="1"/>
  <c r="CS174" i="3" s="1"/>
  <c r="CT174" i="3" s="1"/>
  <c r="CL174" i="3"/>
  <c r="CM174" i="3" s="1"/>
  <c r="CG174" i="3"/>
  <c r="CH174" i="3" s="1"/>
  <c r="CB174" i="3"/>
  <c r="CC174" i="3" s="1"/>
  <c r="CD174" i="3" s="1"/>
  <c r="CE174" i="3" s="1"/>
  <c r="BW174" i="3"/>
  <c r="BX174" i="3" s="1"/>
  <c r="BY174" i="3" s="1"/>
  <c r="BZ174" i="3" s="1"/>
  <c r="BR174" i="3"/>
  <c r="BS174" i="3" s="1"/>
  <c r="BM174" i="3"/>
  <c r="BN174" i="3" s="1"/>
  <c r="EE173" i="3"/>
  <c r="EF173" i="3" s="1"/>
  <c r="EG173" i="3" s="1"/>
  <c r="EH173" i="3" s="1"/>
  <c r="EB173" i="3"/>
  <c r="EC173" i="3" s="1"/>
  <c r="DZ173" i="3"/>
  <c r="EA173" i="3" s="1"/>
  <c r="DU173" i="3"/>
  <c r="DV173" i="3" s="1"/>
  <c r="DP173" i="3"/>
  <c r="DQ173" i="3" s="1"/>
  <c r="DK173" i="3"/>
  <c r="DL173" i="3" s="1"/>
  <c r="DM173" i="3" s="1"/>
  <c r="DN173" i="3" s="1"/>
  <c r="DF173" i="3"/>
  <c r="DG173" i="3" s="1"/>
  <c r="DH173" i="3" s="1"/>
  <c r="DI173" i="3" s="1"/>
  <c r="DA173" i="3"/>
  <c r="DB173" i="3" s="1"/>
  <c r="CW173" i="3"/>
  <c r="CQ173" i="3"/>
  <c r="CR173" i="3" s="1"/>
  <c r="CS173" i="3" s="1"/>
  <c r="CT173" i="3" s="1"/>
  <c r="CL173" i="3"/>
  <c r="CM173" i="3" s="1"/>
  <c r="CN173" i="3" s="1"/>
  <c r="CO173" i="3" s="1"/>
  <c r="CG173" i="3"/>
  <c r="CH173" i="3" s="1"/>
  <c r="CB173" i="3"/>
  <c r="CC173" i="3" s="1"/>
  <c r="BW173" i="3"/>
  <c r="BX173" i="3" s="1"/>
  <c r="BY173" i="3" s="1"/>
  <c r="BZ173" i="3" s="1"/>
  <c r="BR173" i="3"/>
  <c r="BS173" i="3" s="1"/>
  <c r="BT173" i="3" s="1"/>
  <c r="BU173" i="3" s="1"/>
  <c r="BM173" i="3"/>
  <c r="BN173" i="3" s="1"/>
  <c r="EE172" i="3"/>
  <c r="EF172" i="3" s="1"/>
  <c r="DZ172" i="3"/>
  <c r="EA172" i="3" s="1"/>
  <c r="EB172" i="3" s="1"/>
  <c r="EC172" i="3" s="1"/>
  <c r="DU172" i="3"/>
  <c r="DV172" i="3" s="1"/>
  <c r="DW172" i="3" s="1"/>
  <c r="DX172" i="3" s="1"/>
  <c r="DP172" i="3"/>
  <c r="DQ172" i="3" s="1"/>
  <c r="DK172" i="3"/>
  <c r="DL172" i="3" s="1"/>
  <c r="DF172" i="3"/>
  <c r="DG172" i="3" s="1"/>
  <c r="DH172" i="3" s="1"/>
  <c r="DI172" i="3" s="1"/>
  <c r="DA172" i="3"/>
  <c r="DB172" i="3" s="1"/>
  <c r="DC172" i="3" s="1"/>
  <c r="DD172" i="3" s="1"/>
  <c r="CW172" i="3"/>
  <c r="CQ172" i="3"/>
  <c r="CR172" i="3" s="1"/>
  <c r="CL172" i="3"/>
  <c r="CM172" i="3" s="1"/>
  <c r="CN172" i="3" s="1"/>
  <c r="CO172" i="3" s="1"/>
  <c r="CG172" i="3"/>
  <c r="CH172" i="3" s="1"/>
  <c r="CI172" i="3" s="1"/>
  <c r="CJ172" i="3" s="1"/>
  <c r="CB172" i="3"/>
  <c r="CC172" i="3" s="1"/>
  <c r="BW172" i="3"/>
  <c r="BX172" i="3" s="1"/>
  <c r="BR172" i="3"/>
  <c r="BS172" i="3" s="1"/>
  <c r="BT172" i="3" s="1"/>
  <c r="BU172" i="3" s="1"/>
  <c r="BM172" i="3"/>
  <c r="BN172" i="3" s="1"/>
  <c r="BO172" i="3" s="1"/>
  <c r="BP172" i="3" s="1"/>
  <c r="EE171" i="3"/>
  <c r="EF171" i="3" s="1"/>
  <c r="DZ171" i="3"/>
  <c r="EA171" i="3" s="1"/>
  <c r="DU171" i="3"/>
  <c r="DV171" i="3" s="1"/>
  <c r="DW171" i="3" s="1"/>
  <c r="DX171" i="3" s="1"/>
  <c r="DP171" i="3"/>
  <c r="DQ171" i="3" s="1"/>
  <c r="DR171" i="3" s="1"/>
  <c r="DS171" i="3" s="1"/>
  <c r="DK171" i="3"/>
  <c r="DL171" i="3" s="1"/>
  <c r="DF171" i="3"/>
  <c r="DG171" i="3" s="1"/>
  <c r="DA171" i="3"/>
  <c r="DB171" i="3" s="1"/>
  <c r="DC171" i="3" s="1"/>
  <c r="DD171" i="3" s="1"/>
  <c r="CW171" i="3"/>
  <c r="CX171" i="3" s="1"/>
  <c r="CY171" i="3" s="1"/>
  <c r="CQ171" i="3"/>
  <c r="CR171" i="3" s="1"/>
  <c r="CL171" i="3"/>
  <c r="CM171" i="3" s="1"/>
  <c r="CG171" i="3"/>
  <c r="CH171" i="3" s="1"/>
  <c r="CI171" i="3" s="1"/>
  <c r="CJ171" i="3" s="1"/>
  <c r="CB171" i="3"/>
  <c r="CC171" i="3" s="1"/>
  <c r="CD171" i="3" s="1"/>
  <c r="CE171" i="3" s="1"/>
  <c r="BW171" i="3"/>
  <c r="BX171" i="3" s="1"/>
  <c r="BR171" i="3"/>
  <c r="BS171" i="3" s="1"/>
  <c r="BM171" i="3"/>
  <c r="BN171" i="3" s="1"/>
  <c r="BO171" i="3" s="1"/>
  <c r="BP171" i="3" s="1"/>
  <c r="EE170" i="3"/>
  <c r="EF170" i="3" s="1"/>
  <c r="EG170" i="3" s="1"/>
  <c r="EH170" i="3" s="1"/>
  <c r="EI170" i="3" s="1"/>
  <c r="DZ170" i="3"/>
  <c r="EA170" i="3" s="1"/>
  <c r="EB170" i="3" s="1"/>
  <c r="EC170" i="3" s="1"/>
  <c r="DU170" i="3"/>
  <c r="DV170" i="3" s="1"/>
  <c r="DP170" i="3"/>
  <c r="DQ170" i="3" s="1"/>
  <c r="DR170" i="3" s="1"/>
  <c r="DS170" i="3" s="1"/>
  <c r="DK170" i="3"/>
  <c r="DL170" i="3" s="1"/>
  <c r="DM170" i="3" s="1"/>
  <c r="DN170" i="3" s="1"/>
  <c r="DO170" i="3" s="1"/>
  <c r="DF170" i="3"/>
  <c r="DG170" i="3" s="1"/>
  <c r="DA170" i="3"/>
  <c r="DB170" i="3" s="1"/>
  <c r="DC170" i="3" s="1"/>
  <c r="DD170" i="3" s="1"/>
  <c r="CW170" i="3"/>
  <c r="CX170" i="3" s="1"/>
  <c r="CY170" i="3" s="1"/>
  <c r="CQ170" i="3"/>
  <c r="CR170" i="3" s="1"/>
  <c r="CS170" i="3" s="1"/>
  <c r="CT170" i="3" s="1"/>
  <c r="CU170" i="3" s="1"/>
  <c r="CL170" i="3"/>
  <c r="CM170" i="3" s="1"/>
  <c r="CN170" i="3" s="1"/>
  <c r="CO170" i="3" s="1"/>
  <c r="CG170" i="3"/>
  <c r="CH170" i="3" s="1"/>
  <c r="CB170" i="3"/>
  <c r="CC170" i="3" s="1"/>
  <c r="CD170" i="3" s="1"/>
  <c r="CE170" i="3" s="1"/>
  <c r="BW170" i="3"/>
  <c r="BX170" i="3" s="1"/>
  <c r="BY170" i="3" s="1"/>
  <c r="BZ170" i="3" s="1"/>
  <c r="CA170" i="3" s="1"/>
  <c r="BR170" i="3"/>
  <c r="BS170" i="3" s="1"/>
  <c r="BM170" i="3"/>
  <c r="BN170" i="3" s="1"/>
  <c r="BO170" i="3" s="1"/>
  <c r="BP170" i="3" s="1"/>
  <c r="EE169" i="3"/>
  <c r="EF169" i="3" s="1"/>
  <c r="EG169" i="3" s="1"/>
  <c r="EH169" i="3" s="1"/>
  <c r="DZ169" i="3"/>
  <c r="EA169" i="3" s="1"/>
  <c r="EB169" i="3" s="1"/>
  <c r="EC169" i="3" s="1"/>
  <c r="ED169" i="3" s="1"/>
  <c r="DU169" i="3"/>
  <c r="DV169" i="3" s="1"/>
  <c r="DW169" i="3" s="1"/>
  <c r="DX169" i="3" s="1"/>
  <c r="DP169" i="3"/>
  <c r="DQ169" i="3" s="1"/>
  <c r="DK169" i="3"/>
  <c r="DL169" i="3" s="1"/>
  <c r="DM169" i="3" s="1"/>
  <c r="DN169" i="3" s="1"/>
  <c r="DF169" i="3"/>
  <c r="DG169" i="3" s="1"/>
  <c r="DH169" i="3" s="1"/>
  <c r="DI169" i="3" s="1"/>
  <c r="DJ169" i="3" s="1"/>
  <c r="DA169" i="3"/>
  <c r="DB169" i="3" s="1"/>
  <c r="CW169" i="3"/>
  <c r="CX169" i="3" s="1"/>
  <c r="CY169" i="3" s="1"/>
  <c r="CQ169" i="3"/>
  <c r="CR169" i="3" s="1"/>
  <c r="CS169" i="3" s="1"/>
  <c r="CT169" i="3" s="1"/>
  <c r="CL169" i="3"/>
  <c r="CM169" i="3" s="1"/>
  <c r="CN169" i="3" s="1"/>
  <c r="CO169" i="3" s="1"/>
  <c r="CP169" i="3" s="1"/>
  <c r="CG169" i="3"/>
  <c r="CH169" i="3" s="1"/>
  <c r="CI169" i="3" s="1"/>
  <c r="CJ169" i="3" s="1"/>
  <c r="CB169" i="3"/>
  <c r="CC169" i="3" s="1"/>
  <c r="BY169" i="3"/>
  <c r="BZ169" i="3" s="1"/>
  <c r="BW169" i="3"/>
  <c r="BX169" i="3" s="1"/>
  <c r="BR169" i="3"/>
  <c r="BS169" i="3" s="1"/>
  <c r="BT169" i="3" s="1"/>
  <c r="BU169" i="3" s="1"/>
  <c r="BV169" i="3" s="1"/>
  <c r="BM169" i="3"/>
  <c r="BN169" i="3" s="1"/>
  <c r="EE168" i="3"/>
  <c r="EF168" i="3" s="1"/>
  <c r="EG168" i="3" s="1"/>
  <c r="EH168" i="3" s="1"/>
  <c r="DZ168" i="3"/>
  <c r="EA168" i="3" s="1"/>
  <c r="EB168" i="3" s="1"/>
  <c r="EC168" i="3" s="1"/>
  <c r="DU168" i="3"/>
  <c r="DV168" i="3" s="1"/>
  <c r="DW168" i="3" s="1"/>
  <c r="DX168" i="3" s="1"/>
  <c r="DY168" i="3" s="1"/>
  <c r="DP168" i="3"/>
  <c r="DQ168" i="3" s="1"/>
  <c r="DR168" i="3" s="1"/>
  <c r="DS168" i="3" s="1"/>
  <c r="DK168" i="3"/>
  <c r="DL168" i="3" s="1"/>
  <c r="DG168" i="3"/>
  <c r="DH168" i="3" s="1"/>
  <c r="DI168" i="3" s="1"/>
  <c r="DF168" i="3"/>
  <c r="DA168" i="3"/>
  <c r="DB168" i="3" s="1"/>
  <c r="DC168" i="3" s="1"/>
  <c r="DD168" i="3" s="1"/>
  <c r="DE168" i="3" s="1"/>
  <c r="CW168" i="3"/>
  <c r="CQ168" i="3"/>
  <c r="CR168" i="3" s="1"/>
  <c r="CS168" i="3" s="1"/>
  <c r="CT168" i="3" s="1"/>
  <c r="CL168" i="3"/>
  <c r="CM168" i="3" s="1"/>
  <c r="CN168" i="3" s="1"/>
  <c r="CO168" i="3" s="1"/>
  <c r="CG168" i="3"/>
  <c r="CH168" i="3" s="1"/>
  <c r="CI168" i="3" s="1"/>
  <c r="CJ168" i="3" s="1"/>
  <c r="CK168" i="3" s="1"/>
  <c r="CB168" i="3"/>
  <c r="CC168" i="3" s="1"/>
  <c r="CD168" i="3" s="1"/>
  <c r="CE168" i="3" s="1"/>
  <c r="BW168" i="3"/>
  <c r="BX168" i="3" s="1"/>
  <c r="BR168" i="3"/>
  <c r="BS168" i="3" s="1"/>
  <c r="BT168" i="3" s="1"/>
  <c r="BU168" i="3" s="1"/>
  <c r="BM168" i="3"/>
  <c r="BN168" i="3" s="1"/>
  <c r="BO168" i="3" s="1"/>
  <c r="BP168" i="3" s="1"/>
  <c r="BQ168" i="3" s="1"/>
  <c r="EE167" i="3"/>
  <c r="EF167" i="3" s="1"/>
  <c r="DZ167" i="3"/>
  <c r="EA167" i="3" s="1"/>
  <c r="EB167" i="3" s="1"/>
  <c r="EC167" i="3" s="1"/>
  <c r="DU167" i="3"/>
  <c r="DV167" i="3" s="1"/>
  <c r="DW167" i="3" s="1"/>
  <c r="DX167" i="3" s="1"/>
  <c r="DP167" i="3"/>
  <c r="DQ167" i="3" s="1"/>
  <c r="DR167" i="3" s="1"/>
  <c r="DS167" i="3" s="1"/>
  <c r="DT167" i="3" s="1"/>
  <c r="DK167" i="3"/>
  <c r="DL167" i="3" s="1"/>
  <c r="DM167" i="3" s="1"/>
  <c r="DN167" i="3" s="1"/>
  <c r="DF167" i="3"/>
  <c r="DG167" i="3" s="1"/>
  <c r="DA167" i="3"/>
  <c r="DB167" i="3" s="1"/>
  <c r="DC167" i="3" s="1"/>
  <c r="DD167" i="3" s="1"/>
  <c r="CW167" i="3"/>
  <c r="CX167" i="3" s="1"/>
  <c r="CY167" i="3" s="1"/>
  <c r="CZ167" i="3" s="1"/>
  <c r="CQ167" i="3"/>
  <c r="CR167" i="3" s="1"/>
  <c r="CL167" i="3"/>
  <c r="CM167" i="3" s="1"/>
  <c r="CN167" i="3" s="1"/>
  <c r="CO167" i="3" s="1"/>
  <c r="CG167" i="3"/>
  <c r="CH167" i="3" s="1"/>
  <c r="CI167" i="3" s="1"/>
  <c r="CJ167" i="3" s="1"/>
  <c r="CB167" i="3"/>
  <c r="CC167" i="3" s="1"/>
  <c r="CD167" i="3" s="1"/>
  <c r="CE167" i="3" s="1"/>
  <c r="CF167" i="3" s="1"/>
  <c r="BW167" i="3"/>
  <c r="BX167" i="3" s="1"/>
  <c r="BY167" i="3" s="1"/>
  <c r="BZ167" i="3" s="1"/>
  <c r="BR167" i="3"/>
  <c r="BS167" i="3" s="1"/>
  <c r="BM167" i="3"/>
  <c r="BN167" i="3" s="1"/>
  <c r="BO167" i="3" s="1"/>
  <c r="BP167" i="3" s="1"/>
  <c r="EE166" i="3"/>
  <c r="EF166" i="3" s="1"/>
  <c r="EG166" i="3" s="1"/>
  <c r="EH166" i="3" s="1"/>
  <c r="EI166" i="3" s="1"/>
  <c r="DZ166" i="3"/>
  <c r="EA166" i="3" s="1"/>
  <c r="DU166" i="3"/>
  <c r="DV166" i="3" s="1"/>
  <c r="DW166" i="3" s="1"/>
  <c r="DX166" i="3" s="1"/>
  <c r="DP166" i="3"/>
  <c r="DQ166" i="3" s="1"/>
  <c r="DR166" i="3" s="1"/>
  <c r="DS166" i="3" s="1"/>
  <c r="DK166" i="3"/>
  <c r="DL166" i="3" s="1"/>
  <c r="DM166" i="3" s="1"/>
  <c r="DN166" i="3" s="1"/>
  <c r="DO166" i="3" s="1"/>
  <c r="DF166" i="3"/>
  <c r="DG166" i="3" s="1"/>
  <c r="DH166" i="3" s="1"/>
  <c r="DI166" i="3" s="1"/>
  <c r="DA166" i="3"/>
  <c r="DB166" i="3" s="1"/>
  <c r="CW166" i="3"/>
  <c r="CX166" i="3" s="1"/>
  <c r="CY166" i="3" s="1"/>
  <c r="CQ166" i="3"/>
  <c r="CR166" i="3" s="1"/>
  <c r="CS166" i="3" s="1"/>
  <c r="CT166" i="3" s="1"/>
  <c r="CU166" i="3" s="1"/>
  <c r="CL166" i="3"/>
  <c r="CM166" i="3" s="1"/>
  <c r="CG166" i="3"/>
  <c r="CH166" i="3" s="1"/>
  <c r="CI166" i="3" s="1"/>
  <c r="CJ166" i="3" s="1"/>
  <c r="CB166" i="3"/>
  <c r="CC166" i="3" s="1"/>
  <c r="CD166" i="3" s="1"/>
  <c r="CE166" i="3" s="1"/>
  <c r="BW166" i="3"/>
  <c r="BX166" i="3" s="1"/>
  <c r="BR166" i="3"/>
  <c r="BS166" i="3" s="1"/>
  <c r="BT166" i="3" s="1"/>
  <c r="BU166" i="3" s="1"/>
  <c r="BM166" i="3"/>
  <c r="BN166" i="3" s="1"/>
  <c r="EF165" i="3"/>
  <c r="EG165" i="3" s="1"/>
  <c r="EH165" i="3" s="1"/>
  <c r="EE165" i="3"/>
  <c r="DZ165" i="3"/>
  <c r="EA165" i="3" s="1"/>
  <c r="EB165" i="3" s="1"/>
  <c r="EC165" i="3" s="1"/>
  <c r="DU165" i="3"/>
  <c r="DV165" i="3" s="1"/>
  <c r="DP165" i="3"/>
  <c r="DQ165" i="3" s="1"/>
  <c r="DR165" i="3" s="1"/>
  <c r="DS165" i="3" s="1"/>
  <c r="DK165" i="3"/>
  <c r="DL165" i="3" s="1"/>
  <c r="DM165" i="3" s="1"/>
  <c r="DN165" i="3" s="1"/>
  <c r="DF165" i="3"/>
  <c r="DG165" i="3" s="1"/>
  <c r="DA165" i="3"/>
  <c r="DB165" i="3" s="1"/>
  <c r="DC165" i="3" s="1"/>
  <c r="DD165" i="3" s="1"/>
  <c r="CW165" i="3"/>
  <c r="CR165" i="3"/>
  <c r="CS165" i="3" s="1"/>
  <c r="CT165" i="3" s="1"/>
  <c r="CQ165" i="3"/>
  <c r="CL165" i="3"/>
  <c r="CM165" i="3" s="1"/>
  <c r="CN165" i="3" s="1"/>
  <c r="CO165" i="3" s="1"/>
  <c r="CG165" i="3"/>
  <c r="CH165" i="3" s="1"/>
  <c r="CB165" i="3"/>
  <c r="CC165" i="3" s="1"/>
  <c r="CD165" i="3" s="1"/>
  <c r="CE165" i="3" s="1"/>
  <c r="BW165" i="3"/>
  <c r="BX165" i="3" s="1"/>
  <c r="BY165" i="3" s="1"/>
  <c r="BZ165" i="3" s="1"/>
  <c r="BR165" i="3"/>
  <c r="BS165" i="3" s="1"/>
  <c r="BM165" i="3"/>
  <c r="BN165" i="3" s="1"/>
  <c r="BO165" i="3" s="1"/>
  <c r="BP165" i="3" s="1"/>
  <c r="EE164" i="3"/>
  <c r="EF164" i="3" s="1"/>
  <c r="DZ164" i="3"/>
  <c r="EA164" i="3" s="1"/>
  <c r="EB164" i="3" s="1"/>
  <c r="EC164" i="3" s="1"/>
  <c r="DU164" i="3"/>
  <c r="DV164" i="3" s="1"/>
  <c r="DW164" i="3" s="1"/>
  <c r="DX164" i="3" s="1"/>
  <c r="DP164" i="3"/>
  <c r="DQ164" i="3" s="1"/>
  <c r="DK164" i="3"/>
  <c r="DL164" i="3" s="1"/>
  <c r="DM164" i="3" s="1"/>
  <c r="DN164" i="3" s="1"/>
  <c r="DG164" i="3"/>
  <c r="DH164" i="3" s="1"/>
  <c r="DI164" i="3" s="1"/>
  <c r="DF164" i="3"/>
  <c r="DA164" i="3"/>
  <c r="DB164" i="3" s="1"/>
  <c r="CW164" i="3"/>
  <c r="CX164" i="3" s="1"/>
  <c r="CY164" i="3" s="1"/>
  <c r="CQ164" i="3"/>
  <c r="CR164" i="3" s="1"/>
  <c r="CL164" i="3"/>
  <c r="CM164" i="3" s="1"/>
  <c r="CN164" i="3" s="1"/>
  <c r="CO164" i="3" s="1"/>
  <c r="CG164" i="3"/>
  <c r="CH164" i="3" s="1"/>
  <c r="CI164" i="3" s="1"/>
  <c r="CJ164" i="3" s="1"/>
  <c r="CB164" i="3"/>
  <c r="CC164" i="3" s="1"/>
  <c r="BW164" i="3"/>
  <c r="BX164" i="3" s="1"/>
  <c r="BY164" i="3" s="1"/>
  <c r="BZ164" i="3" s="1"/>
  <c r="BR164" i="3"/>
  <c r="BS164" i="3" s="1"/>
  <c r="BT164" i="3" s="1"/>
  <c r="BU164" i="3" s="1"/>
  <c r="BM164" i="3"/>
  <c r="BN164" i="3" s="1"/>
  <c r="EE163" i="3"/>
  <c r="EF163" i="3" s="1"/>
  <c r="EG163" i="3" s="1"/>
  <c r="EH163" i="3" s="1"/>
  <c r="DZ163" i="3"/>
  <c r="EA163" i="3" s="1"/>
  <c r="DU163" i="3"/>
  <c r="DV163" i="3" s="1"/>
  <c r="DW163" i="3" s="1"/>
  <c r="DX163" i="3" s="1"/>
  <c r="DP163" i="3"/>
  <c r="DQ163" i="3" s="1"/>
  <c r="DR163" i="3" s="1"/>
  <c r="DS163" i="3" s="1"/>
  <c r="DK163" i="3"/>
  <c r="DL163" i="3" s="1"/>
  <c r="DM163" i="3" s="1"/>
  <c r="DN163" i="3" s="1"/>
  <c r="DF163" i="3"/>
  <c r="DG163" i="3" s="1"/>
  <c r="DH163" i="3" s="1"/>
  <c r="DI163" i="3" s="1"/>
  <c r="DA163" i="3"/>
  <c r="DB163" i="3" s="1"/>
  <c r="CW163" i="3"/>
  <c r="CX163" i="3" s="1"/>
  <c r="CY163" i="3" s="1"/>
  <c r="CQ163" i="3"/>
  <c r="CR163" i="3" s="1"/>
  <c r="CL163" i="3"/>
  <c r="CM163" i="3" s="1"/>
  <c r="CN163" i="3" s="1"/>
  <c r="CO163" i="3" s="1"/>
  <c r="CG163" i="3"/>
  <c r="CH163" i="3" s="1"/>
  <c r="CI163" i="3" s="1"/>
  <c r="CJ163" i="3" s="1"/>
  <c r="CB163" i="3"/>
  <c r="CC163" i="3" s="1"/>
  <c r="CD163" i="3" s="1"/>
  <c r="CE163" i="3" s="1"/>
  <c r="BW163" i="3"/>
  <c r="BX163" i="3" s="1"/>
  <c r="BY163" i="3" s="1"/>
  <c r="BZ163" i="3" s="1"/>
  <c r="CA163" i="3" s="1"/>
  <c r="BR163" i="3"/>
  <c r="BS163" i="3" s="1"/>
  <c r="BM163" i="3"/>
  <c r="BN163" i="3" s="1"/>
  <c r="BO163" i="3" s="1"/>
  <c r="BP163" i="3" s="1"/>
  <c r="EE162" i="3"/>
  <c r="EF162" i="3" s="1"/>
  <c r="EG162" i="3" s="1"/>
  <c r="EH162" i="3" s="1"/>
  <c r="DZ162" i="3"/>
  <c r="EA162" i="3" s="1"/>
  <c r="EB162" i="3" s="1"/>
  <c r="EC162" i="3" s="1"/>
  <c r="DU162" i="3"/>
  <c r="DV162" i="3" s="1"/>
  <c r="DP162" i="3"/>
  <c r="DQ162" i="3" s="1"/>
  <c r="DR162" i="3" s="1"/>
  <c r="DS162" i="3" s="1"/>
  <c r="DK162" i="3"/>
  <c r="DL162" i="3" s="1"/>
  <c r="DM162" i="3" s="1"/>
  <c r="DN162" i="3" s="1"/>
  <c r="DI162" i="3"/>
  <c r="DF162" i="3"/>
  <c r="DG162" i="3" s="1"/>
  <c r="DH162" i="3" s="1"/>
  <c r="DE162" i="3"/>
  <c r="DA162" i="3"/>
  <c r="DB162" i="3" s="1"/>
  <c r="DC162" i="3" s="1"/>
  <c r="DD162" i="3" s="1"/>
  <c r="CW162" i="3"/>
  <c r="CQ162" i="3"/>
  <c r="CR162" i="3" s="1"/>
  <c r="CL162" i="3"/>
  <c r="CM162" i="3" s="1"/>
  <c r="CG162" i="3"/>
  <c r="CH162" i="3" s="1"/>
  <c r="CI162" i="3" s="1"/>
  <c r="CJ162" i="3" s="1"/>
  <c r="CD162" i="3"/>
  <c r="CE162" i="3" s="1"/>
  <c r="CB162" i="3"/>
  <c r="CC162" i="3" s="1"/>
  <c r="BW162" i="3"/>
  <c r="BX162" i="3" s="1"/>
  <c r="BY162" i="3" s="1"/>
  <c r="BZ162" i="3" s="1"/>
  <c r="BR162" i="3"/>
  <c r="BS162" i="3" s="1"/>
  <c r="BT162" i="3" s="1"/>
  <c r="BU162" i="3" s="1"/>
  <c r="BV162" i="3" s="1"/>
  <c r="BM162" i="3"/>
  <c r="BN162" i="3" s="1"/>
  <c r="EE161" i="3"/>
  <c r="EF161" i="3" s="1"/>
  <c r="EG161" i="3" s="1"/>
  <c r="EH161" i="3" s="1"/>
  <c r="DZ161" i="3"/>
  <c r="EA161" i="3" s="1"/>
  <c r="EB161" i="3" s="1"/>
  <c r="EC161" i="3" s="1"/>
  <c r="DU161" i="3"/>
  <c r="DV161" i="3" s="1"/>
  <c r="DW161" i="3" s="1"/>
  <c r="DX161" i="3" s="1"/>
  <c r="DY161" i="3" s="1"/>
  <c r="DP161" i="3"/>
  <c r="DQ161" i="3" s="1"/>
  <c r="DK161" i="3"/>
  <c r="DL161" i="3" s="1"/>
  <c r="DM161" i="3" s="1"/>
  <c r="DN161" i="3" s="1"/>
  <c r="DF161" i="3"/>
  <c r="DG161" i="3" s="1"/>
  <c r="DH161" i="3" s="1"/>
  <c r="DI161" i="3" s="1"/>
  <c r="DA161" i="3"/>
  <c r="DB161" i="3" s="1"/>
  <c r="DC161" i="3" s="1"/>
  <c r="DD161" i="3" s="1"/>
  <c r="CW161" i="3"/>
  <c r="CX161" i="3" s="1"/>
  <c r="CY161" i="3" s="1"/>
  <c r="CQ161" i="3"/>
  <c r="CR161" i="3" s="1"/>
  <c r="CL161" i="3"/>
  <c r="CM161" i="3" s="1"/>
  <c r="CG161" i="3"/>
  <c r="CH161" i="3" s="1"/>
  <c r="CB161" i="3"/>
  <c r="CC161" i="3" s="1"/>
  <c r="CD161" i="3" s="1"/>
  <c r="CE161" i="3" s="1"/>
  <c r="BW161" i="3"/>
  <c r="BX161" i="3" s="1"/>
  <c r="BY161" i="3" s="1"/>
  <c r="BZ161" i="3" s="1"/>
  <c r="BS161" i="3"/>
  <c r="BT161" i="3" s="1"/>
  <c r="BU161" i="3" s="1"/>
  <c r="BR161" i="3"/>
  <c r="BM161" i="3"/>
  <c r="BN161" i="3" s="1"/>
  <c r="BO161" i="3" s="1"/>
  <c r="BP161" i="3" s="1"/>
  <c r="BQ161" i="3" s="1"/>
  <c r="EE160" i="3"/>
  <c r="EF160" i="3" s="1"/>
  <c r="EA160" i="3"/>
  <c r="EB160" i="3" s="1"/>
  <c r="EC160" i="3" s="1"/>
  <c r="DZ160" i="3"/>
  <c r="DV160" i="3"/>
  <c r="DW160" i="3" s="1"/>
  <c r="DX160" i="3" s="1"/>
  <c r="DU160" i="3"/>
  <c r="DT160" i="3"/>
  <c r="DP160" i="3"/>
  <c r="DQ160" i="3" s="1"/>
  <c r="DR160" i="3" s="1"/>
  <c r="DS160" i="3" s="1"/>
  <c r="DL160" i="3"/>
  <c r="DK160" i="3"/>
  <c r="DF160" i="3"/>
  <c r="DG160" i="3" s="1"/>
  <c r="DH160" i="3" s="1"/>
  <c r="DI160" i="3" s="1"/>
  <c r="DA160" i="3"/>
  <c r="DB160" i="3" s="1"/>
  <c r="DC160" i="3" s="1"/>
  <c r="DD160" i="3" s="1"/>
  <c r="CW160" i="3"/>
  <c r="CX160" i="3" s="1"/>
  <c r="CY160" i="3" s="1"/>
  <c r="CQ160" i="3"/>
  <c r="CR160" i="3" s="1"/>
  <c r="CM160" i="3"/>
  <c r="CL160" i="3"/>
  <c r="CG160" i="3"/>
  <c r="CH160" i="3" s="1"/>
  <c r="CI160" i="3" s="1"/>
  <c r="CJ160" i="3" s="1"/>
  <c r="CB160" i="3"/>
  <c r="CC160" i="3" s="1"/>
  <c r="BX160" i="3"/>
  <c r="BY160" i="3" s="1"/>
  <c r="BZ160" i="3" s="1"/>
  <c r="BW160" i="3"/>
  <c r="BR160" i="3"/>
  <c r="BS160" i="3" s="1"/>
  <c r="BT160" i="3" s="1"/>
  <c r="BU160" i="3" s="1"/>
  <c r="BM160" i="3"/>
  <c r="BN160" i="3" s="1"/>
  <c r="BO160" i="3" s="1"/>
  <c r="BP160" i="3" s="1"/>
  <c r="EE159" i="3"/>
  <c r="EF159" i="3" s="1"/>
  <c r="EG159" i="3" s="1"/>
  <c r="EH159" i="3" s="1"/>
  <c r="EI159" i="3" s="1"/>
  <c r="DZ159" i="3"/>
  <c r="EA159" i="3" s="1"/>
  <c r="DU159" i="3"/>
  <c r="DV159" i="3" s="1"/>
  <c r="DW159" i="3" s="1"/>
  <c r="DX159" i="3" s="1"/>
  <c r="DP159" i="3"/>
  <c r="DQ159" i="3" s="1"/>
  <c r="DR159" i="3" s="1"/>
  <c r="DS159" i="3" s="1"/>
  <c r="DK159" i="3"/>
  <c r="DL159" i="3" s="1"/>
  <c r="DM159" i="3" s="1"/>
  <c r="DN159" i="3" s="1"/>
  <c r="DO159" i="3" s="1"/>
  <c r="DF159" i="3"/>
  <c r="DG159" i="3" s="1"/>
  <c r="DA159" i="3"/>
  <c r="DB159" i="3" s="1"/>
  <c r="DC159" i="3" s="1"/>
  <c r="DD159" i="3" s="1"/>
  <c r="CW159" i="3"/>
  <c r="CX159" i="3" s="1"/>
  <c r="CY159" i="3" s="1"/>
  <c r="CQ159" i="3"/>
  <c r="CR159" i="3" s="1"/>
  <c r="CS159" i="3" s="1"/>
  <c r="CT159" i="3" s="1"/>
  <c r="CL159" i="3"/>
  <c r="CM159" i="3" s="1"/>
  <c r="CN159" i="3" s="1"/>
  <c r="CO159" i="3" s="1"/>
  <c r="CG159" i="3"/>
  <c r="CH159" i="3" s="1"/>
  <c r="CB159" i="3"/>
  <c r="CC159" i="3" s="1"/>
  <c r="CD159" i="3" s="1"/>
  <c r="CE159" i="3" s="1"/>
  <c r="BW159" i="3"/>
  <c r="BX159" i="3" s="1"/>
  <c r="BY159" i="3" s="1"/>
  <c r="BZ159" i="3" s="1"/>
  <c r="BR159" i="3"/>
  <c r="BS159" i="3" s="1"/>
  <c r="BN159" i="3"/>
  <c r="BO159" i="3" s="1"/>
  <c r="BP159" i="3" s="1"/>
  <c r="BM159" i="3"/>
  <c r="EE158" i="3"/>
  <c r="EF158" i="3" s="1"/>
  <c r="EG158" i="3" s="1"/>
  <c r="EH158" i="3" s="1"/>
  <c r="DZ158" i="3"/>
  <c r="EA158" i="3" s="1"/>
  <c r="DU158" i="3"/>
  <c r="DV158" i="3" s="1"/>
  <c r="DP158" i="3"/>
  <c r="DQ158" i="3" s="1"/>
  <c r="DR158" i="3" s="1"/>
  <c r="DS158" i="3" s="1"/>
  <c r="DK158" i="3"/>
  <c r="DL158" i="3" s="1"/>
  <c r="DM158" i="3" s="1"/>
  <c r="DN158" i="3" s="1"/>
  <c r="DF158" i="3"/>
  <c r="DG158" i="3" s="1"/>
  <c r="DA158" i="3"/>
  <c r="DB158" i="3" s="1"/>
  <c r="CW158" i="3"/>
  <c r="CX158" i="3" s="1"/>
  <c r="CY158" i="3" s="1"/>
  <c r="CQ158" i="3"/>
  <c r="CR158" i="3" s="1"/>
  <c r="CS158" i="3" s="1"/>
  <c r="CT158" i="3" s="1"/>
  <c r="CL158" i="3"/>
  <c r="CM158" i="3" s="1"/>
  <c r="CG158" i="3"/>
  <c r="CH158" i="3" s="1"/>
  <c r="CB158" i="3"/>
  <c r="CC158" i="3" s="1"/>
  <c r="BW158" i="3"/>
  <c r="BX158" i="3" s="1"/>
  <c r="BY158" i="3" s="1"/>
  <c r="BZ158" i="3" s="1"/>
  <c r="BR158" i="3"/>
  <c r="BS158" i="3" s="1"/>
  <c r="BM158" i="3"/>
  <c r="BN158" i="3" s="1"/>
  <c r="EE157" i="3"/>
  <c r="EF157" i="3" s="1"/>
  <c r="DZ157" i="3"/>
  <c r="EA157" i="3" s="1"/>
  <c r="EB157" i="3" s="1"/>
  <c r="EC157" i="3" s="1"/>
  <c r="DU157" i="3"/>
  <c r="DV157" i="3" s="1"/>
  <c r="DP157" i="3"/>
  <c r="DQ157" i="3" s="1"/>
  <c r="DK157" i="3"/>
  <c r="DL157" i="3" s="1"/>
  <c r="DM157" i="3" s="1"/>
  <c r="DN157" i="3" s="1"/>
  <c r="DF157" i="3"/>
  <c r="DG157" i="3" s="1"/>
  <c r="DH157" i="3" s="1"/>
  <c r="DI157" i="3" s="1"/>
  <c r="DA157" i="3"/>
  <c r="DB157" i="3" s="1"/>
  <c r="CW157" i="3"/>
  <c r="CQ157" i="3"/>
  <c r="CR157" i="3" s="1"/>
  <c r="CS157" i="3" s="1"/>
  <c r="CT157" i="3" s="1"/>
  <c r="CL157" i="3"/>
  <c r="CM157" i="3" s="1"/>
  <c r="CN157" i="3" s="1"/>
  <c r="CO157" i="3" s="1"/>
  <c r="CG157" i="3"/>
  <c r="CH157" i="3" s="1"/>
  <c r="CB157" i="3"/>
  <c r="CC157" i="3" s="1"/>
  <c r="BW157" i="3"/>
  <c r="BX157" i="3" s="1"/>
  <c r="BS157" i="3"/>
  <c r="BT157" i="3" s="1"/>
  <c r="BU157" i="3" s="1"/>
  <c r="BR157" i="3"/>
  <c r="BM157" i="3"/>
  <c r="BN157" i="3" s="1"/>
  <c r="EE156" i="3"/>
  <c r="EF156" i="3" s="1"/>
  <c r="DZ156" i="3"/>
  <c r="EA156" i="3" s="1"/>
  <c r="DU156" i="3"/>
  <c r="DV156" i="3" s="1"/>
  <c r="DW156" i="3" s="1"/>
  <c r="DX156" i="3" s="1"/>
  <c r="DP156" i="3"/>
  <c r="DQ156" i="3" s="1"/>
  <c r="DK156" i="3"/>
  <c r="DL156" i="3" s="1"/>
  <c r="DF156" i="3"/>
  <c r="DG156" i="3" s="1"/>
  <c r="DH156" i="3" s="1"/>
  <c r="DI156" i="3" s="1"/>
  <c r="DA156" i="3"/>
  <c r="DB156" i="3" s="1"/>
  <c r="DC156" i="3" s="1"/>
  <c r="DD156" i="3" s="1"/>
  <c r="CW156" i="3"/>
  <c r="CQ156" i="3"/>
  <c r="CR156" i="3" s="1"/>
  <c r="CL156" i="3"/>
  <c r="CM156" i="3" s="1"/>
  <c r="CN156" i="3" s="1"/>
  <c r="CO156" i="3" s="1"/>
  <c r="CG156" i="3"/>
  <c r="CH156" i="3" s="1"/>
  <c r="CI156" i="3" s="1"/>
  <c r="CJ156" i="3" s="1"/>
  <c r="CB156" i="3"/>
  <c r="CC156" i="3" s="1"/>
  <c r="BW156" i="3"/>
  <c r="BX156" i="3" s="1"/>
  <c r="BR156" i="3"/>
  <c r="BS156" i="3" s="1"/>
  <c r="BM156" i="3"/>
  <c r="BN156" i="3" s="1"/>
  <c r="BO156" i="3" s="1"/>
  <c r="BP156" i="3" s="1"/>
  <c r="EE155" i="3"/>
  <c r="EF155" i="3" s="1"/>
  <c r="DZ155" i="3"/>
  <c r="EA155" i="3" s="1"/>
  <c r="DU155" i="3"/>
  <c r="DV155" i="3" s="1"/>
  <c r="DP155" i="3"/>
  <c r="DQ155" i="3" s="1"/>
  <c r="DR155" i="3" s="1"/>
  <c r="DS155" i="3" s="1"/>
  <c r="DK155" i="3"/>
  <c r="DL155" i="3" s="1"/>
  <c r="DF155" i="3"/>
  <c r="DG155" i="3" s="1"/>
  <c r="DA155" i="3"/>
  <c r="DB155" i="3" s="1"/>
  <c r="DC155" i="3" s="1"/>
  <c r="DD155" i="3" s="1"/>
  <c r="CW155" i="3"/>
  <c r="CX155" i="3" s="1"/>
  <c r="CY155" i="3" s="1"/>
  <c r="CQ155" i="3"/>
  <c r="CR155" i="3" s="1"/>
  <c r="CL155" i="3"/>
  <c r="CM155" i="3" s="1"/>
  <c r="CG155" i="3"/>
  <c r="CH155" i="3" s="1"/>
  <c r="CI155" i="3" s="1"/>
  <c r="CJ155" i="3" s="1"/>
  <c r="CB155" i="3"/>
  <c r="CC155" i="3" s="1"/>
  <c r="CD155" i="3" s="1"/>
  <c r="CE155" i="3" s="1"/>
  <c r="BW155" i="3"/>
  <c r="BX155" i="3" s="1"/>
  <c r="BR155" i="3"/>
  <c r="BS155" i="3" s="1"/>
  <c r="BM155" i="3"/>
  <c r="BN155" i="3" s="1"/>
  <c r="EE154" i="3"/>
  <c r="EF154" i="3" s="1"/>
  <c r="EG154" i="3" s="1"/>
  <c r="EH154" i="3" s="1"/>
  <c r="DZ154" i="3"/>
  <c r="EA154" i="3" s="1"/>
  <c r="DU154" i="3"/>
  <c r="DV154" i="3" s="1"/>
  <c r="DP154" i="3"/>
  <c r="DQ154" i="3" s="1"/>
  <c r="DK154" i="3"/>
  <c r="DL154" i="3" s="1"/>
  <c r="DM154" i="3" s="1"/>
  <c r="DN154" i="3" s="1"/>
  <c r="DF154" i="3"/>
  <c r="DG154" i="3" s="1"/>
  <c r="DA154" i="3"/>
  <c r="DB154" i="3" s="1"/>
  <c r="CW154" i="3"/>
  <c r="CX154" i="3" s="1"/>
  <c r="CY154" i="3" s="1"/>
  <c r="CQ154" i="3"/>
  <c r="CR154" i="3" s="1"/>
  <c r="CS154" i="3" s="1"/>
  <c r="CT154" i="3" s="1"/>
  <c r="CL154" i="3"/>
  <c r="CM154" i="3" s="1"/>
  <c r="CG154" i="3"/>
  <c r="CH154" i="3" s="1"/>
  <c r="CB154" i="3"/>
  <c r="CC154" i="3" s="1"/>
  <c r="CD154" i="3" s="1"/>
  <c r="CE154" i="3" s="1"/>
  <c r="BW154" i="3"/>
  <c r="BX154" i="3" s="1"/>
  <c r="BY154" i="3" s="1"/>
  <c r="BZ154" i="3" s="1"/>
  <c r="BR154" i="3"/>
  <c r="BS154" i="3" s="1"/>
  <c r="BM154" i="3"/>
  <c r="BN154" i="3" s="1"/>
  <c r="EE153" i="3"/>
  <c r="EF153" i="3" s="1"/>
  <c r="DZ153" i="3"/>
  <c r="EA153" i="3" s="1"/>
  <c r="EB153" i="3" s="1"/>
  <c r="EC153" i="3" s="1"/>
  <c r="DU153" i="3"/>
  <c r="DV153" i="3" s="1"/>
  <c r="DP153" i="3"/>
  <c r="DQ153" i="3" s="1"/>
  <c r="DK153" i="3"/>
  <c r="DL153" i="3" s="1"/>
  <c r="DF153" i="3"/>
  <c r="DG153" i="3" s="1"/>
  <c r="DH153" i="3" s="1"/>
  <c r="DI153" i="3" s="1"/>
  <c r="DA153" i="3"/>
  <c r="DB153" i="3" s="1"/>
  <c r="CW153" i="3"/>
  <c r="CQ153" i="3"/>
  <c r="CR153" i="3" s="1"/>
  <c r="CS153" i="3" s="1"/>
  <c r="CT153" i="3" s="1"/>
  <c r="CL153" i="3"/>
  <c r="CM153" i="3" s="1"/>
  <c r="CN153" i="3" s="1"/>
  <c r="CO153" i="3" s="1"/>
  <c r="CG153" i="3"/>
  <c r="CH153" i="3" s="1"/>
  <c r="CB153" i="3"/>
  <c r="CC153" i="3" s="1"/>
  <c r="BW153" i="3"/>
  <c r="BX153" i="3" s="1"/>
  <c r="BY153" i="3" s="1"/>
  <c r="BZ153" i="3" s="1"/>
  <c r="BR153" i="3"/>
  <c r="BS153" i="3" s="1"/>
  <c r="BT153" i="3" s="1"/>
  <c r="BU153" i="3" s="1"/>
  <c r="BM153" i="3"/>
  <c r="BN153" i="3" s="1"/>
  <c r="EE152" i="3"/>
  <c r="EF152" i="3" s="1"/>
  <c r="DZ152" i="3"/>
  <c r="EA152" i="3" s="1"/>
  <c r="EB152" i="3" s="1"/>
  <c r="EC152" i="3" s="1"/>
  <c r="ED152" i="3" s="1"/>
  <c r="DU152" i="3"/>
  <c r="DV152" i="3" s="1"/>
  <c r="DP152" i="3"/>
  <c r="DQ152" i="3" s="1"/>
  <c r="DR152" i="3" s="1"/>
  <c r="DS152" i="3" s="1"/>
  <c r="DK152" i="3"/>
  <c r="DL152" i="3" s="1"/>
  <c r="DF152" i="3"/>
  <c r="DG152" i="3" s="1"/>
  <c r="DH152" i="3" s="1"/>
  <c r="DI152" i="3" s="1"/>
  <c r="DJ152" i="3" s="1"/>
  <c r="DA152" i="3"/>
  <c r="DB152" i="3" s="1"/>
  <c r="CW152" i="3"/>
  <c r="CX152" i="3" s="1"/>
  <c r="CY152" i="3" s="1"/>
  <c r="CQ152" i="3"/>
  <c r="CR152" i="3" s="1"/>
  <c r="CL152" i="3"/>
  <c r="CM152" i="3" s="1"/>
  <c r="CN152" i="3" s="1"/>
  <c r="CO152" i="3" s="1"/>
  <c r="CP152" i="3" s="1"/>
  <c r="CG152" i="3"/>
  <c r="CH152" i="3" s="1"/>
  <c r="CB152" i="3"/>
  <c r="CC152" i="3" s="1"/>
  <c r="CD152" i="3" s="1"/>
  <c r="CE152" i="3" s="1"/>
  <c r="BW152" i="3"/>
  <c r="BX152" i="3" s="1"/>
  <c r="BR152" i="3"/>
  <c r="BS152" i="3" s="1"/>
  <c r="BT152" i="3" s="1"/>
  <c r="BU152" i="3" s="1"/>
  <c r="BV152" i="3" s="1"/>
  <c r="BM152" i="3"/>
  <c r="BN152" i="3" s="1"/>
  <c r="EE151" i="3"/>
  <c r="EF151" i="3" s="1"/>
  <c r="EG151" i="3" s="1"/>
  <c r="EH151" i="3" s="1"/>
  <c r="DZ151" i="3"/>
  <c r="EA151" i="3" s="1"/>
  <c r="DU151" i="3"/>
  <c r="DV151" i="3" s="1"/>
  <c r="DW151" i="3" s="1"/>
  <c r="DX151" i="3" s="1"/>
  <c r="DP151" i="3"/>
  <c r="DQ151" i="3" s="1"/>
  <c r="DK151" i="3"/>
  <c r="DL151" i="3" s="1"/>
  <c r="DM151" i="3" s="1"/>
  <c r="DN151" i="3" s="1"/>
  <c r="DF151" i="3"/>
  <c r="DG151" i="3" s="1"/>
  <c r="DA151" i="3"/>
  <c r="DB151" i="3" s="1"/>
  <c r="CW151" i="3"/>
  <c r="CQ151" i="3"/>
  <c r="CR151" i="3" s="1"/>
  <c r="CS151" i="3" s="1"/>
  <c r="CT151" i="3" s="1"/>
  <c r="CL151" i="3"/>
  <c r="CM151" i="3" s="1"/>
  <c r="CG151" i="3"/>
  <c r="CH151" i="3" s="1"/>
  <c r="CI151" i="3" s="1"/>
  <c r="CJ151" i="3" s="1"/>
  <c r="CB151" i="3"/>
  <c r="CC151" i="3" s="1"/>
  <c r="BW151" i="3"/>
  <c r="BX151" i="3" s="1"/>
  <c r="BY151" i="3" s="1"/>
  <c r="BZ151" i="3" s="1"/>
  <c r="BR151" i="3"/>
  <c r="BS151" i="3" s="1"/>
  <c r="BM151" i="3"/>
  <c r="BN151" i="3" s="1"/>
  <c r="BO151" i="3" s="1"/>
  <c r="BP151" i="3" s="1"/>
  <c r="EE150" i="3"/>
  <c r="EF150" i="3" s="1"/>
  <c r="DZ150" i="3"/>
  <c r="EA150" i="3" s="1"/>
  <c r="EB150" i="3" s="1"/>
  <c r="EC150" i="3" s="1"/>
  <c r="DU150" i="3"/>
  <c r="DV150" i="3" s="1"/>
  <c r="DP150" i="3"/>
  <c r="DQ150" i="3" s="1"/>
  <c r="DR150" i="3" s="1"/>
  <c r="DS150" i="3" s="1"/>
  <c r="DT150" i="3" s="1"/>
  <c r="DK150" i="3"/>
  <c r="DL150" i="3" s="1"/>
  <c r="DF150" i="3"/>
  <c r="DG150" i="3" s="1"/>
  <c r="DH150" i="3" s="1"/>
  <c r="DI150" i="3" s="1"/>
  <c r="DA150" i="3"/>
  <c r="DB150" i="3" s="1"/>
  <c r="CW150" i="3"/>
  <c r="CX150" i="3" s="1"/>
  <c r="CY150" i="3" s="1"/>
  <c r="CZ150" i="3" s="1"/>
  <c r="CR150" i="3"/>
  <c r="CQ150" i="3"/>
  <c r="CL150" i="3"/>
  <c r="CM150" i="3" s="1"/>
  <c r="CN150" i="3" s="1"/>
  <c r="CO150" i="3" s="1"/>
  <c r="CG150" i="3"/>
  <c r="CH150" i="3" s="1"/>
  <c r="CB150" i="3"/>
  <c r="CC150" i="3" s="1"/>
  <c r="CD150" i="3" s="1"/>
  <c r="CE150" i="3" s="1"/>
  <c r="CF150" i="3" s="1"/>
  <c r="BW150" i="3"/>
  <c r="BX150" i="3" s="1"/>
  <c r="BR150" i="3"/>
  <c r="BS150" i="3" s="1"/>
  <c r="BT150" i="3" s="1"/>
  <c r="BU150" i="3" s="1"/>
  <c r="BM150" i="3"/>
  <c r="BN150" i="3" s="1"/>
  <c r="EE149" i="3"/>
  <c r="EF149" i="3" s="1"/>
  <c r="EG149" i="3" s="1"/>
  <c r="EH149" i="3" s="1"/>
  <c r="DZ149" i="3"/>
  <c r="EA149" i="3" s="1"/>
  <c r="EB149" i="3" s="1"/>
  <c r="EC149" i="3" s="1"/>
  <c r="DU149" i="3"/>
  <c r="DV149" i="3" s="1"/>
  <c r="DP149" i="3"/>
  <c r="DQ149" i="3" s="1"/>
  <c r="DR149" i="3" s="1"/>
  <c r="DS149" i="3" s="1"/>
  <c r="DK149" i="3"/>
  <c r="DL149" i="3" s="1"/>
  <c r="DM149" i="3" s="1"/>
  <c r="DN149" i="3" s="1"/>
  <c r="DF149" i="3"/>
  <c r="DG149" i="3" s="1"/>
  <c r="DH149" i="3" s="1"/>
  <c r="DI149" i="3" s="1"/>
  <c r="DA149" i="3"/>
  <c r="DB149" i="3" s="1"/>
  <c r="DC149" i="3" s="1"/>
  <c r="DD149" i="3" s="1"/>
  <c r="DE149" i="3" s="1"/>
  <c r="CW149" i="3"/>
  <c r="CX149" i="3" s="1"/>
  <c r="CY149" i="3" s="1"/>
  <c r="CQ149" i="3"/>
  <c r="CR149" i="3" s="1"/>
  <c r="CS149" i="3" s="1"/>
  <c r="CT149" i="3" s="1"/>
  <c r="CL149" i="3"/>
  <c r="CM149" i="3" s="1"/>
  <c r="CN149" i="3" s="1"/>
  <c r="CO149" i="3" s="1"/>
  <c r="CG149" i="3"/>
  <c r="CH149" i="3" s="1"/>
  <c r="CB149" i="3"/>
  <c r="CC149" i="3" s="1"/>
  <c r="CD149" i="3" s="1"/>
  <c r="CE149" i="3" s="1"/>
  <c r="BW149" i="3"/>
  <c r="BX149" i="3" s="1"/>
  <c r="BY149" i="3" s="1"/>
  <c r="BZ149" i="3" s="1"/>
  <c r="BR149" i="3"/>
  <c r="BS149" i="3" s="1"/>
  <c r="BT149" i="3" s="1"/>
  <c r="BU149" i="3" s="1"/>
  <c r="BM149" i="3"/>
  <c r="BN149" i="3" s="1"/>
  <c r="BO149" i="3" s="1"/>
  <c r="BP149" i="3" s="1"/>
  <c r="BQ149" i="3" s="1"/>
  <c r="EE148" i="3"/>
  <c r="EF148" i="3" s="1"/>
  <c r="EG148" i="3" s="1"/>
  <c r="EH148" i="3" s="1"/>
  <c r="DZ148" i="3"/>
  <c r="EA148" i="3" s="1"/>
  <c r="EB148" i="3" s="1"/>
  <c r="EC148" i="3" s="1"/>
  <c r="DU148" i="3"/>
  <c r="DV148" i="3" s="1"/>
  <c r="DW148" i="3" s="1"/>
  <c r="DX148" i="3" s="1"/>
  <c r="DP148" i="3"/>
  <c r="DQ148" i="3" s="1"/>
  <c r="DR148" i="3" s="1"/>
  <c r="DS148" i="3" s="1"/>
  <c r="DK148" i="3"/>
  <c r="DL148" i="3" s="1"/>
  <c r="DM148" i="3" s="1"/>
  <c r="DN148" i="3" s="1"/>
  <c r="DF148" i="3"/>
  <c r="DG148" i="3" s="1"/>
  <c r="DA148" i="3"/>
  <c r="DB148" i="3" s="1"/>
  <c r="DC148" i="3" s="1"/>
  <c r="DD148" i="3" s="1"/>
  <c r="CW148" i="3"/>
  <c r="CX148" i="3" s="1"/>
  <c r="CY148" i="3" s="1"/>
  <c r="CZ148" i="3" s="1"/>
  <c r="CQ148" i="3"/>
  <c r="CR148" i="3" s="1"/>
  <c r="CS148" i="3" s="1"/>
  <c r="CT148" i="3" s="1"/>
  <c r="CL148" i="3"/>
  <c r="CM148" i="3" s="1"/>
  <c r="CN148" i="3" s="1"/>
  <c r="CO148" i="3" s="1"/>
  <c r="CG148" i="3"/>
  <c r="CH148" i="3" s="1"/>
  <c r="CI148" i="3" s="1"/>
  <c r="CJ148" i="3" s="1"/>
  <c r="CB148" i="3"/>
  <c r="CC148" i="3" s="1"/>
  <c r="CD148" i="3" s="1"/>
  <c r="CE148" i="3" s="1"/>
  <c r="BW148" i="3"/>
  <c r="BX148" i="3" s="1"/>
  <c r="BY148" i="3" s="1"/>
  <c r="BZ148" i="3" s="1"/>
  <c r="BR148" i="3"/>
  <c r="BS148" i="3" s="1"/>
  <c r="BM148" i="3"/>
  <c r="BN148" i="3" s="1"/>
  <c r="BO148" i="3" s="1"/>
  <c r="BP148" i="3" s="1"/>
  <c r="EE147" i="3"/>
  <c r="EF147" i="3" s="1"/>
  <c r="EG147" i="3" s="1"/>
  <c r="EH147" i="3" s="1"/>
  <c r="EI147" i="3" s="1"/>
  <c r="DZ147" i="3"/>
  <c r="EA147" i="3" s="1"/>
  <c r="DU147" i="3"/>
  <c r="DV147" i="3" s="1"/>
  <c r="DW147" i="3" s="1"/>
  <c r="DX147" i="3" s="1"/>
  <c r="DP147" i="3"/>
  <c r="DQ147" i="3" s="1"/>
  <c r="DR147" i="3" s="1"/>
  <c r="DS147" i="3" s="1"/>
  <c r="DK147" i="3"/>
  <c r="DL147" i="3" s="1"/>
  <c r="DM147" i="3" s="1"/>
  <c r="DN147" i="3" s="1"/>
  <c r="DF147" i="3"/>
  <c r="DG147" i="3" s="1"/>
  <c r="DH147" i="3" s="1"/>
  <c r="DI147" i="3" s="1"/>
  <c r="DA147" i="3"/>
  <c r="DB147" i="3" s="1"/>
  <c r="DC147" i="3" s="1"/>
  <c r="DD147" i="3" s="1"/>
  <c r="CW147" i="3"/>
  <c r="CX147" i="3" s="1"/>
  <c r="CY147" i="3" s="1"/>
  <c r="CQ147" i="3"/>
  <c r="CR147" i="3" s="1"/>
  <c r="CS147" i="3" s="1"/>
  <c r="CT147" i="3" s="1"/>
  <c r="CU147" i="3" s="1"/>
  <c r="CL147" i="3"/>
  <c r="CM147" i="3" s="1"/>
  <c r="CN147" i="3" s="1"/>
  <c r="CO147" i="3" s="1"/>
  <c r="CG147" i="3"/>
  <c r="CH147" i="3" s="1"/>
  <c r="CI147" i="3" s="1"/>
  <c r="CJ147" i="3" s="1"/>
  <c r="CB147" i="3"/>
  <c r="CC147" i="3" s="1"/>
  <c r="CD147" i="3" s="1"/>
  <c r="CE147" i="3" s="1"/>
  <c r="BW147" i="3"/>
  <c r="BX147" i="3" s="1"/>
  <c r="BR147" i="3"/>
  <c r="BS147" i="3" s="1"/>
  <c r="BT147" i="3" s="1"/>
  <c r="BU147" i="3" s="1"/>
  <c r="BM147" i="3"/>
  <c r="BN147" i="3" s="1"/>
  <c r="BO147" i="3" s="1"/>
  <c r="BP147" i="3" s="1"/>
  <c r="EE146" i="3"/>
  <c r="EF146" i="3" s="1"/>
  <c r="EG146" i="3" s="1"/>
  <c r="EH146" i="3" s="1"/>
  <c r="DZ146" i="3"/>
  <c r="EA146" i="3" s="1"/>
  <c r="EB146" i="3" s="1"/>
  <c r="EC146" i="3" s="1"/>
  <c r="ED146" i="3" s="1"/>
  <c r="DU146" i="3"/>
  <c r="DV146" i="3" s="1"/>
  <c r="DP146" i="3"/>
  <c r="DQ146" i="3" s="1"/>
  <c r="DR146" i="3" s="1"/>
  <c r="DS146" i="3" s="1"/>
  <c r="DL146" i="3"/>
  <c r="DM146" i="3" s="1"/>
  <c r="DN146" i="3" s="1"/>
  <c r="DK146" i="3"/>
  <c r="DF146" i="3"/>
  <c r="DG146" i="3" s="1"/>
  <c r="DA146" i="3"/>
  <c r="DB146" i="3" s="1"/>
  <c r="DC146" i="3" s="1"/>
  <c r="DD146" i="3" s="1"/>
  <c r="CW146" i="3"/>
  <c r="CQ146" i="3"/>
  <c r="CR146" i="3" s="1"/>
  <c r="CS146" i="3" s="1"/>
  <c r="CT146" i="3" s="1"/>
  <c r="CL146" i="3"/>
  <c r="CM146" i="3" s="1"/>
  <c r="CN146" i="3" s="1"/>
  <c r="CO146" i="3" s="1"/>
  <c r="CP146" i="3" s="1"/>
  <c r="CG146" i="3"/>
  <c r="CH146" i="3" s="1"/>
  <c r="CB146" i="3"/>
  <c r="CC146" i="3" s="1"/>
  <c r="CD146" i="3" s="1"/>
  <c r="CE146" i="3" s="1"/>
  <c r="BW146" i="3"/>
  <c r="BX146" i="3" s="1"/>
  <c r="BY146" i="3" s="1"/>
  <c r="BZ146" i="3" s="1"/>
  <c r="BV146" i="3"/>
  <c r="BR146" i="3"/>
  <c r="BS146" i="3" s="1"/>
  <c r="BT146" i="3" s="1"/>
  <c r="BU146" i="3" s="1"/>
  <c r="BM146" i="3"/>
  <c r="BN146" i="3" s="1"/>
  <c r="BO146" i="3" s="1"/>
  <c r="BP146" i="3" s="1"/>
  <c r="EE145" i="3"/>
  <c r="EF145" i="3" s="1"/>
  <c r="DZ145" i="3"/>
  <c r="EA145" i="3" s="1"/>
  <c r="EB145" i="3" s="1"/>
  <c r="EC145" i="3" s="1"/>
  <c r="DU145" i="3"/>
  <c r="DV145" i="3" s="1"/>
  <c r="DW145" i="3" s="1"/>
  <c r="DX145" i="3" s="1"/>
  <c r="DY145" i="3" s="1"/>
  <c r="DP145" i="3"/>
  <c r="DQ145" i="3" s="1"/>
  <c r="DK145" i="3"/>
  <c r="DL145" i="3" s="1"/>
  <c r="DM145" i="3" s="1"/>
  <c r="DN145" i="3" s="1"/>
  <c r="DF145" i="3"/>
  <c r="DG145" i="3" s="1"/>
  <c r="DH145" i="3" s="1"/>
  <c r="DI145" i="3" s="1"/>
  <c r="DA145" i="3"/>
  <c r="DB145" i="3" s="1"/>
  <c r="DC145" i="3" s="1"/>
  <c r="DD145" i="3" s="1"/>
  <c r="CW145" i="3"/>
  <c r="CX145" i="3" s="1"/>
  <c r="CY145" i="3" s="1"/>
  <c r="CQ145" i="3"/>
  <c r="CR145" i="3" s="1"/>
  <c r="CL145" i="3"/>
  <c r="CM145" i="3" s="1"/>
  <c r="CN145" i="3" s="1"/>
  <c r="CO145" i="3" s="1"/>
  <c r="CG145" i="3"/>
  <c r="CH145" i="3" s="1"/>
  <c r="CI145" i="3" s="1"/>
  <c r="CJ145" i="3" s="1"/>
  <c r="CK145" i="3" s="1"/>
  <c r="CB145" i="3"/>
  <c r="CC145" i="3" s="1"/>
  <c r="CD145" i="3" s="1"/>
  <c r="CE145" i="3" s="1"/>
  <c r="BW145" i="3"/>
  <c r="BX145" i="3" s="1"/>
  <c r="BY145" i="3" s="1"/>
  <c r="BZ145" i="3" s="1"/>
  <c r="BR145" i="3"/>
  <c r="BS145" i="3" s="1"/>
  <c r="BT145" i="3" s="1"/>
  <c r="BU145" i="3" s="1"/>
  <c r="BM145" i="3"/>
  <c r="BN145" i="3" s="1"/>
  <c r="EE144" i="3"/>
  <c r="EF144" i="3" s="1"/>
  <c r="EG144" i="3" s="1"/>
  <c r="EH144" i="3" s="1"/>
  <c r="DZ144" i="3"/>
  <c r="EA144" i="3" s="1"/>
  <c r="EB144" i="3" s="1"/>
  <c r="EC144" i="3" s="1"/>
  <c r="DU144" i="3"/>
  <c r="DV144" i="3" s="1"/>
  <c r="DW144" i="3" s="1"/>
  <c r="DX144" i="3" s="1"/>
  <c r="DP144" i="3"/>
  <c r="DQ144" i="3" s="1"/>
  <c r="DR144" i="3" s="1"/>
  <c r="DS144" i="3" s="1"/>
  <c r="DT144" i="3" s="1"/>
  <c r="DK144" i="3"/>
  <c r="DL144" i="3" s="1"/>
  <c r="DF144" i="3"/>
  <c r="DG144" i="3" s="1"/>
  <c r="DH144" i="3" s="1"/>
  <c r="DI144" i="3" s="1"/>
  <c r="DB144" i="3"/>
  <c r="DC144" i="3" s="1"/>
  <c r="DD144" i="3" s="1"/>
  <c r="DA144" i="3"/>
  <c r="CW144" i="3"/>
  <c r="CX144" i="3" s="1"/>
  <c r="CY144" i="3" s="1"/>
  <c r="CQ144" i="3"/>
  <c r="CR144" i="3" s="1"/>
  <c r="CS144" i="3" s="1"/>
  <c r="CT144" i="3" s="1"/>
  <c r="CL144" i="3"/>
  <c r="CM144" i="3" s="1"/>
  <c r="CG144" i="3"/>
  <c r="CH144" i="3" s="1"/>
  <c r="CI144" i="3" s="1"/>
  <c r="CJ144" i="3" s="1"/>
  <c r="CB144" i="3"/>
  <c r="CC144" i="3" s="1"/>
  <c r="CD144" i="3" s="1"/>
  <c r="CE144" i="3" s="1"/>
  <c r="CF144" i="3" s="1"/>
  <c r="BW144" i="3"/>
  <c r="BX144" i="3" s="1"/>
  <c r="BY144" i="3" s="1"/>
  <c r="BZ144" i="3" s="1"/>
  <c r="BR144" i="3"/>
  <c r="BS144" i="3" s="1"/>
  <c r="BT144" i="3" s="1"/>
  <c r="BU144" i="3" s="1"/>
  <c r="BM144" i="3"/>
  <c r="BN144" i="3" s="1"/>
  <c r="BO144" i="3" s="1"/>
  <c r="BP144" i="3" s="1"/>
  <c r="EE143" i="3"/>
  <c r="EF143" i="3" s="1"/>
  <c r="EG143" i="3" s="1"/>
  <c r="EH143" i="3" s="1"/>
  <c r="DZ143" i="3"/>
  <c r="EA143" i="3" s="1"/>
  <c r="EB143" i="3" s="1"/>
  <c r="EC143" i="3" s="1"/>
  <c r="DU143" i="3"/>
  <c r="DV143" i="3" s="1"/>
  <c r="DW143" i="3" s="1"/>
  <c r="DX143" i="3" s="1"/>
  <c r="DP143" i="3"/>
  <c r="DQ143" i="3" s="1"/>
  <c r="DR143" i="3" s="1"/>
  <c r="DS143" i="3" s="1"/>
  <c r="DK143" i="3"/>
  <c r="DL143" i="3" s="1"/>
  <c r="DM143" i="3" s="1"/>
  <c r="DN143" i="3" s="1"/>
  <c r="DO143" i="3" s="1"/>
  <c r="DF143" i="3"/>
  <c r="DG143" i="3" s="1"/>
  <c r="DA143" i="3"/>
  <c r="DB143" i="3" s="1"/>
  <c r="DC143" i="3" s="1"/>
  <c r="DD143" i="3" s="1"/>
  <c r="CW143" i="3"/>
  <c r="CX143" i="3" s="1"/>
  <c r="CY143" i="3" s="1"/>
  <c r="CQ143" i="3"/>
  <c r="CR143" i="3" s="1"/>
  <c r="CS143" i="3" s="1"/>
  <c r="CT143" i="3" s="1"/>
  <c r="CL143" i="3"/>
  <c r="CM143" i="3" s="1"/>
  <c r="CN143" i="3" s="1"/>
  <c r="CO143" i="3" s="1"/>
  <c r="CG143" i="3"/>
  <c r="CH143" i="3" s="1"/>
  <c r="CB143" i="3"/>
  <c r="CC143" i="3" s="1"/>
  <c r="CD143" i="3" s="1"/>
  <c r="CE143" i="3" s="1"/>
  <c r="BW143" i="3"/>
  <c r="BX143" i="3" s="1"/>
  <c r="BY143" i="3" s="1"/>
  <c r="BZ143" i="3" s="1"/>
  <c r="CA143" i="3" s="1"/>
  <c r="BR143" i="3"/>
  <c r="BS143" i="3" s="1"/>
  <c r="BM143" i="3"/>
  <c r="BN143" i="3" s="1"/>
  <c r="BO143" i="3" s="1"/>
  <c r="BP143" i="3" s="1"/>
  <c r="EE142" i="3"/>
  <c r="EF142" i="3" s="1"/>
  <c r="EG142" i="3" s="1"/>
  <c r="EH142" i="3" s="1"/>
  <c r="DZ142" i="3"/>
  <c r="EA142" i="3" s="1"/>
  <c r="DU142" i="3"/>
  <c r="DV142" i="3" s="1"/>
  <c r="DW142" i="3" s="1"/>
  <c r="DX142" i="3" s="1"/>
  <c r="DP142" i="3"/>
  <c r="DQ142" i="3" s="1"/>
  <c r="DK142" i="3"/>
  <c r="DL142" i="3" s="1"/>
  <c r="DM142" i="3" s="1"/>
  <c r="DN142" i="3" s="1"/>
  <c r="DF142" i="3"/>
  <c r="DG142" i="3" s="1"/>
  <c r="DH142" i="3" s="1"/>
  <c r="DI142" i="3" s="1"/>
  <c r="DJ142" i="3" s="1"/>
  <c r="DA142" i="3"/>
  <c r="DB142" i="3" s="1"/>
  <c r="DC142" i="3" s="1"/>
  <c r="DD142" i="3" s="1"/>
  <c r="CW142" i="3"/>
  <c r="CX142" i="3" s="1"/>
  <c r="CY142" i="3" s="1"/>
  <c r="CQ142" i="3"/>
  <c r="CR142" i="3" s="1"/>
  <c r="CS142" i="3" s="1"/>
  <c r="CT142" i="3" s="1"/>
  <c r="CL142" i="3"/>
  <c r="CM142" i="3" s="1"/>
  <c r="CN142" i="3" s="1"/>
  <c r="CO142" i="3" s="1"/>
  <c r="CG142" i="3"/>
  <c r="CH142" i="3" s="1"/>
  <c r="CI142" i="3" s="1"/>
  <c r="CJ142" i="3" s="1"/>
  <c r="CB142" i="3"/>
  <c r="CC142" i="3" s="1"/>
  <c r="BW142" i="3"/>
  <c r="BX142" i="3" s="1"/>
  <c r="BY142" i="3" s="1"/>
  <c r="BZ142" i="3" s="1"/>
  <c r="BR142" i="3"/>
  <c r="BS142" i="3" s="1"/>
  <c r="BT142" i="3" s="1"/>
  <c r="BU142" i="3" s="1"/>
  <c r="BV142" i="3" s="1"/>
  <c r="BM142" i="3"/>
  <c r="BN142" i="3" s="1"/>
  <c r="BO142" i="3" s="1"/>
  <c r="BP142" i="3" s="1"/>
  <c r="EE141" i="3"/>
  <c r="EF141" i="3" s="1"/>
  <c r="EG141" i="3" s="1"/>
  <c r="EH141" i="3" s="1"/>
  <c r="DZ141" i="3"/>
  <c r="EA141" i="3" s="1"/>
  <c r="DU141" i="3"/>
  <c r="DV141" i="3" s="1"/>
  <c r="DP141" i="3"/>
  <c r="DQ141" i="3" s="1"/>
  <c r="DK141" i="3"/>
  <c r="DL141" i="3" s="1"/>
  <c r="DF141" i="3"/>
  <c r="DG141" i="3" s="1"/>
  <c r="DA141" i="3"/>
  <c r="DB141" i="3" s="1"/>
  <c r="CW141" i="3"/>
  <c r="CQ141" i="3"/>
  <c r="CR141" i="3" s="1"/>
  <c r="CS141" i="3" s="1"/>
  <c r="CT141" i="3" s="1"/>
  <c r="CL141" i="3"/>
  <c r="CM141" i="3" s="1"/>
  <c r="CG141" i="3"/>
  <c r="CH141" i="3" s="1"/>
  <c r="CI141" i="3" s="1"/>
  <c r="CJ141" i="3" s="1"/>
  <c r="CB141" i="3"/>
  <c r="CC141" i="3" s="1"/>
  <c r="BW141" i="3"/>
  <c r="BX141" i="3" s="1"/>
  <c r="BY141" i="3" s="1"/>
  <c r="BZ141" i="3" s="1"/>
  <c r="BS141" i="3"/>
  <c r="BR141" i="3"/>
  <c r="BM141" i="3"/>
  <c r="BN141" i="3" s="1"/>
  <c r="BO141" i="3" s="1"/>
  <c r="BP141" i="3" s="1"/>
  <c r="EE140" i="3"/>
  <c r="EF140" i="3" s="1"/>
  <c r="DZ140" i="3"/>
  <c r="EA140" i="3" s="1"/>
  <c r="EB140" i="3" s="1"/>
  <c r="EC140" i="3" s="1"/>
  <c r="DU140" i="3"/>
  <c r="DV140" i="3" s="1"/>
  <c r="DP140" i="3"/>
  <c r="DQ140" i="3" s="1"/>
  <c r="DR140" i="3" s="1"/>
  <c r="DS140" i="3" s="1"/>
  <c r="DK140" i="3"/>
  <c r="DL140" i="3" s="1"/>
  <c r="DF140" i="3"/>
  <c r="DG140" i="3" s="1"/>
  <c r="DA140" i="3"/>
  <c r="DB140" i="3" s="1"/>
  <c r="CW140" i="3"/>
  <c r="CX140" i="3" s="1"/>
  <c r="CY140" i="3" s="1"/>
  <c r="CQ140" i="3"/>
  <c r="CR140" i="3" s="1"/>
  <c r="CL140" i="3"/>
  <c r="CM140" i="3" s="1"/>
  <c r="CN140" i="3" s="1"/>
  <c r="CO140" i="3" s="1"/>
  <c r="CG140" i="3"/>
  <c r="CH140" i="3" s="1"/>
  <c r="CB140" i="3"/>
  <c r="CC140" i="3" s="1"/>
  <c r="CD140" i="3" s="1"/>
  <c r="CE140" i="3" s="1"/>
  <c r="BW140" i="3"/>
  <c r="BX140" i="3" s="1"/>
  <c r="BR140" i="3"/>
  <c r="BS140" i="3" s="1"/>
  <c r="BT140" i="3" s="1"/>
  <c r="BU140" i="3" s="1"/>
  <c r="BM140" i="3"/>
  <c r="BN140" i="3" s="1"/>
  <c r="EE139" i="3"/>
  <c r="EF139" i="3" s="1"/>
  <c r="EG139" i="3" s="1"/>
  <c r="EH139" i="3" s="1"/>
  <c r="DZ139" i="3"/>
  <c r="EA139" i="3" s="1"/>
  <c r="DU139" i="3"/>
  <c r="DV139" i="3" s="1"/>
  <c r="DW139" i="3" s="1"/>
  <c r="DX139" i="3" s="1"/>
  <c r="DP139" i="3"/>
  <c r="DQ139" i="3" s="1"/>
  <c r="DL139" i="3"/>
  <c r="DK139" i="3"/>
  <c r="DF139" i="3"/>
  <c r="DG139" i="3" s="1"/>
  <c r="DA139" i="3"/>
  <c r="DB139" i="3" s="1"/>
  <c r="CW139" i="3"/>
  <c r="CQ139" i="3"/>
  <c r="CR139" i="3" s="1"/>
  <c r="CL139" i="3"/>
  <c r="CM139" i="3" s="1"/>
  <c r="CG139" i="3"/>
  <c r="CH139" i="3" s="1"/>
  <c r="CI139" i="3" s="1"/>
  <c r="CJ139" i="3" s="1"/>
  <c r="CB139" i="3"/>
  <c r="CC139" i="3" s="1"/>
  <c r="BW139" i="3"/>
  <c r="BX139" i="3" s="1"/>
  <c r="BY139" i="3" s="1"/>
  <c r="BZ139" i="3" s="1"/>
  <c r="BR139" i="3"/>
  <c r="BS139" i="3" s="1"/>
  <c r="BM139" i="3"/>
  <c r="BN139" i="3" s="1"/>
  <c r="BO139" i="3" s="1"/>
  <c r="BP139" i="3" s="1"/>
  <c r="EE138" i="3"/>
  <c r="EF138" i="3" s="1"/>
  <c r="DZ138" i="3"/>
  <c r="EA138" i="3" s="1"/>
  <c r="EB138" i="3" s="1"/>
  <c r="EC138" i="3" s="1"/>
  <c r="DU138" i="3"/>
  <c r="DV138" i="3" s="1"/>
  <c r="DP138" i="3"/>
  <c r="DQ138" i="3" s="1"/>
  <c r="DR138" i="3" s="1"/>
  <c r="DS138" i="3" s="1"/>
  <c r="DK138" i="3"/>
  <c r="DL138" i="3" s="1"/>
  <c r="DF138" i="3"/>
  <c r="DG138" i="3" s="1"/>
  <c r="DH138" i="3" s="1"/>
  <c r="DI138" i="3" s="1"/>
  <c r="DA138" i="3"/>
  <c r="DB138" i="3" s="1"/>
  <c r="CW138" i="3"/>
  <c r="CQ138" i="3"/>
  <c r="CR138" i="3" s="1"/>
  <c r="CL138" i="3"/>
  <c r="CM138" i="3" s="1"/>
  <c r="CG138" i="3"/>
  <c r="CH138" i="3" s="1"/>
  <c r="CB138" i="3"/>
  <c r="CC138" i="3" s="1"/>
  <c r="BW138" i="3"/>
  <c r="BX138" i="3" s="1"/>
  <c r="BR138" i="3"/>
  <c r="BS138" i="3" s="1"/>
  <c r="BT138" i="3" s="1"/>
  <c r="BU138" i="3" s="1"/>
  <c r="BM138" i="3"/>
  <c r="BN138" i="3" s="1"/>
  <c r="EE137" i="3"/>
  <c r="EF137" i="3" s="1"/>
  <c r="DZ137" i="3"/>
  <c r="EA137" i="3" s="1"/>
  <c r="DU137" i="3"/>
  <c r="DV137" i="3" s="1"/>
  <c r="DW137" i="3" s="1"/>
  <c r="DX137" i="3" s="1"/>
  <c r="DP137" i="3"/>
  <c r="DQ137" i="3" s="1"/>
  <c r="DK137" i="3"/>
  <c r="DL137" i="3" s="1"/>
  <c r="DM137" i="3" s="1"/>
  <c r="DN137" i="3" s="1"/>
  <c r="DF137" i="3"/>
  <c r="DG137" i="3" s="1"/>
  <c r="DA137" i="3"/>
  <c r="DB137" i="3" s="1"/>
  <c r="CW137" i="3"/>
  <c r="CQ137" i="3"/>
  <c r="CR137" i="3" s="1"/>
  <c r="CL137" i="3"/>
  <c r="CM137" i="3" s="1"/>
  <c r="CG137" i="3"/>
  <c r="CH137" i="3" s="1"/>
  <c r="CI137" i="3" s="1"/>
  <c r="CJ137" i="3" s="1"/>
  <c r="CB137" i="3"/>
  <c r="CC137" i="3" s="1"/>
  <c r="BW137" i="3"/>
  <c r="BX137" i="3" s="1"/>
  <c r="BY137" i="3" s="1"/>
  <c r="BZ137" i="3" s="1"/>
  <c r="BR137" i="3"/>
  <c r="BS137" i="3" s="1"/>
  <c r="BM137" i="3"/>
  <c r="BN137" i="3" s="1"/>
  <c r="BO137" i="3" s="1"/>
  <c r="BP137" i="3" s="1"/>
  <c r="EE136" i="3"/>
  <c r="EF136" i="3" s="1"/>
  <c r="DZ136" i="3"/>
  <c r="EA136" i="3" s="1"/>
  <c r="DU136" i="3"/>
  <c r="DV136" i="3" s="1"/>
  <c r="DP136" i="3"/>
  <c r="DQ136" i="3" s="1"/>
  <c r="DR136" i="3" s="1"/>
  <c r="DS136" i="3" s="1"/>
  <c r="DK136" i="3"/>
  <c r="DL136" i="3" s="1"/>
  <c r="DF136" i="3"/>
  <c r="DG136" i="3" s="1"/>
  <c r="DH136" i="3" s="1"/>
  <c r="DI136" i="3" s="1"/>
  <c r="DA136" i="3"/>
  <c r="DB136" i="3" s="1"/>
  <c r="CW136" i="3"/>
  <c r="CQ136" i="3"/>
  <c r="CR136" i="3" s="1"/>
  <c r="CL136" i="3"/>
  <c r="CM136" i="3" s="1"/>
  <c r="CG136" i="3"/>
  <c r="CH136" i="3" s="1"/>
  <c r="CB136" i="3"/>
  <c r="CC136" i="3" s="1"/>
  <c r="BW136" i="3"/>
  <c r="BX136" i="3" s="1"/>
  <c r="BR136" i="3"/>
  <c r="BS136" i="3" s="1"/>
  <c r="BM136" i="3"/>
  <c r="BN136" i="3" s="1"/>
  <c r="EE135" i="3"/>
  <c r="EF135" i="3" s="1"/>
  <c r="EG135" i="3" s="1"/>
  <c r="EH135" i="3" s="1"/>
  <c r="DZ135" i="3"/>
  <c r="EA135" i="3" s="1"/>
  <c r="DU135" i="3"/>
  <c r="DV135" i="3" s="1"/>
  <c r="DW135" i="3" s="1"/>
  <c r="DX135" i="3" s="1"/>
  <c r="DP135" i="3"/>
  <c r="DQ135" i="3" s="1"/>
  <c r="DK135" i="3"/>
  <c r="DL135" i="3" s="1"/>
  <c r="DM135" i="3" s="1"/>
  <c r="DN135" i="3" s="1"/>
  <c r="DF135" i="3"/>
  <c r="DG135" i="3" s="1"/>
  <c r="DA135" i="3"/>
  <c r="DB135" i="3" s="1"/>
  <c r="DC135" i="3" s="1"/>
  <c r="DD135" i="3" s="1"/>
  <c r="CW135" i="3"/>
  <c r="CQ135" i="3"/>
  <c r="CR135" i="3" s="1"/>
  <c r="CL135" i="3"/>
  <c r="CM135" i="3" s="1"/>
  <c r="CG135" i="3"/>
  <c r="CH135" i="3" s="1"/>
  <c r="CB135" i="3"/>
  <c r="CC135" i="3" s="1"/>
  <c r="BW135" i="3"/>
  <c r="BX135" i="3" s="1"/>
  <c r="BR135" i="3"/>
  <c r="BS135" i="3" s="1"/>
  <c r="BM135" i="3"/>
  <c r="BN135" i="3" s="1"/>
  <c r="BO135" i="3" s="1"/>
  <c r="BP135" i="3" s="1"/>
  <c r="EE134" i="3"/>
  <c r="EF134" i="3" s="1"/>
  <c r="DZ134" i="3"/>
  <c r="EA134" i="3" s="1"/>
  <c r="EB134" i="3" s="1"/>
  <c r="EC134" i="3" s="1"/>
  <c r="DU134" i="3"/>
  <c r="DV134" i="3" s="1"/>
  <c r="DP134" i="3"/>
  <c r="DQ134" i="3" s="1"/>
  <c r="DK134" i="3"/>
  <c r="DL134" i="3" s="1"/>
  <c r="DF134" i="3"/>
  <c r="DG134" i="3" s="1"/>
  <c r="DH134" i="3" s="1"/>
  <c r="DI134" i="3" s="1"/>
  <c r="DA134" i="3"/>
  <c r="DB134" i="3" s="1"/>
  <c r="CW134" i="3"/>
  <c r="CX134" i="3" s="1"/>
  <c r="CY134" i="3" s="1"/>
  <c r="CQ134" i="3"/>
  <c r="CR134" i="3" s="1"/>
  <c r="CM134" i="3"/>
  <c r="CN134" i="3" s="1"/>
  <c r="CO134" i="3" s="1"/>
  <c r="CL134" i="3"/>
  <c r="CG134" i="3"/>
  <c r="CH134" i="3" s="1"/>
  <c r="CB134" i="3"/>
  <c r="CC134" i="3" s="1"/>
  <c r="BX134" i="3"/>
  <c r="BW134" i="3"/>
  <c r="BR134" i="3"/>
  <c r="BS134" i="3" s="1"/>
  <c r="BT134" i="3" s="1"/>
  <c r="BU134" i="3" s="1"/>
  <c r="BM134" i="3"/>
  <c r="BN134" i="3" s="1"/>
  <c r="EE133" i="3"/>
  <c r="EF133" i="3" s="1"/>
  <c r="EG133" i="3" s="1"/>
  <c r="EH133" i="3" s="1"/>
  <c r="DZ133" i="3"/>
  <c r="EA133" i="3" s="1"/>
  <c r="DU133" i="3"/>
  <c r="DV133" i="3" s="1"/>
  <c r="DW133" i="3" s="1"/>
  <c r="DX133" i="3" s="1"/>
  <c r="DP133" i="3"/>
  <c r="DQ133" i="3" s="1"/>
  <c r="DK133" i="3"/>
  <c r="DL133" i="3" s="1"/>
  <c r="DM133" i="3" s="1"/>
  <c r="DN133" i="3" s="1"/>
  <c r="DG133" i="3"/>
  <c r="DF133" i="3"/>
  <c r="DA133" i="3"/>
  <c r="DB133" i="3" s="1"/>
  <c r="DC133" i="3" s="1"/>
  <c r="DD133" i="3" s="1"/>
  <c r="CW133" i="3"/>
  <c r="CQ133" i="3"/>
  <c r="CR133" i="3" s="1"/>
  <c r="CS133" i="3" s="1"/>
  <c r="CT133" i="3" s="1"/>
  <c r="CL133" i="3"/>
  <c r="CM133" i="3" s="1"/>
  <c r="CG133" i="3"/>
  <c r="CH133" i="3" s="1"/>
  <c r="CB133" i="3"/>
  <c r="CC133" i="3" s="1"/>
  <c r="BW133" i="3"/>
  <c r="BX133" i="3" s="1"/>
  <c r="BR133" i="3"/>
  <c r="BS133" i="3" s="1"/>
  <c r="BM133" i="3"/>
  <c r="BN133" i="3" s="1"/>
  <c r="BO133" i="3" s="1"/>
  <c r="BP133" i="3" s="1"/>
  <c r="EE132" i="3"/>
  <c r="EF132" i="3" s="1"/>
  <c r="ED132" i="3"/>
  <c r="DZ132" i="3"/>
  <c r="EA132" i="3" s="1"/>
  <c r="EB132" i="3" s="1"/>
  <c r="EC132" i="3" s="1"/>
  <c r="DU132" i="3"/>
  <c r="DV132" i="3" s="1"/>
  <c r="DP132" i="3"/>
  <c r="DQ132" i="3" s="1"/>
  <c r="DR132" i="3" s="1"/>
  <c r="DS132" i="3" s="1"/>
  <c r="DK132" i="3"/>
  <c r="DL132" i="3" s="1"/>
  <c r="DF132" i="3"/>
  <c r="DG132" i="3" s="1"/>
  <c r="DH132" i="3" s="1"/>
  <c r="DI132" i="3" s="1"/>
  <c r="DB132" i="3"/>
  <c r="DA132" i="3"/>
  <c r="CW132" i="3"/>
  <c r="CX132" i="3" s="1"/>
  <c r="CY132" i="3" s="1"/>
  <c r="CQ132" i="3"/>
  <c r="CR132" i="3" s="1"/>
  <c r="CL132" i="3"/>
  <c r="CM132" i="3" s="1"/>
  <c r="CN132" i="3" s="1"/>
  <c r="CO132" i="3" s="1"/>
  <c r="CG132" i="3"/>
  <c r="CH132" i="3" s="1"/>
  <c r="CC132" i="3"/>
  <c r="CD132" i="3" s="1"/>
  <c r="CE132" i="3" s="1"/>
  <c r="CB132" i="3"/>
  <c r="BW132" i="3"/>
  <c r="BX132" i="3" s="1"/>
  <c r="BR132" i="3"/>
  <c r="BS132" i="3" s="1"/>
  <c r="BN132" i="3"/>
  <c r="BM132" i="3"/>
  <c r="EE131" i="3"/>
  <c r="EF131" i="3" s="1"/>
  <c r="EG131" i="3" s="1"/>
  <c r="EH131" i="3" s="1"/>
  <c r="DZ131" i="3"/>
  <c r="EA131" i="3" s="1"/>
  <c r="DU131" i="3"/>
  <c r="DV131" i="3" s="1"/>
  <c r="DW131" i="3" s="1"/>
  <c r="DX131" i="3" s="1"/>
  <c r="DP131" i="3"/>
  <c r="DQ131" i="3" s="1"/>
  <c r="DK131" i="3"/>
  <c r="DL131" i="3" s="1"/>
  <c r="DM131" i="3" s="1"/>
  <c r="DN131" i="3" s="1"/>
  <c r="DF131" i="3"/>
  <c r="DG131" i="3" s="1"/>
  <c r="DA131" i="3"/>
  <c r="DB131" i="3" s="1"/>
  <c r="DC131" i="3" s="1"/>
  <c r="DD131" i="3" s="1"/>
  <c r="CW131" i="3"/>
  <c r="CQ131" i="3"/>
  <c r="CR131" i="3" s="1"/>
  <c r="CS131" i="3" s="1"/>
  <c r="CT131" i="3" s="1"/>
  <c r="CL131" i="3"/>
  <c r="CM131" i="3" s="1"/>
  <c r="CG131" i="3"/>
  <c r="CH131" i="3" s="1"/>
  <c r="CI131" i="3" s="1"/>
  <c r="CJ131" i="3" s="1"/>
  <c r="CB131" i="3"/>
  <c r="CC131" i="3" s="1"/>
  <c r="BW131" i="3"/>
  <c r="BX131" i="3" s="1"/>
  <c r="BR131" i="3"/>
  <c r="BS131" i="3" s="1"/>
  <c r="BM131" i="3"/>
  <c r="BN131" i="3" s="1"/>
  <c r="EE130" i="3"/>
  <c r="EF130" i="3" s="1"/>
  <c r="DZ130" i="3"/>
  <c r="EA130" i="3" s="1"/>
  <c r="EB130" i="3" s="1"/>
  <c r="EC130" i="3" s="1"/>
  <c r="DU130" i="3"/>
  <c r="DV130" i="3" s="1"/>
  <c r="DP130" i="3"/>
  <c r="DQ130" i="3" s="1"/>
  <c r="DR130" i="3" s="1"/>
  <c r="DS130" i="3" s="1"/>
  <c r="DK130" i="3"/>
  <c r="DL130" i="3" s="1"/>
  <c r="DF130" i="3"/>
  <c r="DG130" i="3" s="1"/>
  <c r="DH130" i="3" s="1"/>
  <c r="DI130" i="3" s="1"/>
  <c r="DA130" i="3"/>
  <c r="DB130" i="3" s="1"/>
  <c r="CW130" i="3"/>
  <c r="CX130" i="3" s="1"/>
  <c r="CY130" i="3" s="1"/>
  <c r="CQ130" i="3"/>
  <c r="CR130" i="3" s="1"/>
  <c r="CL130" i="3"/>
  <c r="CM130" i="3" s="1"/>
  <c r="CN130" i="3" s="1"/>
  <c r="CO130" i="3" s="1"/>
  <c r="CG130" i="3"/>
  <c r="CH130" i="3" s="1"/>
  <c r="CB130" i="3"/>
  <c r="CC130" i="3" s="1"/>
  <c r="CD130" i="3" s="1"/>
  <c r="CE130" i="3" s="1"/>
  <c r="BW130" i="3"/>
  <c r="BX130" i="3" s="1"/>
  <c r="BR130" i="3"/>
  <c r="BS130" i="3" s="1"/>
  <c r="BT130" i="3" s="1"/>
  <c r="BU130" i="3" s="1"/>
  <c r="BM130" i="3"/>
  <c r="BN130" i="3" s="1"/>
  <c r="EE129" i="3"/>
  <c r="EF129" i="3" s="1"/>
  <c r="DZ129" i="3"/>
  <c r="EA129" i="3" s="1"/>
  <c r="DU129" i="3"/>
  <c r="DV129" i="3" s="1"/>
  <c r="DP129" i="3"/>
  <c r="DQ129" i="3" s="1"/>
  <c r="DK129" i="3"/>
  <c r="DL129" i="3" s="1"/>
  <c r="DF129" i="3"/>
  <c r="DG129" i="3" s="1"/>
  <c r="DA129" i="3"/>
  <c r="DB129" i="3" s="1"/>
  <c r="DC129" i="3" s="1"/>
  <c r="DD129" i="3" s="1"/>
  <c r="CW129" i="3"/>
  <c r="CQ129" i="3"/>
  <c r="CR129" i="3" s="1"/>
  <c r="CL129" i="3"/>
  <c r="CM129" i="3" s="1"/>
  <c r="CG129" i="3"/>
  <c r="CH129" i="3" s="1"/>
  <c r="CI129" i="3" s="1"/>
  <c r="CJ129" i="3" s="1"/>
  <c r="CB129" i="3"/>
  <c r="CC129" i="3" s="1"/>
  <c r="BW129" i="3"/>
  <c r="BX129" i="3" s="1"/>
  <c r="BY129" i="3" s="1"/>
  <c r="BZ129" i="3" s="1"/>
  <c r="BR129" i="3"/>
  <c r="BS129" i="3" s="1"/>
  <c r="BM129" i="3"/>
  <c r="BN129" i="3" s="1"/>
  <c r="EE128" i="3"/>
  <c r="EF128" i="3" s="1"/>
  <c r="DZ128" i="3"/>
  <c r="EA128" i="3" s="1"/>
  <c r="DU128" i="3"/>
  <c r="DV128" i="3" s="1"/>
  <c r="DP128" i="3"/>
  <c r="DQ128" i="3" s="1"/>
  <c r="DR128" i="3" s="1"/>
  <c r="DS128" i="3" s="1"/>
  <c r="DK128" i="3"/>
  <c r="DL128" i="3" s="1"/>
  <c r="DF128" i="3"/>
  <c r="DG128" i="3" s="1"/>
  <c r="DH128" i="3" s="1"/>
  <c r="DI128" i="3" s="1"/>
  <c r="DB128" i="3"/>
  <c r="DA128" i="3"/>
  <c r="CW128" i="3"/>
  <c r="CX128" i="3" s="1"/>
  <c r="CY128" i="3" s="1"/>
  <c r="CQ128" i="3"/>
  <c r="CR128" i="3" s="1"/>
  <c r="CP128" i="3"/>
  <c r="CL128" i="3"/>
  <c r="CM128" i="3" s="1"/>
  <c r="CN128" i="3" s="1"/>
  <c r="CO128" i="3" s="1"/>
  <c r="CG128" i="3"/>
  <c r="CH128" i="3" s="1"/>
  <c r="CB128" i="3"/>
  <c r="CC128" i="3" s="1"/>
  <c r="CD128" i="3" s="1"/>
  <c r="CE128" i="3" s="1"/>
  <c r="BW128" i="3"/>
  <c r="BX128" i="3" s="1"/>
  <c r="BR128" i="3"/>
  <c r="BS128" i="3" s="1"/>
  <c r="BT128" i="3" s="1"/>
  <c r="BU128" i="3" s="1"/>
  <c r="BM128" i="3"/>
  <c r="BN128" i="3" s="1"/>
  <c r="EE127" i="3"/>
  <c r="EF127" i="3" s="1"/>
  <c r="DZ127" i="3"/>
  <c r="EA127" i="3" s="1"/>
  <c r="DU127" i="3"/>
  <c r="DV127" i="3" s="1"/>
  <c r="DP127" i="3"/>
  <c r="DQ127" i="3" s="1"/>
  <c r="DK127" i="3"/>
  <c r="DL127" i="3" s="1"/>
  <c r="DF127" i="3"/>
  <c r="DG127" i="3" s="1"/>
  <c r="DA127" i="3"/>
  <c r="DB127" i="3" s="1"/>
  <c r="DC127" i="3" s="1"/>
  <c r="DD127" i="3" s="1"/>
  <c r="CW127" i="3"/>
  <c r="CQ127" i="3"/>
  <c r="CR127" i="3" s="1"/>
  <c r="CS127" i="3" s="1"/>
  <c r="CT127" i="3" s="1"/>
  <c r="CL127" i="3"/>
  <c r="CM127" i="3" s="1"/>
  <c r="CG127" i="3"/>
  <c r="CH127" i="3" s="1"/>
  <c r="CB127" i="3"/>
  <c r="CC127" i="3" s="1"/>
  <c r="BW127" i="3"/>
  <c r="BX127" i="3" s="1"/>
  <c r="BY127" i="3" s="1"/>
  <c r="BZ127" i="3" s="1"/>
  <c r="BR127" i="3"/>
  <c r="BS127" i="3" s="1"/>
  <c r="BM127" i="3"/>
  <c r="BN127" i="3" s="1"/>
  <c r="BO127" i="3" s="1"/>
  <c r="BP127" i="3" s="1"/>
  <c r="EE126" i="3"/>
  <c r="EF126" i="3" s="1"/>
  <c r="DZ126" i="3"/>
  <c r="EA126" i="3" s="1"/>
  <c r="DU126" i="3"/>
  <c r="DV126" i="3" s="1"/>
  <c r="DP126" i="3"/>
  <c r="DQ126" i="3" s="1"/>
  <c r="DK126" i="3"/>
  <c r="DL126" i="3" s="1"/>
  <c r="DF126" i="3"/>
  <c r="DG126" i="3" s="1"/>
  <c r="DA126" i="3"/>
  <c r="DB126" i="3" s="1"/>
  <c r="CW126" i="3"/>
  <c r="CQ126" i="3"/>
  <c r="CR126" i="3" s="1"/>
  <c r="CL126" i="3"/>
  <c r="CM126" i="3" s="1"/>
  <c r="CN126" i="3" s="1"/>
  <c r="CO126" i="3" s="1"/>
  <c r="CG126" i="3"/>
  <c r="CH126" i="3" s="1"/>
  <c r="CB126" i="3"/>
  <c r="CC126" i="3" s="1"/>
  <c r="BW126" i="3"/>
  <c r="BX126" i="3" s="1"/>
  <c r="BR126" i="3"/>
  <c r="BS126" i="3" s="1"/>
  <c r="BT126" i="3" s="1"/>
  <c r="BU126" i="3" s="1"/>
  <c r="BM126" i="3"/>
  <c r="BN126" i="3" s="1"/>
  <c r="EE125" i="3"/>
  <c r="EF125" i="3" s="1"/>
  <c r="EG125" i="3" s="1"/>
  <c r="EH125" i="3" s="1"/>
  <c r="DZ125" i="3"/>
  <c r="EA125" i="3" s="1"/>
  <c r="DU125" i="3"/>
  <c r="DV125" i="3" s="1"/>
  <c r="DP125" i="3"/>
  <c r="DQ125" i="3" s="1"/>
  <c r="DK125" i="3"/>
  <c r="DL125" i="3" s="1"/>
  <c r="DF125" i="3"/>
  <c r="DG125" i="3" s="1"/>
  <c r="DA125" i="3"/>
  <c r="DB125" i="3" s="1"/>
  <c r="DC125" i="3" s="1"/>
  <c r="DD125" i="3" s="1"/>
  <c r="CW125" i="3"/>
  <c r="CU125" i="3"/>
  <c r="CQ125" i="3"/>
  <c r="CR125" i="3" s="1"/>
  <c r="CS125" i="3" s="1"/>
  <c r="CT125" i="3" s="1"/>
  <c r="CL125" i="3"/>
  <c r="CM125" i="3" s="1"/>
  <c r="CG125" i="3"/>
  <c r="CH125" i="3" s="1"/>
  <c r="CI125" i="3" s="1"/>
  <c r="CJ125" i="3" s="1"/>
  <c r="CB125" i="3"/>
  <c r="CC125" i="3" s="1"/>
  <c r="BW125" i="3"/>
  <c r="BX125" i="3" s="1"/>
  <c r="BR125" i="3"/>
  <c r="BS125" i="3" s="1"/>
  <c r="BM125" i="3"/>
  <c r="BN125" i="3" s="1"/>
  <c r="BO125" i="3" s="1"/>
  <c r="BP125" i="3" s="1"/>
  <c r="EE124" i="3"/>
  <c r="EF124" i="3" s="1"/>
  <c r="DZ124" i="3"/>
  <c r="EA124" i="3" s="1"/>
  <c r="EB124" i="3" s="1"/>
  <c r="EC124" i="3" s="1"/>
  <c r="DU124" i="3"/>
  <c r="DV124" i="3" s="1"/>
  <c r="DP124" i="3"/>
  <c r="DQ124" i="3" s="1"/>
  <c r="DR124" i="3" s="1"/>
  <c r="DS124" i="3" s="1"/>
  <c r="DK124" i="3"/>
  <c r="DL124" i="3" s="1"/>
  <c r="DF124" i="3"/>
  <c r="DG124" i="3" s="1"/>
  <c r="DA124" i="3"/>
  <c r="DB124" i="3" s="1"/>
  <c r="CW124" i="3"/>
  <c r="CQ124" i="3"/>
  <c r="CR124" i="3" s="1"/>
  <c r="CL124" i="3"/>
  <c r="CM124" i="3" s="1"/>
  <c r="CG124" i="3"/>
  <c r="CH124" i="3" s="1"/>
  <c r="CB124" i="3"/>
  <c r="CC124" i="3" s="1"/>
  <c r="CD124" i="3" s="1"/>
  <c r="CE124" i="3" s="1"/>
  <c r="BW124" i="3"/>
  <c r="BX124" i="3" s="1"/>
  <c r="BR124" i="3"/>
  <c r="BS124" i="3" s="1"/>
  <c r="BM124" i="3"/>
  <c r="BN124" i="3" s="1"/>
  <c r="EE123" i="3"/>
  <c r="EF123" i="3" s="1"/>
  <c r="EG123" i="3" s="1"/>
  <c r="EH123" i="3" s="1"/>
  <c r="DZ123" i="3"/>
  <c r="EA123" i="3" s="1"/>
  <c r="DU123" i="3"/>
  <c r="DV123" i="3" s="1"/>
  <c r="DW123" i="3" s="1"/>
  <c r="DX123" i="3" s="1"/>
  <c r="DP123" i="3"/>
  <c r="DQ123" i="3" s="1"/>
  <c r="DK123" i="3"/>
  <c r="DL123" i="3" s="1"/>
  <c r="DF123" i="3"/>
  <c r="DG123" i="3" s="1"/>
  <c r="DA123" i="3"/>
  <c r="DB123" i="3" s="1"/>
  <c r="CW123" i="3"/>
  <c r="CQ123" i="3"/>
  <c r="CR123" i="3" s="1"/>
  <c r="CS123" i="3" s="1"/>
  <c r="CT123" i="3" s="1"/>
  <c r="CL123" i="3"/>
  <c r="CM123" i="3" s="1"/>
  <c r="CK123" i="3"/>
  <c r="CG123" i="3"/>
  <c r="CH123" i="3" s="1"/>
  <c r="CI123" i="3" s="1"/>
  <c r="CJ123" i="3" s="1"/>
  <c r="CB123" i="3"/>
  <c r="CC123" i="3" s="1"/>
  <c r="BW123" i="3"/>
  <c r="BX123" i="3" s="1"/>
  <c r="BY123" i="3" s="1"/>
  <c r="BZ123" i="3" s="1"/>
  <c r="BR123" i="3"/>
  <c r="BS123" i="3" s="1"/>
  <c r="BM123" i="3"/>
  <c r="BN123" i="3" s="1"/>
  <c r="EE122" i="3"/>
  <c r="EF122" i="3" s="1"/>
  <c r="DZ122" i="3"/>
  <c r="EA122" i="3" s="1"/>
  <c r="EB122" i="3" s="1"/>
  <c r="EC122" i="3" s="1"/>
  <c r="DU122" i="3"/>
  <c r="DV122" i="3" s="1"/>
  <c r="DW122" i="3" s="1"/>
  <c r="DX122" i="3" s="1"/>
  <c r="DP122" i="3"/>
  <c r="DQ122" i="3" s="1"/>
  <c r="DR122" i="3" s="1"/>
  <c r="DS122" i="3" s="1"/>
  <c r="DT122" i="3" s="1"/>
  <c r="DK122" i="3"/>
  <c r="DL122" i="3" s="1"/>
  <c r="DF122" i="3"/>
  <c r="DG122" i="3" s="1"/>
  <c r="DH122" i="3" s="1"/>
  <c r="DI122" i="3" s="1"/>
  <c r="DA122" i="3"/>
  <c r="DB122" i="3" s="1"/>
  <c r="DC122" i="3" s="1"/>
  <c r="DD122" i="3" s="1"/>
  <c r="CW122" i="3"/>
  <c r="CX122" i="3" s="1"/>
  <c r="CY122" i="3" s="1"/>
  <c r="CZ122" i="3" s="1"/>
  <c r="CQ122" i="3"/>
  <c r="CR122" i="3" s="1"/>
  <c r="CL122" i="3"/>
  <c r="CM122" i="3" s="1"/>
  <c r="CN122" i="3" s="1"/>
  <c r="CO122" i="3" s="1"/>
  <c r="CG122" i="3"/>
  <c r="CH122" i="3" s="1"/>
  <c r="CI122" i="3" s="1"/>
  <c r="CJ122" i="3" s="1"/>
  <c r="CB122" i="3"/>
  <c r="CC122" i="3" s="1"/>
  <c r="CD122" i="3" s="1"/>
  <c r="CE122" i="3" s="1"/>
  <c r="CF122" i="3" s="1"/>
  <c r="BW122" i="3"/>
  <c r="BX122" i="3" s="1"/>
  <c r="BR122" i="3"/>
  <c r="BS122" i="3" s="1"/>
  <c r="BT122" i="3" s="1"/>
  <c r="BU122" i="3" s="1"/>
  <c r="BM122" i="3"/>
  <c r="BN122" i="3" s="1"/>
  <c r="EE121" i="3"/>
  <c r="EF121" i="3" s="1"/>
  <c r="EG121" i="3" s="1"/>
  <c r="EH121" i="3" s="1"/>
  <c r="DZ121" i="3"/>
  <c r="EA121" i="3" s="1"/>
  <c r="DU121" i="3"/>
  <c r="DV121" i="3" s="1"/>
  <c r="DW121" i="3" s="1"/>
  <c r="DX121" i="3" s="1"/>
  <c r="DP121" i="3"/>
  <c r="DQ121" i="3" s="1"/>
  <c r="DR121" i="3" s="1"/>
  <c r="DS121" i="3" s="1"/>
  <c r="DK121" i="3"/>
  <c r="DL121" i="3" s="1"/>
  <c r="DF121" i="3"/>
  <c r="DG121" i="3" s="1"/>
  <c r="DH121" i="3" s="1"/>
  <c r="DI121" i="3" s="1"/>
  <c r="DA121" i="3"/>
  <c r="DB121" i="3" s="1"/>
  <c r="DC121" i="3" s="1"/>
  <c r="DD121" i="3" s="1"/>
  <c r="CW121" i="3"/>
  <c r="CQ121" i="3"/>
  <c r="CR121" i="3" s="1"/>
  <c r="CS121" i="3" s="1"/>
  <c r="CT121" i="3" s="1"/>
  <c r="CL121" i="3"/>
  <c r="CM121" i="3" s="1"/>
  <c r="CG121" i="3"/>
  <c r="CH121" i="3" s="1"/>
  <c r="CI121" i="3" s="1"/>
  <c r="CJ121" i="3" s="1"/>
  <c r="CB121" i="3"/>
  <c r="CC121" i="3" s="1"/>
  <c r="CD121" i="3" s="1"/>
  <c r="CE121" i="3" s="1"/>
  <c r="BW121" i="3"/>
  <c r="BX121" i="3" s="1"/>
  <c r="BR121" i="3"/>
  <c r="BS121" i="3" s="1"/>
  <c r="BT121" i="3" s="1"/>
  <c r="BU121" i="3" s="1"/>
  <c r="BM121" i="3"/>
  <c r="BN121" i="3" s="1"/>
  <c r="BO121" i="3" s="1"/>
  <c r="BP121" i="3" s="1"/>
  <c r="EE120" i="3"/>
  <c r="EF120" i="3" s="1"/>
  <c r="DZ120" i="3"/>
  <c r="EA120" i="3" s="1"/>
  <c r="EB120" i="3" s="1"/>
  <c r="EC120" i="3" s="1"/>
  <c r="DU120" i="3"/>
  <c r="DV120" i="3" s="1"/>
  <c r="DS120" i="3"/>
  <c r="DP120" i="3"/>
  <c r="DQ120" i="3" s="1"/>
  <c r="DR120" i="3" s="1"/>
  <c r="DK120" i="3"/>
  <c r="DL120" i="3" s="1"/>
  <c r="DM120" i="3" s="1"/>
  <c r="DN120" i="3" s="1"/>
  <c r="DF120" i="3"/>
  <c r="DG120" i="3" s="1"/>
  <c r="DA120" i="3"/>
  <c r="DB120" i="3" s="1"/>
  <c r="DC120" i="3" s="1"/>
  <c r="DD120" i="3" s="1"/>
  <c r="CW120" i="3"/>
  <c r="CX120" i="3" s="1"/>
  <c r="CY120" i="3" s="1"/>
  <c r="CQ120" i="3"/>
  <c r="CR120" i="3" s="1"/>
  <c r="CL120" i="3"/>
  <c r="CM120" i="3" s="1"/>
  <c r="CN120" i="3" s="1"/>
  <c r="CO120" i="3" s="1"/>
  <c r="CG120" i="3"/>
  <c r="CH120" i="3" s="1"/>
  <c r="CB120" i="3"/>
  <c r="CC120" i="3" s="1"/>
  <c r="CD120" i="3" s="1"/>
  <c r="CE120" i="3" s="1"/>
  <c r="BW120" i="3"/>
  <c r="BX120" i="3" s="1"/>
  <c r="BY120" i="3" s="1"/>
  <c r="BZ120" i="3" s="1"/>
  <c r="BR120" i="3"/>
  <c r="BS120" i="3" s="1"/>
  <c r="BM120" i="3"/>
  <c r="BN120" i="3" s="1"/>
  <c r="BO120" i="3" s="1"/>
  <c r="BP120" i="3" s="1"/>
  <c r="EE119" i="3"/>
  <c r="EF119" i="3" s="1"/>
  <c r="EG119" i="3" s="1"/>
  <c r="EH119" i="3" s="1"/>
  <c r="DZ119" i="3"/>
  <c r="EA119" i="3" s="1"/>
  <c r="DU119" i="3"/>
  <c r="DV119" i="3" s="1"/>
  <c r="DW119" i="3" s="1"/>
  <c r="DX119" i="3" s="1"/>
  <c r="DP119" i="3"/>
  <c r="DQ119" i="3" s="1"/>
  <c r="DK119" i="3"/>
  <c r="DL119" i="3" s="1"/>
  <c r="DM119" i="3" s="1"/>
  <c r="DN119" i="3" s="1"/>
  <c r="DF119" i="3"/>
  <c r="DG119" i="3" s="1"/>
  <c r="DH119" i="3" s="1"/>
  <c r="DI119" i="3" s="1"/>
  <c r="DA119" i="3"/>
  <c r="DB119" i="3" s="1"/>
  <c r="CW119" i="3"/>
  <c r="CX119" i="3" s="1"/>
  <c r="CY119" i="3" s="1"/>
  <c r="CQ119" i="3"/>
  <c r="CR119" i="3" s="1"/>
  <c r="CS119" i="3" s="1"/>
  <c r="CT119" i="3" s="1"/>
  <c r="CL119" i="3"/>
  <c r="CM119" i="3" s="1"/>
  <c r="CG119" i="3"/>
  <c r="CH119" i="3" s="1"/>
  <c r="CI119" i="3" s="1"/>
  <c r="CJ119" i="3" s="1"/>
  <c r="CB119" i="3"/>
  <c r="CC119" i="3" s="1"/>
  <c r="BW119" i="3"/>
  <c r="BX119" i="3" s="1"/>
  <c r="BY119" i="3" s="1"/>
  <c r="BZ119" i="3" s="1"/>
  <c r="BR119" i="3"/>
  <c r="BS119" i="3" s="1"/>
  <c r="BT119" i="3" s="1"/>
  <c r="BU119" i="3" s="1"/>
  <c r="BM119" i="3"/>
  <c r="BN119" i="3" s="1"/>
  <c r="EE118" i="3"/>
  <c r="EF118" i="3" s="1"/>
  <c r="EG118" i="3" s="1"/>
  <c r="EH118" i="3" s="1"/>
  <c r="DZ118" i="3"/>
  <c r="EA118" i="3" s="1"/>
  <c r="EB118" i="3" s="1"/>
  <c r="EC118" i="3" s="1"/>
  <c r="DU118" i="3"/>
  <c r="DV118" i="3" s="1"/>
  <c r="DP118" i="3"/>
  <c r="DQ118" i="3" s="1"/>
  <c r="DR118" i="3" s="1"/>
  <c r="DS118" i="3" s="1"/>
  <c r="DK118" i="3"/>
  <c r="DL118" i="3" s="1"/>
  <c r="DF118" i="3"/>
  <c r="DG118" i="3" s="1"/>
  <c r="DH118" i="3" s="1"/>
  <c r="DI118" i="3" s="1"/>
  <c r="DA118" i="3"/>
  <c r="DB118" i="3" s="1"/>
  <c r="DC118" i="3" s="1"/>
  <c r="DD118" i="3" s="1"/>
  <c r="CW118" i="3"/>
  <c r="CQ118" i="3"/>
  <c r="CR118" i="3" s="1"/>
  <c r="CS118" i="3" s="1"/>
  <c r="CT118" i="3" s="1"/>
  <c r="CL118" i="3"/>
  <c r="CM118" i="3" s="1"/>
  <c r="CN118" i="3" s="1"/>
  <c r="CO118" i="3" s="1"/>
  <c r="CG118" i="3"/>
  <c r="CH118" i="3" s="1"/>
  <c r="CB118" i="3"/>
  <c r="CC118" i="3" s="1"/>
  <c r="CD118" i="3" s="1"/>
  <c r="CE118" i="3" s="1"/>
  <c r="BW118" i="3"/>
  <c r="BX118" i="3" s="1"/>
  <c r="BS118" i="3"/>
  <c r="BT118" i="3" s="1"/>
  <c r="BU118" i="3" s="1"/>
  <c r="BR118" i="3"/>
  <c r="BM118" i="3"/>
  <c r="BN118" i="3" s="1"/>
  <c r="BO118" i="3" s="1"/>
  <c r="BP118" i="3" s="1"/>
  <c r="EE117" i="3"/>
  <c r="EF117" i="3" s="1"/>
  <c r="DZ117" i="3"/>
  <c r="EA117" i="3" s="1"/>
  <c r="EB117" i="3" s="1"/>
  <c r="EC117" i="3" s="1"/>
  <c r="DU117" i="3"/>
  <c r="DV117" i="3" s="1"/>
  <c r="DW117" i="3" s="1"/>
  <c r="DX117" i="3" s="1"/>
  <c r="DP117" i="3"/>
  <c r="DQ117" i="3" s="1"/>
  <c r="DK117" i="3"/>
  <c r="DL117" i="3" s="1"/>
  <c r="DM117" i="3" s="1"/>
  <c r="DN117" i="3" s="1"/>
  <c r="DF117" i="3"/>
  <c r="DG117" i="3" s="1"/>
  <c r="DA117" i="3"/>
  <c r="DB117" i="3" s="1"/>
  <c r="DC117" i="3" s="1"/>
  <c r="DD117" i="3" s="1"/>
  <c r="CW117" i="3"/>
  <c r="CX117" i="3" s="1"/>
  <c r="CY117" i="3" s="1"/>
  <c r="CQ117" i="3"/>
  <c r="CR117" i="3" s="1"/>
  <c r="CL117" i="3"/>
  <c r="CM117" i="3" s="1"/>
  <c r="CN117" i="3" s="1"/>
  <c r="CO117" i="3" s="1"/>
  <c r="CG117" i="3"/>
  <c r="CH117" i="3" s="1"/>
  <c r="CI117" i="3" s="1"/>
  <c r="CJ117" i="3" s="1"/>
  <c r="CB117" i="3"/>
  <c r="CC117" i="3" s="1"/>
  <c r="BW117" i="3"/>
  <c r="BX117" i="3" s="1"/>
  <c r="BY117" i="3" s="1"/>
  <c r="BZ117" i="3" s="1"/>
  <c r="BR117" i="3"/>
  <c r="BS117" i="3" s="1"/>
  <c r="BM117" i="3"/>
  <c r="BN117" i="3" s="1"/>
  <c r="BO117" i="3" s="1"/>
  <c r="BP117" i="3" s="1"/>
  <c r="EE116" i="3"/>
  <c r="EF116" i="3" s="1"/>
  <c r="EG116" i="3" s="1"/>
  <c r="EH116" i="3" s="1"/>
  <c r="DZ116" i="3"/>
  <c r="EA116" i="3" s="1"/>
  <c r="DU116" i="3"/>
  <c r="DV116" i="3" s="1"/>
  <c r="DW116" i="3" s="1"/>
  <c r="DX116" i="3" s="1"/>
  <c r="DP116" i="3"/>
  <c r="DQ116" i="3" s="1"/>
  <c r="DR116" i="3" s="1"/>
  <c r="DS116" i="3" s="1"/>
  <c r="DK116" i="3"/>
  <c r="DL116" i="3" s="1"/>
  <c r="DF116" i="3"/>
  <c r="DG116" i="3" s="1"/>
  <c r="DH116" i="3" s="1"/>
  <c r="DI116" i="3" s="1"/>
  <c r="DA116" i="3"/>
  <c r="DB116" i="3" s="1"/>
  <c r="CW116" i="3"/>
  <c r="CX116" i="3" s="1"/>
  <c r="CY116" i="3" s="1"/>
  <c r="CQ116" i="3"/>
  <c r="CR116" i="3" s="1"/>
  <c r="CS116" i="3" s="1"/>
  <c r="CT116" i="3" s="1"/>
  <c r="CL116" i="3"/>
  <c r="CM116" i="3" s="1"/>
  <c r="CG116" i="3"/>
  <c r="CH116" i="3" s="1"/>
  <c r="CI116" i="3" s="1"/>
  <c r="CJ116" i="3" s="1"/>
  <c r="CB116" i="3"/>
  <c r="CC116" i="3" s="1"/>
  <c r="CD116" i="3" s="1"/>
  <c r="CE116" i="3" s="1"/>
  <c r="BW116" i="3"/>
  <c r="BX116" i="3" s="1"/>
  <c r="BS116" i="3"/>
  <c r="BT116" i="3" s="1"/>
  <c r="BU116" i="3" s="1"/>
  <c r="BR116" i="3"/>
  <c r="BM116" i="3"/>
  <c r="BN116" i="3" s="1"/>
  <c r="BO116" i="3" s="1"/>
  <c r="BP116" i="3" s="1"/>
  <c r="EE115" i="3"/>
  <c r="EF115" i="3" s="1"/>
  <c r="EG115" i="3" s="1"/>
  <c r="EH115" i="3" s="1"/>
  <c r="DZ115" i="3"/>
  <c r="EA115" i="3" s="1"/>
  <c r="EB115" i="3" s="1"/>
  <c r="EC115" i="3" s="1"/>
  <c r="ED115" i="3" s="1"/>
  <c r="DU115" i="3"/>
  <c r="DV115" i="3" s="1"/>
  <c r="DP115" i="3"/>
  <c r="DQ115" i="3" s="1"/>
  <c r="DR115" i="3" s="1"/>
  <c r="DS115" i="3" s="1"/>
  <c r="DK115" i="3"/>
  <c r="DL115" i="3" s="1"/>
  <c r="DM115" i="3" s="1"/>
  <c r="DN115" i="3" s="1"/>
  <c r="DF115" i="3"/>
  <c r="DG115" i="3" s="1"/>
  <c r="DA115" i="3"/>
  <c r="DB115" i="3" s="1"/>
  <c r="CW115" i="3"/>
  <c r="CX115" i="3" s="1"/>
  <c r="CY115" i="3" s="1"/>
  <c r="CQ115" i="3"/>
  <c r="CR115" i="3" s="1"/>
  <c r="CS115" i="3" s="1"/>
  <c r="CT115" i="3" s="1"/>
  <c r="CL115" i="3"/>
  <c r="CM115" i="3" s="1"/>
  <c r="CN115" i="3" s="1"/>
  <c r="CO115" i="3" s="1"/>
  <c r="CG115" i="3"/>
  <c r="CH115" i="3" s="1"/>
  <c r="CI115" i="3" s="1"/>
  <c r="CJ115" i="3" s="1"/>
  <c r="CB115" i="3"/>
  <c r="CC115" i="3" s="1"/>
  <c r="BW115" i="3"/>
  <c r="BX115" i="3" s="1"/>
  <c r="BR115" i="3"/>
  <c r="BS115" i="3" s="1"/>
  <c r="BM115" i="3"/>
  <c r="BN115" i="3" s="1"/>
  <c r="BO115" i="3" s="1"/>
  <c r="BP115" i="3" s="1"/>
  <c r="EE114" i="3"/>
  <c r="EF114" i="3" s="1"/>
  <c r="EG114" i="3" s="1"/>
  <c r="EH114" i="3" s="1"/>
  <c r="DZ114" i="3"/>
  <c r="EA114" i="3" s="1"/>
  <c r="EB114" i="3" s="1"/>
  <c r="EC114" i="3" s="1"/>
  <c r="DU114" i="3"/>
  <c r="DV114" i="3" s="1"/>
  <c r="DW114" i="3" s="1"/>
  <c r="DX114" i="3" s="1"/>
  <c r="DY114" i="3" s="1"/>
  <c r="DP114" i="3"/>
  <c r="DQ114" i="3" s="1"/>
  <c r="DK114" i="3"/>
  <c r="DL114" i="3" s="1"/>
  <c r="DM114" i="3" s="1"/>
  <c r="DN114" i="3" s="1"/>
  <c r="DF114" i="3"/>
  <c r="DG114" i="3" s="1"/>
  <c r="DH114" i="3" s="1"/>
  <c r="DI114" i="3" s="1"/>
  <c r="DA114" i="3"/>
  <c r="DB114" i="3" s="1"/>
  <c r="DC114" i="3" s="1"/>
  <c r="DD114" i="3" s="1"/>
  <c r="CW114" i="3"/>
  <c r="CQ114" i="3"/>
  <c r="CR114" i="3" s="1"/>
  <c r="CS114" i="3" s="1"/>
  <c r="CT114" i="3" s="1"/>
  <c r="CL114" i="3"/>
  <c r="CM114" i="3" s="1"/>
  <c r="CN114" i="3" s="1"/>
  <c r="CO114" i="3" s="1"/>
  <c r="CG114" i="3"/>
  <c r="CH114" i="3" s="1"/>
  <c r="CI114" i="3" s="1"/>
  <c r="CJ114" i="3" s="1"/>
  <c r="CF114" i="3"/>
  <c r="CB114" i="3"/>
  <c r="CC114" i="3" s="1"/>
  <c r="CD114" i="3" s="1"/>
  <c r="CE114" i="3" s="1"/>
  <c r="BW114" i="3"/>
  <c r="BX114" i="3" s="1"/>
  <c r="BR114" i="3"/>
  <c r="BS114" i="3" s="1"/>
  <c r="BT114" i="3" s="1"/>
  <c r="BU114" i="3" s="1"/>
  <c r="BM114" i="3"/>
  <c r="BN114" i="3" s="1"/>
  <c r="EF113" i="3"/>
  <c r="EG113" i="3" s="1"/>
  <c r="EH113" i="3" s="1"/>
  <c r="EE113" i="3"/>
  <c r="DZ113" i="3"/>
  <c r="EA113" i="3" s="1"/>
  <c r="EB113" i="3" s="1"/>
  <c r="EC113" i="3" s="1"/>
  <c r="DU113" i="3"/>
  <c r="DV113" i="3" s="1"/>
  <c r="DW113" i="3" s="1"/>
  <c r="DX113" i="3" s="1"/>
  <c r="DS113" i="3"/>
  <c r="DT113" i="3" s="1"/>
  <c r="DP113" i="3"/>
  <c r="DQ113" i="3" s="1"/>
  <c r="DR113" i="3" s="1"/>
  <c r="DK113" i="3"/>
  <c r="DL113" i="3" s="1"/>
  <c r="DF113" i="3"/>
  <c r="DG113" i="3" s="1"/>
  <c r="DH113" i="3" s="1"/>
  <c r="DI113" i="3" s="1"/>
  <c r="DB113" i="3"/>
  <c r="DC113" i="3" s="1"/>
  <c r="DD113" i="3" s="1"/>
  <c r="DA113" i="3"/>
  <c r="CW113" i="3"/>
  <c r="CQ113" i="3"/>
  <c r="CR113" i="3" s="1"/>
  <c r="CL113" i="3"/>
  <c r="CM113" i="3" s="1"/>
  <c r="CN113" i="3" s="1"/>
  <c r="CO113" i="3" s="1"/>
  <c r="CH113" i="3"/>
  <c r="CI113" i="3" s="1"/>
  <c r="CJ113" i="3" s="1"/>
  <c r="CG113" i="3"/>
  <c r="CB113" i="3"/>
  <c r="CC113" i="3" s="1"/>
  <c r="CD113" i="3" s="1"/>
  <c r="CE113" i="3" s="1"/>
  <c r="BW113" i="3"/>
  <c r="BX113" i="3" s="1"/>
  <c r="BY113" i="3" s="1"/>
  <c r="BZ113" i="3" s="1"/>
  <c r="BR113" i="3"/>
  <c r="BS113" i="3" s="1"/>
  <c r="BM113" i="3"/>
  <c r="BN113" i="3" s="1"/>
  <c r="EE112" i="3"/>
  <c r="EF112" i="3" s="1"/>
  <c r="DZ112" i="3"/>
  <c r="EA112" i="3" s="1"/>
  <c r="EB112" i="3" s="1"/>
  <c r="EC112" i="3" s="1"/>
  <c r="DU112" i="3"/>
  <c r="DV112" i="3" s="1"/>
  <c r="DW112" i="3" s="1"/>
  <c r="DX112" i="3" s="1"/>
  <c r="DP112" i="3"/>
  <c r="DQ112" i="3" s="1"/>
  <c r="DR112" i="3" s="1"/>
  <c r="DS112" i="3" s="1"/>
  <c r="DK112" i="3"/>
  <c r="DL112" i="3" s="1"/>
  <c r="DM112" i="3" s="1"/>
  <c r="DN112" i="3" s="1"/>
  <c r="DO112" i="3" s="1"/>
  <c r="DF112" i="3"/>
  <c r="DG112" i="3" s="1"/>
  <c r="DA112" i="3"/>
  <c r="DB112" i="3" s="1"/>
  <c r="DC112" i="3" s="1"/>
  <c r="DD112" i="3" s="1"/>
  <c r="CW112" i="3"/>
  <c r="CX112" i="3" s="1"/>
  <c r="CY112" i="3" s="1"/>
  <c r="CQ112" i="3"/>
  <c r="CR112" i="3" s="1"/>
  <c r="CS112" i="3" s="1"/>
  <c r="CT112" i="3" s="1"/>
  <c r="CL112" i="3"/>
  <c r="CM112" i="3" s="1"/>
  <c r="CH112" i="3"/>
  <c r="CI112" i="3" s="1"/>
  <c r="CJ112" i="3" s="1"/>
  <c r="CG112" i="3"/>
  <c r="CB112" i="3"/>
  <c r="CC112" i="3" s="1"/>
  <c r="CD112" i="3" s="1"/>
  <c r="CE112" i="3" s="1"/>
  <c r="BW112" i="3"/>
  <c r="BX112" i="3" s="1"/>
  <c r="BY112" i="3" s="1"/>
  <c r="BZ112" i="3" s="1"/>
  <c r="BR112" i="3"/>
  <c r="BS112" i="3" s="1"/>
  <c r="BN112" i="3"/>
  <c r="BM112" i="3"/>
  <c r="EF111" i="3"/>
  <c r="EG111" i="3" s="1"/>
  <c r="EH111" i="3" s="1"/>
  <c r="EE111" i="3"/>
  <c r="DZ111" i="3"/>
  <c r="EA111" i="3" s="1"/>
  <c r="DU111" i="3"/>
  <c r="DV111" i="3" s="1"/>
  <c r="DW111" i="3" s="1"/>
  <c r="DX111" i="3" s="1"/>
  <c r="DP111" i="3"/>
  <c r="DQ111" i="3" s="1"/>
  <c r="DR111" i="3" s="1"/>
  <c r="DS111" i="3" s="1"/>
  <c r="DK111" i="3"/>
  <c r="DL111" i="3" s="1"/>
  <c r="DM111" i="3" s="1"/>
  <c r="DN111" i="3" s="1"/>
  <c r="DF111" i="3"/>
  <c r="DG111" i="3" s="1"/>
  <c r="DH111" i="3" s="1"/>
  <c r="DI111" i="3" s="1"/>
  <c r="DJ111" i="3" s="1"/>
  <c r="DA111" i="3"/>
  <c r="DB111" i="3" s="1"/>
  <c r="CW111" i="3"/>
  <c r="CX111" i="3" s="1"/>
  <c r="CY111" i="3" s="1"/>
  <c r="CQ111" i="3"/>
  <c r="CR111" i="3" s="1"/>
  <c r="CS111" i="3" s="1"/>
  <c r="CT111" i="3" s="1"/>
  <c r="CP111" i="3"/>
  <c r="CL111" i="3"/>
  <c r="CM111" i="3" s="1"/>
  <c r="CN111" i="3" s="1"/>
  <c r="CO111" i="3" s="1"/>
  <c r="CG111" i="3"/>
  <c r="CH111" i="3" s="1"/>
  <c r="CB111" i="3"/>
  <c r="CC111" i="3" s="1"/>
  <c r="CD111" i="3" s="1"/>
  <c r="CE111" i="3" s="1"/>
  <c r="BW111" i="3"/>
  <c r="BX111" i="3" s="1"/>
  <c r="BY111" i="3" s="1"/>
  <c r="BZ111" i="3" s="1"/>
  <c r="BR111" i="3"/>
  <c r="BS111" i="3" s="1"/>
  <c r="BT111" i="3" s="1"/>
  <c r="BU111" i="3" s="1"/>
  <c r="BQ111" i="3"/>
  <c r="BM111" i="3"/>
  <c r="BN111" i="3" s="1"/>
  <c r="BO111" i="3" s="1"/>
  <c r="BP111" i="3" s="1"/>
  <c r="EE110" i="3"/>
  <c r="EF110" i="3" s="1"/>
  <c r="DZ110" i="3"/>
  <c r="EA110" i="3" s="1"/>
  <c r="DU110" i="3"/>
  <c r="DV110" i="3" s="1"/>
  <c r="DP110" i="3"/>
  <c r="DQ110" i="3" s="1"/>
  <c r="DR110" i="3" s="1"/>
  <c r="DS110" i="3" s="1"/>
  <c r="DL110" i="3"/>
  <c r="DM110" i="3" s="1"/>
  <c r="DN110" i="3" s="1"/>
  <c r="DK110" i="3"/>
  <c r="DG110" i="3"/>
  <c r="DH110" i="3" s="1"/>
  <c r="DI110" i="3" s="1"/>
  <c r="DF110" i="3"/>
  <c r="DA110" i="3"/>
  <c r="DB110" i="3" s="1"/>
  <c r="DC110" i="3" s="1"/>
  <c r="DD110" i="3" s="1"/>
  <c r="DE110" i="3" s="1"/>
  <c r="CW110" i="3"/>
  <c r="CR110" i="3"/>
  <c r="CS110" i="3" s="1"/>
  <c r="CT110" i="3" s="1"/>
  <c r="CQ110" i="3"/>
  <c r="CN110" i="3"/>
  <c r="CO110" i="3" s="1"/>
  <c r="CL110" i="3"/>
  <c r="CM110" i="3" s="1"/>
  <c r="CG110" i="3"/>
  <c r="CH110" i="3" s="1"/>
  <c r="CI110" i="3" s="1"/>
  <c r="CJ110" i="3" s="1"/>
  <c r="CB110" i="3"/>
  <c r="CC110" i="3" s="1"/>
  <c r="BW110" i="3"/>
  <c r="BX110" i="3" s="1"/>
  <c r="BY110" i="3" s="1"/>
  <c r="BZ110" i="3" s="1"/>
  <c r="BS110" i="3"/>
  <c r="BT110" i="3" s="1"/>
  <c r="BU110" i="3" s="1"/>
  <c r="BR110" i="3"/>
  <c r="BM110" i="3"/>
  <c r="BN110" i="3" s="1"/>
  <c r="BO110" i="3" s="1"/>
  <c r="BP110" i="3" s="1"/>
  <c r="EE109" i="3"/>
  <c r="EF109" i="3" s="1"/>
  <c r="EG109" i="3" s="1"/>
  <c r="EH109" i="3" s="1"/>
  <c r="DZ109" i="3"/>
  <c r="EA109" i="3" s="1"/>
  <c r="DV109" i="3"/>
  <c r="DW109" i="3" s="1"/>
  <c r="DX109" i="3" s="1"/>
  <c r="DU109" i="3"/>
  <c r="DP109" i="3"/>
  <c r="DQ109" i="3" s="1"/>
  <c r="DK109" i="3"/>
  <c r="DL109" i="3" s="1"/>
  <c r="DM109" i="3" s="1"/>
  <c r="DN109" i="3" s="1"/>
  <c r="DG109" i="3"/>
  <c r="DH109" i="3" s="1"/>
  <c r="DI109" i="3" s="1"/>
  <c r="DF109" i="3"/>
  <c r="DA109" i="3"/>
  <c r="DB109" i="3" s="1"/>
  <c r="DC109" i="3" s="1"/>
  <c r="DD109" i="3" s="1"/>
  <c r="CW109" i="3"/>
  <c r="CX109" i="3" s="1"/>
  <c r="CY109" i="3" s="1"/>
  <c r="CZ109" i="3" s="1"/>
  <c r="CQ109" i="3"/>
  <c r="CR109" i="3" s="1"/>
  <c r="CL109" i="3"/>
  <c r="CM109" i="3" s="1"/>
  <c r="CN109" i="3" s="1"/>
  <c r="CO109" i="3" s="1"/>
  <c r="CG109" i="3"/>
  <c r="CH109" i="3" s="1"/>
  <c r="CI109" i="3" s="1"/>
  <c r="CJ109" i="3" s="1"/>
  <c r="CB109" i="3"/>
  <c r="CC109" i="3" s="1"/>
  <c r="BW109" i="3"/>
  <c r="BX109" i="3" s="1"/>
  <c r="BR109" i="3"/>
  <c r="BS109" i="3" s="1"/>
  <c r="BT109" i="3" s="1"/>
  <c r="BU109" i="3" s="1"/>
  <c r="BN109" i="3"/>
  <c r="BO109" i="3" s="1"/>
  <c r="BP109" i="3" s="1"/>
  <c r="BM109" i="3"/>
  <c r="EE108" i="3"/>
  <c r="EF108" i="3" s="1"/>
  <c r="EG108" i="3" s="1"/>
  <c r="EH108" i="3" s="1"/>
  <c r="DZ108" i="3"/>
  <c r="EA108" i="3" s="1"/>
  <c r="DU108" i="3"/>
  <c r="DV108" i="3" s="1"/>
  <c r="DP108" i="3"/>
  <c r="DQ108" i="3" s="1"/>
  <c r="DK108" i="3"/>
  <c r="DL108" i="3" s="1"/>
  <c r="DF108" i="3"/>
  <c r="DG108" i="3" s="1"/>
  <c r="DH108" i="3" s="1"/>
  <c r="DI108" i="3" s="1"/>
  <c r="DA108" i="3"/>
  <c r="DB108" i="3" s="1"/>
  <c r="DC108" i="3" s="1"/>
  <c r="DD108" i="3" s="1"/>
  <c r="CW108" i="3"/>
  <c r="CX108" i="3" s="1"/>
  <c r="CY108" i="3" s="1"/>
  <c r="CQ108" i="3"/>
  <c r="CR108" i="3" s="1"/>
  <c r="CS108" i="3" s="1"/>
  <c r="CT108" i="3" s="1"/>
  <c r="CU108" i="3" s="1"/>
  <c r="CL108" i="3"/>
  <c r="CM108" i="3" s="1"/>
  <c r="CG108" i="3"/>
  <c r="CH108" i="3" s="1"/>
  <c r="CI108" i="3" s="1"/>
  <c r="CJ108" i="3" s="1"/>
  <c r="CC108" i="3"/>
  <c r="CD108" i="3" s="1"/>
  <c r="CE108" i="3" s="1"/>
  <c r="CB108" i="3"/>
  <c r="BW108" i="3"/>
  <c r="BX108" i="3" s="1"/>
  <c r="BY108" i="3" s="1"/>
  <c r="BZ108" i="3" s="1"/>
  <c r="BR108" i="3"/>
  <c r="BS108" i="3" s="1"/>
  <c r="BM108" i="3"/>
  <c r="BN108" i="3" s="1"/>
  <c r="BO108" i="3" s="1"/>
  <c r="BP108" i="3" s="1"/>
  <c r="EE107" i="3"/>
  <c r="EF107" i="3" s="1"/>
  <c r="EG107" i="3" s="1"/>
  <c r="EH107" i="3" s="1"/>
  <c r="DZ107" i="3"/>
  <c r="EA107" i="3" s="1"/>
  <c r="EB107" i="3" s="1"/>
  <c r="EC107" i="3" s="1"/>
  <c r="DU107" i="3"/>
  <c r="DV107" i="3" s="1"/>
  <c r="DW107" i="3" s="1"/>
  <c r="DX107" i="3" s="1"/>
  <c r="DP107" i="3"/>
  <c r="DQ107" i="3" s="1"/>
  <c r="DK107" i="3"/>
  <c r="DL107" i="3" s="1"/>
  <c r="DM107" i="3" s="1"/>
  <c r="DN107" i="3" s="1"/>
  <c r="DF107" i="3"/>
  <c r="DG107" i="3" s="1"/>
  <c r="DA107" i="3"/>
  <c r="DB107" i="3" s="1"/>
  <c r="DC107" i="3" s="1"/>
  <c r="DD107" i="3" s="1"/>
  <c r="CW107" i="3"/>
  <c r="CX107" i="3" s="1"/>
  <c r="CY107" i="3" s="1"/>
  <c r="CQ107" i="3"/>
  <c r="CR107" i="3" s="1"/>
  <c r="CS107" i="3" s="1"/>
  <c r="CT107" i="3" s="1"/>
  <c r="CL107" i="3"/>
  <c r="CM107" i="3" s="1"/>
  <c r="CN107" i="3" s="1"/>
  <c r="CO107" i="3" s="1"/>
  <c r="CP107" i="3" s="1"/>
  <c r="CG107" i="3"/>
  <c r="CH107" i="3" s="1"/>
  <c r="CB107" i="3"/>
  <c r="CC107" i="3" s="1"/>
  <c r="CD107" i="3" s="1"/>
  <c r="CE107" i="3" s="1"/>
  <c r="BW107" i="3"/>
  <c r="BX107" i="3" s="1"/>
  <c r="BY107" i="3" s="1"/>
  <c r="BZ107" i="3" s="1"/>
  <c r="BR107" i="3"/>
  <c r="BS107" i="3" s="1"/>
  <c r="BT107" i="3" s="1"/>
  <c r="BU107" i="3" s="1"/>
  <c r="BM107" i="3"/>
  <c r="BN107" i="3" s="1"/>
  <c r="EE106" i="3"/>
  <c r="EF106" i="3" s="1"/>
  <c r="EG106" i="3" s="1"/>
  <c r="EH106" i="3" s="1"/>
  <c r="DZ106" i="3"/>
  <c r="EA106" i="3" s="1"/>
  <c r="EB106" i="3" s="1"/>
  <c r="EC106" i="3" s="1"/>
  <c r="DU106" i="3"/>
  <c r="DV106" i="3" s="1"/>
  <c r="DW106" i="3" s="1"/>
  <c r="DX106" i="3" s="1"/>
  <c r="DT106" i="3"/>
  <c r="DP106" i="3"/>
  <c r="DQ106" i="3" s="1"/>
  <c r="DR106" i="3" s="1"/>
  <c r="DS106" i="3" s="1"/>
  <c r="DK106" i="3"/>
  <c r="DL106" i="3" s="1"/>
  <c r="DF106" i="3"/>
  <c r="DG106" i="3" s="1"/>
  <c r="DA106" i="3"/>
  <c r="DB106" i="3" s="1"/>
  <c r="CW106" i="3"/>
  <c r="CX106" i="3" s="1"/>
  <c r="CY106" i="3" s="1"/>
  <c r="CS106" i="3"/>
  <c r="CT106" i="3" s="1"/>
  <c r="CQ106" i="3"/>
  <c r="CR106" i="3" s="1"/>
  <c r="CL106" i="3"/>
  <c r="CM106" i="3" s="1"/>
  <c r="CN106" i="3" s="1"/>
  <c r="CO106" i="3" s="1"/>
  <c r="CG106" i="3"/>
  <c r="CH106" i="3" s="1"/>
  <c r="CI106" i="3" s="1"/>
  <c r="CJ106" i="3" s="1"/>
  <c r="CK106" i="3" s="1"/>
  <c r="CB106" i="3"/>
  <c r="CC106" i="3" s="1"/>
  <c r="BW106" i="3"/>
  <c r="BX106" i="3" s="1"/>
  <c r="BY106" i="3" s="1"/>
  <c r="BZ106" i="3" s="1"/>
  <c r="BS106" i="3"/>
  <c r="BT106" i="3" s="1"/>
  <c r="BU106" i="3" s="1"/>
  <c r="BR106" i="3"/>
  <c r="BM106" i="3"/>
  <c r="BN106" i="3" s="1"/>
  <c r="BO106" i="3" s="1"/>
  <c r="BP106" i="3" s="1"/>
  <c r="EE105" i="3"/>
  <c r="EF105" i="3" s="1"/>
  <c r="DZ105" i="3"/>
  <c r="EA105" i="3" s="1"/>
  <c r="EB105" i="3" s="1"/>
  <c r="EC105" i="3" s="1"/>
  <c r="DU105" i="3"/>
  <c r="DV105" i="3" s="1"/>
  <c r="DW105" i="3" s="1"/>
  <c r="DX105" i="3" s="1"/>
  <c r="DP105" i="3"/>
  <c r="DQ105" i="3" s="1"/>
  <c r="DR105" i="3" s="1"/>
  <c r="DS105" i="3" s="1"/>
  <c r="DK105" i="3"/>
  <c r="DL105" i="3" s="1"/>
  <c r="DM105" i="3" s="1"/>
  <c r="DN105" i="3" s="1"/>
  <c r="DF105" i="3"/>
  <c r="DG105" i="3" s="1"/>
  <c r="DA105" i="3"/>
  <c r="DB105" i="3" s="1"/>
  <c r="DC105" i="3" s="1"/>
  <c r="DD105" i="3" s="1"/>
  <c r="CW105" i="3"/>
  <c r="CQ105" i="3"/>
  <c r="CR105" i="3" s="1"/>
  <c r="CS105" i="3" s="1"/>
  <c r="CT105" i="3" s="1"/>
  <c r="CL105" i="3"/>
  <c r="CM105" i="3" s="1"/>
  <c r="CN105" i="3" s="1"/>
  <c r="CO105" i="3" s="1"/>
  <c r="CG105" i="3"/>
  <c r="CH105" i="3" s="1"/>
  <c r="CI105" i="3" s="1"/>
  <c r="CJ105" i="3" s="1"/>
  <c r="CB105" i="3"/>
  <c r="CC105" i="3" s="1"/>
  <c r="CD105" i="3" s="1"/>
  <c r="CE105" i="3" s="1"/>
  <c r="CF105" i="3" s="1"/>
  <c r="BW105" i="3"/>
  <c r="BX105" i="3" s="1"/>
  <c r="BR105" i="3"/>
  <c r="BS105" i="3" s="1"/>
  <c r="BT105" i="3" s="1"/>
  <c r="BU105" i="3" s="1"/>
  <c r="BM105" i="3"/>
  <c r="BN105" i="3" s="1"/>
  <c r="BO105" i="3" s="1"/>
  <c r="BP105" i="3" s="1"/>
  <c r="EE104" i="3"/>
  <c r="EF104" i="3" s="1"/>
  <c r="EG104" i="3" s="1"/>
  <c r="EH104" i="3" s="1"/>
  <c r="DZ104" i="3"/>
  <c r="EA104" i="3" s="1"/>
  <c r="DU104" i="3"/>
  <c r="DV104" i="3" s="1"/>
  <c r="DW104" i="3" s="1"/>
  <c r="DX104" i="3" s="1"/>
  <c r="DQ104" i="3"/>
  <c r="DR104" i="3" s="1"/>
  <c r="DS104" i="3" s="1"/>
  <c r="DP104" i="3"/>
  <c r="DK104" i="3"/>
  <c r="DL104" i="3" s="1"/>
  <c r="DM104" i="3" s="1"/>
  <c r="DN104" i="3" s="1"/>
  <c r="DF104" i="3"/>
  <c r="DG104" i="3" s="1"/>
  <c r="DH104" i="3" s="1"/>
  <c r="DI104" i="3" s="1"/>
  <c r="DA104" i="3"/>
  <c r="DB104" i="3" s="1"/>
  <c r="CW104" i="3"/>
  <c r="CQ104" i="3"/>
  <c r="CR104" i="3" s="1"/>
  <c r="CL104" i="3"/>
  <c r="CM104" i="3" s="1"/>
  <c r="CN104" i="3" s="1"/>
  <c r="CO104" i="3" s="1"/>
  <c r="CH104" i="3"/>
  <c r="CI104" i="3" s="1"/>
  <c r="CJ104" i="3" s="1"/>
  <c r="CG104" i="3"/>
  <c r="CC104" i="3"/>
  <c r="CD104" i="3" s="1"/>
  <c r="CE104" i="3" s="1"/>
  <c r="CB104" i="3"/>
  <c r="BW104" i="3"/>
  <c r="BX104" i="3" s="1"/>
  <c r="BY104" i="3" s="1"/>
  <c r="BZ104" i="3" s="1"/>
  <c r="CA104" i="3" s="1"/>
  <c r="BR104" i="3"/>
  <c r="BS104" i="3" s="1"/>
  <c r="BN104" i="3"/>
  <c r="BO104" i="3" s="1"/>
  <c r="BP104" i="3" s="1"/>
  <c r="BM104" i="3"/>
  <c r="EG103" i="3"/>
  <c r="EH103" i="3" s="1"/>
  <c r="EE103" i="3"/>
  <c r="EF103" i="3" s="1"/>
  <c r="DZ103" i="3"/>
  <c r="EA103" i="3" s="1"/>
  <c r="EB103" i="3" s="1"/>
  <c r="EC103" i="3" s="1"/>
  <c r="DU103" i="3"/>
  <c r="DV103" i="3" s="1"/>
  <c r="DP103" i="3"/>
  <c r="DQ103" i="3" s="1"/>
  <c r="DR103" i="3" s="1"/>
  <c r="DS103" i="3" s="1"/>
  <c r="DK103" i="3"/>
  <c r="DL103" i="3" s="1"/>
  <c r="DM103" i="3" s="1"/>
  <c r="DN103" i="3" s="1"/>
  <c r="DF103" i="3"/>
  <c r="DG103" i="3" s="1"/>
  <c r="DH103" i="3" s="1"/>
  <c r="DI103" i="3" s="1"/>
  <c r="DA103" i="3"/>
  <c r="DB103" i="3" s="1"/>
  <c r="DC103" i="3" s="1"/>
  <c r="DD103" i="3" s="1"/>
  <c r="CW103" i="3"/>
  <c r="CR103" i="3"/>
  <c r="CS103" i="3" s="1"/>
  <c r="CT103" i="3" s="1"/>
  <c r="CQ103" i="3"/>
  <c r="CL103" i="3"/>
  <c r="CM103" i="3" s="1"/>
  <c r="CG103" i="3"/>
  <c r="CH103" i="3" s="1"/>
  <c r="CI103" i="3" s="1"/>
  <c r="CJ103" i="3" s="1"/>
  <c r="CB103" i="3"/>
  <c r="CC103" i="3" s="1"/>
  <c r="CD103" i="3" s="1"/>
  <c r="CE103" i="3" s="1"/>
  <c r="BW103" i="3"/>
  <c r="BX103" i="3" s="1"/>
  <c r="BY103" i="3" s="1"/>
  <c r="BZ103" i="3" s="1"/>
  <c r="BR103" i="3"/>
  <c r="BS103" i="3" s="1"/>
  <c r="BT103" i="3" s="1"/>
  <c r="BU103" i="3" s="1"/>
  <c r="BV103" i="3" s="1"/>
  <c r="BM103" i="3"/>
  <c r="BN103" i="3" s="1"/>
  <c r="EE102" i="3"/>
  <c r="EF102" i="3" s="1"/>
  <c r="EG102" i="3" s="1"/>
  <c r="EH102" i="3" s="1"/>
  <c r="DZ102" i="3"/>
  <c r="EA102" i="3" s="1"/>
  <c r="EB102" i="3" s="1"/>
  <c r="EC102" i="3" s="1"/>
  <c r="DY102" i="3"/>
  <c r="DU102" i="3"/>
  <c r="DV102" i="3" s="1"/>
  <c r="DW102" i="3" s="1"/>
  <c r="DX102" i="3" s="1"/>
  <c r="DP102" i="3"/>
  <c r="DQ102" i="3" s="1"/>
  <c r="DK102" i="3"/>
  <c r="DL102" i="3" s="1"/>
  <c r="DM102" i="3" s="1"/>
  <c r="DN102" i="3" s="1"/>
  <c r="DF102" i="3"/>
  <c r="DG102" i="3" s="1"/>
  <c r="DH102" i="3" s="1"/>
  <c r="DI102" i="3" s="1"/>
  <c r="DA102" i="3"/>
  <c r="DB102" i="3" s="1"/>
  <c r="DC102" i="3" s="1"/>
  <c r="DD102" i="3" s="1"/>
  <c r="CW102" i="3"/>
  <c r="CX102" i="3" s="1"/>
  <c r="CY102" i="3" s="1"/>
  <c r="CQ102" i="3"/>
  <c r="CR102" i="3" s="1"/>
  <c r="CL102" i="3"/>
  <c r="CM102" i="3" s="1"/>
  <c r="CG102" i="3"/>
  <c r="CH102" i="3" s="1"/>
  <c r="CB102" i="3"/>
  <c r="CC102" i="3" s="1"/>
  <c r="CD102" i="3" s="1"/>
  <c r="CE102" i="3" s="1"/>
  <c r="BW102" i="3"/>
  <c r="BX102" i="3" s="1"/>
  <c r="BY102" i="3" s="1"/>
  <c r="BZ102" i="3" s="1"/>
  <c r="BR102" i="3"/>
  <c r="BS102" i="3" s="1"/>
  <c r="BT102" i="3" s="1"/>
  <c r="BU102" i="3" s="1"/>
  <c r="BM102" i="3"/>
  <c r="BN102" i="3" s="1"/>
  <c r="BO102" i="3" s="1"/>
  <c r="BP102" i="3" s="1"/>
  <c r="BQ102" i="3" s="1"/>
  <c r="EE101" i="3"/>
  <c r="EF101" i="3" s="1"/>
  <c r="DZ101" i="3"/>
  <c r="EA101" i="3" s="1"/>
  <c r="DU101" i="3"/>
  <c r="DV101" i="3" s="1"/>
  <c r="DW101" i="3" s="1"/>
  <c r="DX101" i="3" s="1"/>
  <c r="DP101" i="3"/>
  <c r="DQ101" i="3" s="1"/>
  <c r="DK101" i="3"/>
  <c r="DL101" i="3" s="1"/>
  <c r="DF101" i="3"/>
  <c r="DG101" i="3" s="1"/>
  <c r="DH101" i="3" s="1"/>
  <c r="DI101" i="3" s="1"/>
  <c r="DA101" i="3"/>
  <c r="DB101" i="3" s="1"/>
  <c r="DC101" i="3" s="1"/>
  <c r="DD101" i="3" s="1"/>
  <c r="CW101" i="3"/>
  <c r="CQ101" i="3"/>
  <c r="CR101" i="3" s="1"/>
  <c r="CL101" i="3"/>
  <c r="CM101" i="3" s="1"/>
  <c r="CN101" i="3" s="1"/>
  <c r="CO101" i="3" s="1"/>
  <c r="CG101" i="3"/>
  <c r="CH101" i="3" s="1"/>
  <c r="CI101" i="3" s="1"/>
  <c r="CJ101" i="3" s="1"/>
  <c r="CB101" i="3"/>
  <c r="CC101" i="3" s="1"/>
  <c r="BW101" i="3"/>
  <c r="BX101" i="3" s="1"/>
  <c r="BR101" i="3"/>
  <c r="BS101" i="3" s="1"/>
  <c r="BM101" i="3"/>
  <c r="BN101" i="3" s="1"/>
  <c r="BO101" i="3" s="1"/>
  <c r="BP101" i="3" s="1"/>
  <c r="EE100" i="3"/>
  <c r="EF100" i="3" s="1"/>
  <c r="DZ100" i="3"/>
  <c r="EA100" i="3" s="1"/>
  <c r="DU100" i="3"/>
  <c r="DV100" i="3" s="1"/>
  <c r="DW100" i="3" s="1"/>
  <c r="DX100" i="3" s="1"/>
  <c r="DP100" i="3"/>
  <c r="DQ100" i="3" s="1"/>
  <c r="DR100" i="3" s="1"/>
  <c r="DS100" i="3" s="1"/>
  <c r="DK100" i="3"/>
  <c r="DL100" i="3" s="1"/>
  <c r="DF100" i="3"/>
  <c r="DG100" i="3" s="1"/>
  <c r="DA100" i="3"/>
  <c r="DB100" i="3" s="1"/>
  <c r="DC100" i="3" s="1"/>
  <c r="DD100" i="3" s="1"/>
  <c r="CW100" i="3"/>
  <c r="CX100" i="3" s="1"/>
  <c r="CY100" i="3" s="1"/>
  <c r="CQ100" i="3"/>
  <c r="CR100" i="3" s="1"/>
  <c r="CL100" i="3"/>
  <c r="CM100" i="3" s="1"/>
  <c r="CG100" i="3"/>
  <c r="CH100" i="3" s="1"/>
  <c r="CI100" i="3" s="1"/>
  <c r="CJ100" i="3" s="1"/>
  <c r="CB100" i="3"/>
  <c r="CC100" i="3" s="1"/>
  <c r="CD100" i="3" s="1"/>
  <c r="CE100" i="3" s="1"/>
  <c r="BW100" i="3"/>
  <c r="BX100" i="3" s="1"/>
  <c r="BR100" i="3"/>
  <c r="BS100" i="3" s="1"/>
  <c r="BM100" i="3"/>
  <c r="BN100" i="3" s="1"/>
  <c r="EE99" i="3"/>
  <c r="EF99" i="3" s="1"/>
  <c r="EG99" i="3" s="1"/>
  <c r="EH99" i="3" s="1"/>
  <c r="DZ99" i="3"/>
  <c r="EA99" i="3" s="1"/>
  <c r="DU99" i="3"/>
  <c r="DV99" i="3" s="1"/>
  <c r="DP99" i="3"/>
  <c r="DQ99" i="3" s="1"/>
  <c r="DR99" i="3" s="1"/>
  <c r="DS99" i="3" s="1"/>
  <c r="DK99" i="3"/>
  <c r="DL99" i="3" s="1"/>
  <c r="DM99" i="3" s="1"/>
  <c r="DN99" i="3" s="1"/>
  <c r="DF99" i="3"/>
  <c r="DG99" i="3" s="1"/>
  <c r="DA99" i="3"/>
  <c r="DB99" i="3" s="1"/>
  <c r="CW99" i="3"/>
  <c r="CX99" i="3" s="1"/>
  <c r="CY99" i="3" s="1"/>
  <c r="CQ99" i="3"/>
  <c r="CR99" i="3" s="1"/>
  <c r="CS99" i="3" s="1"/>
  <c r="CT99" i="3" s="1"/>
  <c r="CL99" i="3"/>
  <c r="CM99" i="3" s="1"/>
  <c r="CG99" i="3"/>
  <c r="CH99" i="3" s="1"/>
  <c r="CB99" i="3"/>
  <c r="CC99" i="3" s="1"/>
  <c r="CD99" i="3" s="1"/>
  <c r="CE99" i="3" s="1"/>
  <c r="BW99" i="3"/>
  <c r="BX99" i="3" s="1"/>
  <c r="BY99" i="3" s="1"/>
  <c r="BZ99" i="3" s="1"/>
  <c r="BR99" i="3"/>
  <c r="BS99" i="3" s="1"/>
  <c r="BM99" i="3"/>
  <c r="BN99" i="3" s="1"/>
  <c r="EE98" i="3"/>
  <c r="EF98" i="3" s="1"/>
  <c r="DZ98" i="3"/>
  <c r="EA98" i="3" s="1"/>
  <c r="EB98" i="3" s="1"/>
  <c r="EC98" i="3" s="1"/>
  <c r="DU98" i="3"/>
  <c r="DV98" i="3" s="1"/>
  <c r="DP98" i="3"/>
  <c r="DQ98" i="3" s="1"/>
  <c r="DK98" i="3"/>
  <c r="DL98" i="3" s="1"/>
  <c r="DM98" i="3" s="1"/>
  <c r="DN98" i="3" s="1"/>
  <c r="DF98" i="3"/>
  <c r="DG98" i="3" s="1"/>
  <c r="DH98" i="3" s="1"/>
  <c r="DI98" i="3" s="1"/>
  <c r="DA98" i="3"/>
  <c r="DB98" i="3" s="1"/>
  <c r="CW98" i="3"/>
  <c r="CQ98" i="3"/>
  <c r="CR98" i="3" s="1"/>
  <c r="CS98" i="3" s="1"/>
  <c r="CT98" i="3" s="1"/>
  <c r="CM98" i="3"/>
  <c r="CN98" i="3" s="1"/>
  <c r="CO98" i="3" s="1"/>
  <c r="CL98" i="3"/>
  <c r="CG98" i="3"/>
  <c r="CH98" i="3" s="1"/>
  <c r="CB98" i="3"/>
  <c r="CC98" i="3" s="1"/>
  <c r="BY98" i="3"/>
  <c r="BZ98" i="3" s="1"/>
  <c r="BW98" i="3"/>
  <c r="BX98" i="3" s="1"/>
  <c r="BT98" i="3"/>
  <c r="BU98" i="3" s="1"/>
  <c r="BR98" i="3"/>
  <c r="BS98" i="3" s="1"/>
  <c r="BM98" i="3"/>
  <c r="BN98" i="3" s="1"/>
  <c r="EE97" i="3"/>
  <c r="EF97" i="3" s="1"/>
  <c r="DZ97" i="3"/>
  <c r="EA97" i="3" s="1"/>
  <c r="DU97" i="3"/>
  <c r="DV97" i="3" s="1"/>
  <c r="DW97" i="3" s="1"/>
  <c r="DX97" i="3" s="1"/>
  <c r="DP97" i="3"/>
  <c r="DQ97" i="3" s="1"/>
  <c r="DK97" i="3"/>
  <c r="DL97" i="3" s="1"/>
  <c r="DF97" i="3"/>
  <c r="DG97" i="3" s="1"/>
  <c r="DH97" i="3" s="1"/>
  <c r="DI97" i="3" s="1"/>
  <c r="DA97" i="3"/>
  <c r="DB97" i="3" s="1"/>
  <c r="DC97" i="3" s="1"/>
  <c r="DD97" i="3" s="1"/>
  <c r="CW97" i="3"/>
  <c r="CQ97" i="3"/>
  <c r="CR97" i="3" s="1"/>
  <c r="CL97" i="3"/>
  <c r="CM97" i="3" s="1"/>
  <c r="CN97" i="3" s="1"/>
  <c r="CO97" i="3" s="1"/>
  <c r="CG97" i="3"/>
  <c r="CH97" i="3" s="1"/>
  <c r="CI97" i="3" s="1"/>
  <c r="CJ97" i="3" s="1"/>
  <c r="CB97" i="3"/>
  <c r="CC97" i="3" s="1"/>
  <c r="BW97" i="3"/>
  <c r="BX97" i="3" s="1"/>
  <c r="BR97" i="3"/>
  <c r="BS97" i="3" s="1"/>
  <c r="BT97" i="3" s="1"/>
  <c r="BU97" i="3" s="1"/>
  <c r="BM97" i="3"/>
  <c r="BN97" i="3" s="1"/>
  <c r="BO97" i="3" s="1"/>
  <c r="BP97" i="3" s="1"/>
  <c r="EE96" i="3"/>
  <c r="EF96" i="3" s="1"/>
  <c r="DZ96" i="3"/>
  <c r="EA96" i="3" s="1"/>
  <c r="DU96" i="3"/>
  <c r="DV96" i="3" s="1"/>
  <c r="DQ96" i="3"/>
  <c r="DR96" i="3" s="1"/>
  <c r="DS96" i="3" s="1"/>
  <c r="DP96" i="3"/>
  <c r="DK96" i="3"/>
  <c r="DL96" i="3" s="1"/>
  <c r="DF96" i="3"/>
  <c r="DG96" i="3" s="1"/>
  <c r="DC96" i="3"/>
  <c r="DD96" i="3" s="1"/>
  <c r="DA96" i="3"/>
  <c r="DB96" i="3" s="1"/>
  <c r="CW96" i="3"/>
  <c r="CX96" i="3" s="1"/>
  <c r="CY96" i="3" s="1"/>
  <c r="CQ96" i="3"/>
  <c r="CR96" i="3" s="1"/>
  <c r="CL96" i="3"/>
  <c r="CM96" i="3" s="1"/>
  <c r="CG96" i="3"/>
  <c r="CH96" i="3" s="1"/>
  <c r="CI96" i="3" s="1"/>
  <c r="CJ96" i="3" s="1"/>
  <c r="CD96" i="3"/>
  <c r="CE96" i="3" s="1"/>
  <c r="CB96" i="3"/>
  <c r="CC96" i="3" s="1"/>
  <c r="BW96" i="3"/>
  <c r="BX96" i="3" s="1"/>
  <c r="BR96" i="3"/>
  <c r="BS96" i="3" s="1"/>
  <c r="BM96" i="3"/>
  <c r="BN96" i="3" s="1"/>
  <c r="BO96" i="3" s="1"/>
  <c r="BP96" i="3" s="1"/>
  <c r="EE95" i="3"/>
  <c r="EF95" i="3" s="1"/>
  <c r="EG95" i="3" s="1"/>
  <c r="EH95" i="3" s="1"/>
  <c r="DZ95" i="3"/>
  <c r="EA95" i="3" s="1"/>
  <c r="DU95" i="3"/>
  <c r="DV95" i="3" s="1"/>
  <c r="DP95" i="3"/>
  <c r="DQ95" i="3" s="1"/>
  <c r="DK95" i="3"/>
  <c r="DL95" i="3" s="1"/>
  <c r="DM95" i="3" s="1"/>
  <c r="DN95" i="3" s="1"/>
  <c r="DF95" i="3"/>
  <c r="DG95" i="3" s="1"/>
  <c r="DA95" i="3"/>
  <c r="DB95" i="3" s="1"/>
  <c r="CW95" i="3"/>
  <c r="CX95" i="3" s="1"/>
  <c r="CY95" i="3" s="1"/>
  <c r="CQ95" i="3"/>
  <c r="CR95" i="3" s="1"/>
  <c r="CS95" i="3" s="1"/>
  <c r="CT95" i="3" s="1"/>
  <c r="CL95" i="3"/>
  <c r="CM95" i="3" s="1"/>
  <c r="CG95" i="3"/>
  <c r="CH95" i="3" s="1"/>
  <c r="CB95" i="3"/>
  <c r="CC95" i="3" s="1"/>
  <c r="CD95" i="3" s="1"/>
  <c r="CE95" i="3" s="1"/>
  <c r="BW95" i="3"/>
  <c r="BX95" i="3" s="1"/>
  <c r="BY95" i="3" s="1"/>
  <c r="BZ95" i="3" s="1"/>
  <c r="BR95" i="3"/>
  <c r="BS95" i="3" s="1"/>
  <c r="BM95" i="3"/>
  <c r="BN95" i="3" s="1"/>
  <c r="EE94" i="3"/>
  <c r="EF94" i="3" s="1"/>
  <c r="EG94" i="3" s="1"/>
  <c r="EH94" i="3" s="1"/>
  <c r="DZ94" i="3"/>
  <c r="EA94" i="3" s="1"/>
  <c r="EB94" i="3" s="1"/>
  <c r="EC94" i="3" s="1"/>
  <c r="DU94" i="3"/>
  <c r="DV94" i="3" s="1"/>
  <c r="DP94" i="3"/>
  <c r="DQ94" i="3" s="1"/>
  <c r="DK94" i="3"/>
  <c r="DL94" i="3" s="1"/>
  <c r="DF94" i="3"/>
  <c r="DG94" i="3" s="1"/>
  <c r="DH94" i="3" s="1"/>
  <c r="DI94" i="3" s="1"/>
  <c r="DA94" i="3"/>
  <c r="DB94" i="3" s="1"/>
  <c r="CW94" i="3"/>
  <c r="CQ94" i="3"/>
  <c r="CR94" i="3" s="1"/>
  <c r="CS94" i="3" s="1"/>
  <c r="CT94" i="3" s="1"/>
  <c r="CL94" i="3"/>
  <c r="CM94" i="3" s="1"/>
  <c r="CN94" i="3" s="1"/>
  <c r="CO94" i="3" s="1"/>
  <c r="CG94" i="3"/>
  <c r="CH94" i="3" s="1"/>
  <c r="CB94" i="3"/>
  <c r="CC94" i="3" s="1"/>
  <c r="BW94" i="3"/>
  <c r="BX94" i="3" s="1"/>
  <c r="BY94" i="3" s="1"/>
  <c r="BZ94" i="3" s="1"/>
  <c r="BR94" i="3"/>
  <c r="BS94" i="3" s="1"/>
  <c r="BT94" i="3" s="1"/>
  <c r="BU94" i="3" s="1"/>
  <c r="BM94" i="3"/>
  <c r="BN94" i="3" s="1"/>
  <c r="EE93" i="3"/>
  <c r="EF93" i="3" s="1"/>
  <c r="DZ93" i="3"/>
  <c r="EA93" i="3" s="1"/>
  <c r="EB93" i="3" s="1"/>
  <c r="EC93" i="3" s="1"/>
  <c r="DU93" i="3"/>
  <c r="DV93" i="3" s="1"/>
  <c r="DW93" i="3" s="1"/>
  <c r="DX93" i="3" s="1"/>
  <c r="DP93" i="3"/>
  <c r="DQ93" i="3" s="1"/>
  <c r="DK93" i="3"/>
  <c r="DL93" i="3" s="1"/>
  <c r="DF93" i="3"/>
  <c r="DG93" i="3" s="1"/>
  <c r="DB93" i="3"/>
  <c r="DC93" i="3" s="1"/>
  <c r="DD93" i="3" s="1"/>
  <c r="DA93" i="3"/>
  <c r="CW93" i="3"/>
  <c r="CQ93" i="3"/>
  <c r="CR93" i="3" s="1"/>
  <c r="CN93" i="3"/>
  <c r="CO93" i="3" s="1"/>
  <c r="CL93" i="3"/>
  <c r="CM93" i="3" s="1"/>
  <c r="CG93" i="3"/>
  <c r="CH93" i="3" s="1"/>
  <c r="CI93" i="3" s="1"/>
  <c r="CJ93" i="3" s="1"/>
  <c r="CB93" i="3"/>
  <c r="CC93" i="3" s="1"/>
  <c r="BW93" i="3"/>
  <c r="BX93" i="3" s="1"/>
  <c r="BR93" i="3"/>
  <c r="BS93" i="3" s="1"/>
  <c r="BT93" i="3" s="1"/>
  <c r="BU93" i="3" s="1"/>
  <c r="BO93" i="3"/>
  <c r="BP93" i="3" s="1"/>
  <c r="BM93" i="3"/>
  <c r="BN93" i="3" s="1"/>
  <c r="EE92" i="3"/>
  <c r="EF92" i="3" s="1"/>
  <c r="DZ92" i="3"/>
  <c r="EA92" i="3" s="1"/>
  <c r="DU92" i="3"/>
  <c r="DV92" i="3" s="1"/>
  <c r="DW92" i="3" s="1"/>
  <c r="DX92" i="3" s="1"/>
  <c r="DP92" i="3"/>
  <c r="DQ92" i="3" s="1"/>
  <c r="DR92" i="3" s="1"/>
  <c r="DS92" i="3" s="1"/>
  <c r="DK92" i="3"/>
  <c r="DL92" i="3" s="1"/>
  <c r="DF92" i="3"/>
  <c r="DG92" i="3" s="1"/>
  <c r="DA92" i="3"/>
  <c r="DB92" i="3" s="1"/>
  <c r="CW92" i="3"/>
  <c r="CX92" i="3" s="1"/>
  <c r="CY92" i="3" s="1"/>
  <c r="CQ92" i="3"/>
  <c r="CR92" i="3" s="1"/>
  <c r="CL92" i="3"/>
  <c r="CM92" i="3" s="1"/>
  <c r="CG92" i="3"/>
  <c r="CH92" i="3" s="1"/>
  <c r="CI92" i="3" s="1"/>
  <c r="CJ92" i="3" s="1"/>
  <c r="CB92" i="3"/>
  <c r="CC92" i="3" s="1"/>
  <c r="CD92" i="3" s="1"/>
  <c r="CE92" i="3" s="1"/>
  <c r="BW92" i="3"/>
  <c r="BX92" i="3" s="1"/>
  <c r="BR92" i="3"/>
  <c r="BS92" i="3" s="1"/>
  <c r="BM92" i="3"/>
  <c r="BN92" i="3" s="1"/>
  <c r="BO92" i="3" s="1"/>
  <c r="BP92" i="3" s="1"/>
  <c r="EE91" i="3"/>
  <c r="EF91" i="3" s="1"/>
  <c r="EG91" i="3" s="1"/>
  <c r="EH91" i="3" s="1"/>
  <c r="DZ91" i="3"/>
  <c r="EA91" i="3" s="1"/>
  <c r="DU91" i="3"/>
  <c r="DV91" i="3" s="1"/>
  <c r="DP91" i="3"/>
  <c r="DQ91" i="3" s="1"/>
  <c r="DR91" i="3" s="1"/>
  <c r="DS91" i="3" s="1"/>
  <c r="DK91" i="3"/>
  <c r="DL91" i="3" s="1"/>
  <c r="DM91" i="3" s="1"/>
  <c r="DN91" i="3" s="1"/>
  <c r="DF91" i="3"/>
  <c r="DG91" i="3" s="1"/>
  <c r="DA91" i="3"/>
  <c r="DB91" i="3" s="1"/>
  <c r="CW91" i="3"/>
  <c r="CQ91" i="3"/>
  <c r="CR91" i="3" s="1"/>
  <c r="CS91" i="3" s="1"/>
  <c r="CT91" i="3" s="1"/>
  <c r="CL91" i="3"/>
  <c r="CM91" i="3" s="1"/>
  <c r="CG91" i="3"/>
  <c r="CH91" i="3" s="1"/>
  <c r="CB91" i="3"/>
  <c r="CC91" i="3" s="1"/>
  <c r="CD91" i="3" s="1"/>
  <c r="CE91" i="3" s="1"/>
  <c r="BW91" i="3"/>
  <c r="BX91" i="3" s="1"/>
  <c r="BY91" i="3" s="1"/>
  <c r="BZ91" i="3" s="1"/>
  <c r="BR91" i="3"/>
  <c r="BS91" i="3" s="1"/>
  <c r="BM91" i="3"/>
  <c r="BN91" i="3" s="1"/>
  <c r="EE90" i="3"/>
  <c r="EF90" i="3" s="1"/>
  <c r="EG90" i="3" s="1"/>
  <c r="EH90" i="3" s="1"/>
  <c r="DZ90" i="3"/>
  <c r="EA90" i="3" s="1"/>
  <c r="EB90" i="3" s="1"/>
  <c r="EC90" i="3" s="1"/>
  <c r="DU90" i="3"/>
  <c r="DV90" i="3" s="1"/>
  <c r="DP90" i="3"/>
  <c r="DQ90" i="3" s="1"/>
  <c r="DK90" i="3"/>
  <c r="DL90" i="3" s="1"/>
  <c r="DM90" i="3" s="1"/>
  <c r="DN90" i="3" s="1"/>
  <c r="DG90" i="3"/>
  <c r="DH90" i="3" s="1"/>
  <c r="DI90" i="3" s="1"/>
  <c r="DF90" i="3"/>
  <c r="DA90" i="3"/>
  <c r="DB90" i="3" s="1"/>
  <c r="CW90" i="3"/>
  <c r="CQ90" i="3"/>
  <c r="CR90" i="3" s="1"/>
  <c r="CL90" i="3"/>
  <c r="CM90" i="3" s="1"/>
  <c r="CN90" i="3" s="1"/>
  <c r="CO90" i="3" s="1"/>
  <c r="CG90" i="3"/>
  <c r="CH90" i="3" s="1"/>
  <c r="CB90" i="3"/>
  <c r="CC90" i="3" s="1"/>
  <c r="BW90" i="3"/>
  <c r="BX90" i="3" s="1"/>
  <c r="BY90" i="3" s="1"/>
  <c r="BZ90" i="3" s="1"/>
  <c r="BR90" i="3"/>
  <c r="BS90" i="3" s="1"/>
  <c r="BT90" i="3" s="1"/>
  <c r="BU90" i="3" s="1"/>
  <c r="BM90" i="3"/>
  <c r="BN90" i="3" s="1"/>
  <c r="EE89" i="3"/>
  <c r="EF89" i="3" s="1"/>
  <c r="DZ89" i="3"/>
  <c r="EA89" i="3" s="1"/>
  <c r="EB89" i="3" s="1"/>
  <c r="EC89" i="3" s="1"/>
  <c r="DU89" i="3"/>
  <c r="DV89" i="3" s="1"/>
  <c r="DW89" i="3" s="1"/>
  <c r="DX89" i="3" s="1"/>
  <c r="DP89" i="3"/>
  <c r="DQ89" i="3" s="1"/>
  <c r="DK89" i="3"/>
  <c r="DL89" i="3" s="1"/>
  <c r="DF89" i="3"/>
  <c r="DG89" i="3" s="1"/>
  <c r="DH89" i="3" s="1"/>
  <c r="DI89" i="3" s="1"/>
  <c r="DA89" i="3"/>
  <c r="DB89" i="3" s="1"/>
  <c r="DC89" i="3" s="1"/>
  <c r="DD89" i="3" s="1"/>
  <c r="CW89" i="3"/>
  <c r="CQ89" i="3"/>
  <c r="CR89" i="3" s="1"/>
  <c r="CL89" i="3"/>
  <c r="CM89" i="3" s="1"/>
  <c r="CG89" i="3"/>
  <c r="CH89" i="3" s="1"/>
  <c r="CI89" i="3" s="1"/>
  <c r="CJ89" i="3" s="1"/>
  <c r="CB89" i="3"/>
  <c r="CC89" i="3" s="1"/>
  <c r="BW89" i="3"/>
  <c r="BX89" i="3" s="1"/>
  <c r="BR89" i="3"/>
  <c r="BS89" i="3" s="1"/>
  <c r="BT89" i="3" s="1"/>
  <c r="BU89" i="3" s="1"/>
  <c r="BM89" i="3"/>
  <c r="BN89" i="3" s="1"/>
  <c r="BO89" i="3" s="1"/>
  <c r="BP89" i="3" s="1"/>
  <c r="EE88" i="3"/>
  <c r="EF88" i="3" s="1"/>
  <c r="DZ88" i="3"/>
  <c r="EA88" i="3" s="1"/>
  <c r="DU88" i="3"/>
  <c r="DV88" i="3" s="1"/>
  <c r="DW88" i="3" s="1"/>
  <c r="DX88" i="3" s="1"/>
  <c r="DP88" i="3"/>
  <c r="DQ88" i="3" s="1"/>
  <c r="DR88" i="3" s="1"/>
  <c r="DS88" i="3" s="1"/>
  <c r="DK88" i="3"/>
  <c r="DL88" i="3" s="1"/>
  <c r="DF88" i="3"/>
  <c r="DG88" i="3" s="1"/>
  <c r="DA88" i="3"/>
  <c r="DB88" i="3" s="1"/>
  <c r="DC88" i="3" s="1"/>
  <c r="DD88" i="3" s="1"/>
  <c r="CW88" i="3"/>
  <c r="CX88" i="3" s="1"/>
  <c r="CY88" i="3" s="1"/>
  <c r="CQ88" i="3"/>
  <c r="CR88" i="3" s="1"/>
  <c r="CL88" i="3"/>
  <c r="CM88" i="3" s="1"/>
  <c r="CG88" i="3"/>
  <c r="CH88" i="3" s="1"/>
  <c r="CB88" i="3"/>
  <c r="CC88" i="3" s="1"/>
  <c r="CD88" i="3" s="1"/>
  <c r="CE88" i="3" s="1"/>
  <c r="BW88" i="3"/>
  <c r="BX88" i="3" s="1"/>
  <c r="BR88" i="3"/>
  <c r="BS88" i="3" s="1"/>
  <c r="BM88" i="3"/>
  <c r="BN88" i="3" s="1"/>
  <c r="BO88" i="3" s="1"/>
  <c r="BP88" i="3" s="1"/>
  <c r="EE87" i="3"/>
  <c r="EF87" i="3" s="1"/>
  <c r="EG87" i="3" s="1"/>
  <c r="EH87" i="3" s="1"/>
  <c r="DZ87" i="3"/>
  <c r="EA87" i="3" s="1"/>
  <c r="DU87" i="3"/>
  <c r="DV87" i="3" s="1"/>
  <c r="DP87" i="3"/>
  <c r="DQ87" i="3" s="1"/>
  <c r="DR87" i="3" s="1"/>
  <c r="DS87" i="3" s="1"/>
  <c r="DK87" i="3"/>
  <c r="DL87" i="3" s="1"/>
  <c r="DM87" i="3" s="1"/>
  <c r="DN87" i="3" s="1"/>
  <c r="DF87" i="3"/>
  <c r="DG87" i="3" s="1"/>
  <c r="DA87" i="3"/>
  <c r="DB87" i="3" s="1"/>
  <c r="CW87" i="3"/>
  <c r="CX87" i="3" s="1"/>
  <c r="CY87" i="3" s="1"/>
  <c r="CQ87" i="3"/>
  <c r="CR87" i="3" s="1"/>
  <c r="CS87" i="3" s="1"/>
  <c r="CT87" i="3" s="1"/>
  <c r="CL87" i="3"/>
  <c r="CM87" i="3" s="1"/>
  <c r="CG87" i="3"/>
  <c r="CH87" i="3" s="1"/>
  <c r="CB87" i="3"/>
  <c r="CC87" i="3" s="1"/>
  <c r="BW87" i="3"/>
  <c r="BX87" i="3" s="1"/>
  <c r="BY87" i="3" s="1"/>
  <c r="BZ87" i="3" s="1"/>
  <c r="BR87" i="3"/>
  <c r="BS87" i="3" s="1"/>
  <c r="BM87" i="3"/>
  <c r="BN87" i="3" s="1"/>
  <c r="EE86" i="3"/>
  <c r="EF86" i="3" s="1"/>
  <c r="EG86" i="3" s="1"/>
  <c r="EH86" i="3" s="1"/>
  <c r="DZ86" i="3"/>
  <c r="EA86" i="3" s="1"/>
  <c r="EB86" i="3" s="1"/>
  <c r="EC86" i="3" s="1"/>
  <c r="DU86" i="3"/>
  <c r="DV86" i="3" s="1"/>
  <c r="DP86" i="3"/>
  <c r="DQ86" i="3" s="1"/>
  <c r="DK86" i="3"/>
  <c r="DL86" i="3" s="1"/>
  <c r="DM86" i="3" s="1"/>
  <c r="DN86" i="3" s="1"/>
  <c r="DF86" i="3"/>
  <c r="DG86" i="3" s="1"/>
  <c r="DH86" i="3" s="1"/>
  <c r="DI86" i="3" s="1"/>
  <c r="DA86" i="3"/>
  <c r="DB86" i="3" s="1"/>
  <c r="CW86" i="3"/>
  <c r="CQ86" i="3"/>
  <c r="CR86" i="3" s="1"/>
  <c r="CS86" i="3" s="1"/>
  <c r="CT86" i="3" s="1"/>
  <c r="CL86" i="3"/>
  <c r="CM86" i="3" s="1"/>
  <c r="CN86" i="3" s="1"/>
  <c r="CO86" i="3" s="1"/>
  <c r="CG86" i="3"/>
  <c r="CH86" i="3" s="1"/>
  <c r="CB86" i="3"/>
  <c r="CC86" i="3" s="1"/>
  <c r="BW86" i="3"/>
  <c r="BX86" i="3" s="1"/>
  <c r="BR86" i="3"/>
  <c r="BS86" i="3" s="1"/>
  <c r="BT86" i="3" s="1"/>
  <c r="BU86" i="3" s="1"/>
  <c r="BM86" i="3"/>
  <c r="BN86" i="3" s="1"/>
  <c r="EE85" i="3"/>
  <c r="EF85" i="3" s="1"/>
  <c r="DZ85" i="3"/>
  <c r="EA85" i="3" s="1"/>
  <c r="EB85" i="3" s="1"/>
  <c r="EC85" i="3" s="1"/>
  <c r="DU85" i="3"/>
  <c r="DV85" i="3" s="1"/>
  <c r="DW85" i="3" s="1"/>
  <c r="DX85" i="3" s="1"/>
  <c r="DP85" i="3"/>
  <c r="DQ85" i="3" s="1"/>
  <c r="DK85" i="3"/>
  <c r="DL85" i="3" s="1"/>
  <c r="DF85" i="3"/>
  <c r="DG85" i="3" s="1"/>
  <c r="DH85" i="3" s="1"/>
  <c r="DI85" i="3" s="1"/>
  <c r="DB85" i="3"/>
  <c r="DC85" i="3" s="1"/>
  <c r="DD85" i="3" s="1"/>
  <c r="DA85" i="3"/>
  <c r="CW85" i="3"/>
  <c r="CQ85" i="3"/>
  <c r="CR85" i="3" s="1"/>
  <c r="CN85" i="3"/>
  <c r="CO85" i="3" s="1"/>
  <c r="CL85" i="3"/>
  <c r="CM85" i="3" s="1"/>
  <c r="CG85" i="3"/>
  <c r="CH85" i="3" s="1"/>
  <c r="CI85" i="3" s="1"/>
  <c r="CJ85" i="3" s="1"/>
  <c r="CB85" i="3"/>
  <c r="CC85" i="3" s="1"/>
  <c r="BW85" i="3"/>
  <c r="BX85" i="3" s="1"/>
  <c r="BR85" i="3"/>
  <c r="BS85" i="3" s="1"/>
  <c r="BM85" i="3"/>
  <c r="BN85" i="3" s="1"/>
  <c r="EE84" i="3"/>
  <c r="EF84" i="3" s="1"/>
  <c r="EG84" i="3" s="1"/>
  <c r="EH84" i="3" s="1"/>
  <c r="DZ84" i="3"/>
  <c r="EA84" i="3" s="1"/>
  <c r="DU84" i="3"/>
  <c r="DV84" i="3" s="1"/>
  <c r="DP84" i="3"/>
  <c r="DQ84" i="3" s="1"/>
  <c r="DK84" i="3"/>
  <c r="DL84" i="3" s="1"/>
  <c r="DM84" i="3" s="1"/>
  <c r="DN84" i="3" s="1"/>
  <c r="DO84" i="3" s="1"/>
  <c r="DF84" i="3"/>
  <c r="DG84" i="3" s="1"/>
  <c r="DA84" i="3"/>
  <c r="DB84" i="3" s="1"/>
  <c r="CW84" i="3"/>
  <c r="CQ84" i="3"/>
  <c r="CR84" i="3" s="1"/>
  <c r="CS84" i="3" s="1"/>
  <c r="CT84" i="3" s="1"/>
  <c r="CU84" i="3" s="1"/>
  <c r="CL84" i="3"/>
  <c r="CM84" i="3" s="1"/>
  <c r="CG84" i="3"/>
  <c r="CH84" i="3" s="1"/>
  <c r="CB84" i="3"/>
  <c r="CC84" i="3" s="1"/>
  <c r="BW84" i="3"/>
  <c r="BX84" i="3" s="1"/>
  <c r="BR84" i="3"/>
  <c r="BS84" i="3" s="1"/>
  <c r="BM84" i="3"/>
  <c r="BN84" i="3" s="1"/>
  <c r="EE83" i="3"/>
  <c r="EF83" i="3" s="1"/>
  <c r="DZ83" i="3"/>
  <c r="EA83" i="3" s="1"/>
  <c r="EB83" i="3" s="1"/>
  <c r="EC83" i="3" s="1"/>
  <c r="DU83" i="3"/>
  <c r="DV83" i="3" s="1"/>
  <c r="DP83" i="3"/>
  <c r="DQ83" i="3" s="1"/>
  <c r="DK83" i="3"/>
  <c r="DL83" i="3" s="1"/>
  <c r="DF83" i="3"/>
  <c r="DG83" i="3" s="1"/>
  <c r="DH83" i="3" s="1"/>
  <c r="DI83" i="3" s="1"/>
  <c r="DJ83" i="3" s="1"/>
  <c r="DA83" i="3"/>
  <c r="DB83" i="3" s="1"/>
  <c r="CW83" i="3"/>
  <c r="CQ83" i="3"/>
  <c r="CR83" i="3" s="1"/>
  <c r="CL83" i="3"/>
  <c r="CM83" i="3" s="1"/>
  <c r="CN83" i="3" s="1"/>
  <c r="CO83" i="3" s="1"/>
  <c r="CP83" i="3" s="1"/>
  <c r="CG83" i="3"/>
  <c r="CH83" i="3" s="1"/>
  <c r="CB83" i="3"/>
  <c r="CC83" i="3" s="1"/>
  <c r="BX83" i="3"/>
  <c r="BW83" i="3"/>
  <c r="BR83" i="3"/>
  <c r="BS83" i="3" s="1"/>
  <c r="BT83" i="3" s="1"/>
  <c r="BU83" i="3" s="1"/>
  <c r="BM83" i="3"/>
  <c r="BN83" i="3" s="1"/>
  <c r="EE82" i="3"/>
  <c r="EF82" i="3" s="1"/>
  <c r="DZ82" i="3"/>
  <c r="EA82" i="3" s="1"/>
  <c r="DU82" i="3"/>
  <c r="DV82" i="3" s="1"/>
  <c r="DW82" i="3" s="1"/>
  <c r="DX82" i="3" s="1"/>
  <c r="DP82" i="3"/>
  <c r="DQ82" i="3" s="1"/>
  <c r="DK82" i="3"/>
  <c r="DL82" i="3" s="1"/>
  <c r="DF82" i="3"/>
  <c r="DG82" i="3" s="1"/>
  <c r="DA82" i="3"/>
  <c r="DB82" i="3" s="1"/>
  <c r="DC82" i="3" s="1"/>
  <c r="DD82" i="3" s="1"/>
  <c r="DE82" i="3" s="1"/>
  <c r="CW82" i="3"/>
  <c r="CQ82" i="3"/>
  <c r="CR82" i="3" s="1"/>
  <c r="CM82" i="3"/>
  <c r="CL82" i="3"/>
  <c r="CG82" i="3"/>
  <c r="CH82" i="3" s="1"/>
  <c r="CI82" i="3" s="1"/>
  <c r="CJ82" i="3" s="1"/>
  <c r="CK82" i="3" s="1"/>
  <c r="CB82" i="3"/>
  <c r="CC82" i="3" s="1"/>
  <c r="BW82" i="3"/>
  <c r="BX82" i="3" s="1"/>
  <c r="BR82" i="3"/>
  <c r="BS82" i="3" s="1"/>
  <c r="BM82" i="3"/>
  <c r="BN82" i="3" s="1"/>
  <c r="BO82" i="3" s="1"/>
  <c r="BP82" i="3" s="1"/>
  <c r="EE81" i="3"/>
  <c r="EF81" i="3" s="1"/>
  <c r="DZ81" i="3"/>
  <c r="EA81" i="3" s="1"/>
  <c r="DU81" i="3"/>
  <c r="DV81" i="3" s="1"/>
  <c r="DT81" i="3"/>
  <c r="DP81" i="3"/>
  <c r="DQ81" i="3" s="1"/>
  <c r="DR81" i="3" s="1"/>
  <c r="DS81" i="3" s="1"/>
  <c r="DK81" i="3"/>
  <c r="DL81" i="3" s="1"/>
  <c r="DF81" i="3"/>
  <c r="DG81" i="3" s="1"/>
  <c r="DB81" i="3"/>
  <c r="DA81" i="3"/>
  <c r="CW81" i="3"/>
  <c r="CX81" i="3" s="1"/>
  <c r="CY81" i="3" s="1"/>
  <c r="CZ81" i="3" s="1"/>
  <c r="CQ81" i="3"/>
  <c r="CR81" i="3" s="1"/>
  <c r="CL81" i="3"/>
  <c r="CM81" i="3" s="1"/>
  <c r="CG81" i="3"/>
  <c r="CH81" i="3" s="1"/>
  <c r="CB81" i="3"/>
  <c r="CC81" i="3" s="1"/>
  <c r="CD81" i="3" s="1"/>
  <c r="CE81" i="3" s="1"/>
  <c r="CF81" i="3" s="1"/>
  <c r="BW81" i="3"/>
  <c r="BX81" i="3" s="1"/>
  <c r="BR81" i="3"/>
  <c r="BS81" i="3" s="1"/>
  <c r="BM81" i="3"/>
  <c r="BN81" i="3" s="1"/>
  <c r="EE80" i="3"/>
  <c r="EF80" i="3" s="1"/>
  <c r="EG80" i="3" s="1"/>
  <c r="EH80" i="3" s="1"/>
  <c r="DZ80" i="3"/>
  <c r="EA80" i="3" s="1"/>
  <c r="DU80" i="3"/>
  <c r="DV80" i="3" s="1"/>
  <c r="DQ80" i="3"/>
  <c r="DP80" i="3"/>
  <c r="DK80" i="3"/>
  <c r="DL80" i="3" s="1"/>
  <c r="DM80" i="3" s="1"/>
  <c r="DN80" i="3" s="1"/>
  <c r="DF80" i="3"/>
  <c r="DG80" i="3" s="1"/>
  <c r="DA80" i="3"/>
  <c r="DB80" i="3" s="1"/>
  <c r="CW80" i="3"/>
  <c r="CQ80" i="3"/>
  <c r="CR80" i="3" s="1"/>
  <c r="CS80" i="3" s="1"/>
  <c r="CT80" i="3" s="1"/>
  <c r="CU80" i="3" s="1"/>
  <c r="CL80" i="3"/>
  <c r="CM80" i="3" s="1"/>
  <c r="CG80" i="3"/>
  <c r="CH80" i="3" s="1"/>
  <c r="CB80" i="3"/>
  <c r="CC80" i="3" s="1"/>
  <c r="BW80" i="3"/>
  <c r="BX80" i="3" s="1"/>
  <c r="BY80" i="3" s="1"/>
  <c r="BZ80" i="3" s="1"/>
  <c r="CA80" i="3" s="1"/>
  <c r="BR80" i="3"/>
  <c r="BS80" i="3" s="1"/>
  <c r="BM80" i="3"/>
  <c r="BN80" i="3" s="1"/>
  <c r="EE79" i="3"/>
  <c r="EF79" i="3" s="1"/>
  <c r="DZ79" i="3"/>
  <c r="EA79" i="3" s="1"/>
  <c r="DU79" i="3"/>
  <c r="DV79" i="3" s="1"/>
  <c r="DP79" i="3"/>
  <c r="DQ79" i="3" s="1"/>
  <c r="DK79" i="3"/>
  <c r="DL79" i="3" s="1"/>
  <c r="DF79" i="3"/>
  <c r="DG79" i="3" s="1"/>
  <c r="DA79" i="3"/>
  <c r="DB79" i="3" s="1"/>
  <c r="CW79" i="3"/>
  <c r="CQ79" i="3"/>
  <c r="CR79" i="3" s="1"/>
  <c r="CL79" i="3"/>
  <c r="CM79" i="3" s="1"/>
  <c r="CN79" i="3" s="1"/>
  <c r="CO79" i="3" s="1"/>
  <c r="CP79" i="3" s="1"/>
  <c r="CG79" i="3"/>
  <c r="CH79" i="3" s="1"/>
  <c r="CB79" i="3"/>
  <c r="CC79" i="3" s="1"/>
  <c r="BW79" i="3"/>
  <c r="BX79" i="3" s="1"/>
  <c r="BR79" i="3"/>
  <c r="BS79" i="3" s="1"/>
  <c r="BT79" i="3" s="1"/>
  <c r="BU79" i="3" s="1"/>
  <c r="BV79" i="3" s="1"/>
  <c r="BM79" i="3"/>
  <c r="BN79" i="3" s="1"/>
  <c r="EE78" i="3"/>
  <c r="EF78" i="3" s="1"/>
  <c r="EA78" i="3"/>
  <c r="DZ78" i="3"/>
  <c r="DU78" i="3"/>
  <c r="DV78" i="3" s="1"/>
  <c r="DW78" i="3" s="1"/>
  <c r="DX78" i="3" s="1"/>
  <c r="DP78" i="3"/>
  <c r="DQ78" i="3" s="1"/>
  <c r="DK78" i="3"/>
  <c r="DL78" i="3" s="1"/>
  <c r="DF78" i="3"/>
  <c r="DG78" i="3" s="1"/>
  <c r="DA78" i="3"/>
  <c r="DB78" i="3" s="1"/>
  <c r="DC78" i="3" s="1"/>
  <c r="DD78" i="3" s="1"/>
  <c r="CW78" i="3"/>
  <c r="CX78" i="3" s="1"/>
  <c r="CY78" i="3" s="1"/>
  <c r="CZ78" i="3" s="1"/>
  <c r="CQ78" i="3"/>
  <c r="CR78" i="3" s="1"/>
  <c r="CS78" i="3" s="1"/>
  <c r="CT78" i="3" s="1"/>
  <c r="CU78" i="3" s="1"/>
  <c r="CL78" i="3"/>
  <c r="CM78" i="3" s="1"/>
  <c r="CN78" i="3" s="1"/>
  <c r="CO78" i="3" s="1"/>
  <c r="CG78" i="3"/>
  <c r="CH78" i="3" s="1"/>
  <c r="CI78" i="3" s="1"/>
  <c r="CJ78" i="3" s="1"/>
  <c r="CK78" i="3" s="1"/>
  <c r="CB78" i="3"/>
  <c r="CC78" i="3" s="1"/>
  <c r="CD78" i="3" s="1"/>
  <c r="CE78" i="3" s="1"/>
  <c r="CF78" i="3" s="1"/>
  <c r="BW78" i="3"/>
  <c r="BX78" i="3" s="1"/>
  <c r="BY78" i="3" s="1"/>
  <c r="BZ78" i="3" s="1"/>
  <c r="CA78" i="3" s="1"/>
  <c r="BR78" i="3"/>
  <c r="BS78" i="3" s="1"/>
  <c r="BT78" i="3" s="1"/>
  <c r="BU78" i="3" s="1"/>
  <c r="BM78" i="3"/>
  <c r="BN78" i="3" s="1"/>
  <c r="BO78" i="3" s="1"/>
  <c r="BP78" i="3" s="1"/>
  <c r="EE77" i="3"/>
  <c r="EF77" i="3" s="1"/>
  <c r="EG77" i="3" s="1"/>
  <c r="EH77" i="3" s="1"/>
  <c r="EI77" i="3" s="1"/>
  <c r="DZ77" i="3"/>
  <c r="EA77" i="3" s="1"/>
  <c r="EB77" i="3" s="1"/>
  <c r="EC77" i="3" s="1"/>
  <c r="ED77" i="3" s="1"/>
  <c r="DU77" i="3"/>
  <c r="DV77" i="3" s="1"/>
  <c r="DW77" i="3" s="1"/>
  <c r="DX77" i="3" s="1"/>
  <c r="DP77" i="3"/>
  <c r="DQ77" i="3" s="1"/>
  <c r="DR77" i="3" s="1"/>
  <c r="DS77" i="3" s="1"/>
  <c r="DT77" i="3" s="1"/>
  <c r="DK77" i="3"/>
  <c r="DL77" i="3" s="1"/>
  <c r="DM77" i="3" s="1"/>
  <c r="DN77" i="3" s="1"/>
  <c r="DO77" i="3" s="1"/>
  <c r="DF77" i="3"/>
  <c r="DG77" i="3" s="1"/>
  <c r="DH77" i="3" s="1"/>
  <c r="DI77" i="3" s="1"/>
  <c r="DJ77" i="3" s="1"/>
  <c r="DA77" i="3"/>
  <c r="DB77" i="3" s="1"/>
  <c r="DC77" i="3" s="1"/>
  <c r="DD77" i="3" s="1"/>
  <c r="CW77" i="3"/>
  <c r="CX77" i="3" s="1"/>
  <c r="CY77" i="3" s="1"/>
  <c r="CQ77" i="3"/>
  <c r="CR77" i="3" s="1"/>
  <c r="CS77" i="3" s="1"/>
  <c r="CT77" i="3" s="1"/>
  <c r="CU77" i="3" s="1"/>
  <c r="CL77" i="3"/>
  <c r="CM77" i="3" s="1"/>
  <c r="CN77" i="3" s="1"/>
  <c r="CO77" i="3" s="1"/>
  <c r="CP77" i="3" s="1"/>
  <c r="CG77" i="3"/>
  <c r="CH77" i="3" s="1"/>
  <c r="CI77" i="3" s="1"/>
  <c r="CJ77" i="3" s="1"/>
  <c r="CB77" i="3"/>
  <c r="CC77" i="3" s="1"/>
  <c r="BW77" i="3"/>
  <c r="BX77" i="3" s="1"/>
  <c r="BY77" i="3" s="1"/>
  <c r="BZ77" i="3" s="1"/>
  <c r="CA77" i="3" s="1"/>
  <c r="BR77" i="3"/>
  <c r="BS77" i="3" s="1"/>
  <c r="BT77" i="3" s="1"/>
  <c r="BU77" i="3" s="1"/>
  <c r="BV77" i="3" s="1"/>
  <c r="BM77" i="3"/>
  <c r="BN77" i="3" s="1"/>
  <c r="BO77" i="3" s="1"/>
  <c r="BP77" i="3" s="1"/>
  <c r="EE76" i="3"/>
  <c r="EF76" i="3" s="1"/>
  <c r="EG76" i="3" s="1"/>
  <c r="EH76" i="3" s="1"/>
  <c r="DZ76" i="3"/>
  <c r="EA76" i="3" s="1"/>
  <c r="EB76" i="3" s="1"/>
  <c r="EC76" i="3" s="1"/>
  <c r="ED76" i="3" s="1"/>
  <c r="DU76" i="3"/>
  <c r="DV76" i="3" s="1"/>
  <c r="DW76" i="3" s="1"/>
  <c r="DX76" i="3" s="1"/>
  <c r="DY76" i="3" s="1"/>
  <c r="DP76" i="3"/>
  <c r="DQ76" i="3" s="1"/>
  <c r="DR76" i="3" s="1"/>
  <c r="DS76" i="3" s="1"/>
  <c r="DK76" i="3"/>
  <c r="DL76" i="3" s="1"/>
  <c r="DF76" i="3"/>
  <c r="DG76" i="3" s="1"/>
  <c r="DH76" i="3" s="1"/>
  <c r="DI76" i="3" s="1"/>
  <c r="DJ76" i="3" s="1"/>
  <c r="DA76" i="3"/>
  <c r="DB76" i="3" s="1"/>
  <c r="DC76" i="3" s="1"/>
  <c r="DD76" i="3" s="1"/>
  <c r="DE76" i="3" s="1"/>
  <c r="CW76" i="3"/>
  <c r="CX76" i="3" s="1"/>
  <c r="CY76" i="3" s="1"/>
  <c r="CQ76" i="3"/>
  <c r="CR76" i="3" s="1"/>
  <c r="CS76" i="3" s="1"/>
  <c r="CT76" i="3" s="1"/>
  <c r="CL76" i="3"/>
  <c r="CM76" i="3" s="1"/>
  <c r="CN76" i="3" s="1"/>
  <c r="CO76" i="3" s="1"/>
  <c r="CP76" i="3" s="1"/>
  <c r="CG76" i="3"/>
  <c r="CH76" i="3" s="1"/>
  <c r="CI76" i="3" s="1"/>
  <c r="CJ76" i="3" s="1"/>
  <c r="CK76" i="3" s="1"/>
  <c r="CB76" i="3"/>
  <c r="CC76" i="3" s="1"/>
  <c r="CD76" i="3" s="1"/>
  <c r="CE76" i="3" s="1"/>
  <c r="BY76" i="3"/>
  <c r="BZ76" i="3" s="1"/>
  <c r="CA76" i="3" s="1"/>
  <c r="BW76" i="3"/>
  <c r="BX76" i="3" s="1"/>
  <c r="BR76" i="3"/>
  <c r="BS76" i="3" s="1"/>
  <c r="BT76" i="3" s="1"/>
  <c r="BU76" i="3" s="1"/>
  <c r="BV76" i="3" s="1"/>
  <c r="BM76" i="3"/>
  <c r="BN76" i="3" s="1"/>
  <c r="BO76" i="3" s="1"/>
  <c r="BP76" i="3" s="1"/>
  <c r="BQ76" i="3" s="1"/>
  <c r="EE75" i="3"/>
  <c r="EF75" i="3" s="1"/>
  <c r="EG75" i="3" s="1"/>
  <c r="EH75" i="3" s="1"/>
  <c r="DZ75" i="3"/>
  <c r="EA75" i="3" s="1"/>
  <c r="DV75" i="3"/>
  <c r="DW75" i="3" s="1"/>
  <c r="DX75" i="3" s="1"/>
  <c r="DY75" i="3" s="1"/>
  <c r="DU75" i="3"/>
  <c r="DP75" i="3"/>
  <c r="DQ75" i="3" s="1"/>
  <c r="DR75" i="3" s="1"/>
  <c r="DS75" i="3" s="1"/>
  <c r="DT75" i="3" s="1"/>
  <c r="DK75" i="3"/>
  <c r="DL75" i="3" s="1"/>
  <c r="DM75" i="3" s="1"/>
  <c r="DN75" i="3" s="1"/>
  <c r="DJ75" i="3"/>
  <c r="DF75" i="3"/>
  <c r="DG75" i="3" s="1"/>
  <c r="DH75" i="3" s="1"/>
  <c r="DI75" i="3" s="1"/>
  <c r="DA75" i="3"/>
  <c r="DB75" i="3" s="1"/>
  <c r="DC75" i="3" s="1"/>
  <c r="DD75" i="3" s="1"/>
  <c r="DE75" i="3" s="1"/>
  <c r="CW75" i="3"/>
  <c r="CX75" i="3" s="1"/>
  <c r="CY75" i="3" s="1"/>
  <c r="CZ75" i="3" s="1"/>
  <c r="CR75" i="3"/>
  <c r="CS75" i="3" s="1"/>
  <c r="CT75" i="3" s="1"/>
  <c r="CQ75" i="3"/>
  <c r="CL75" i="3"/>
  <c r="CM75" i="3" s="1"/>
  <c r="CG75" i="3"/>
  <c r="CH75" i="3" s="1"/>
  <c r="CI75" i="3" s="1"/>
  <c r="CJ75" i="3" s="1"/>
  <c r="CK75" i="3" s="1"/>
  <c r="CB75" i="3"/>
  <c r="CC75" i="3" s="1"/>
  <c r="CD75" i="3" s="1"/>
  <c r="CE75" i="3" s="1"/>
  <c r="CF75" i="3" s="1"/>
  <c r="BW75" i="3"/>
  <c r="BX75" i="3" s="1"/>
  <c r="BY75" i="3" s="1"/>
  <c r="BZ75" i="3" s="1"/>
  <c r="BR75" i="3"/>
  <c r="BS75" i="3" s="1"/>
  <c r="BM75" i="3"/>
  <c r="BN75" i="3" s="1"/>
  <c r="BO75" i="3" s="1"/>
  <c r="BP75" i="3" s="1"/>
  <c r="BQ75" i="3" s="1"/>
  <c r="EE74" i="3"/>
  <c r="EF74" i="3" s="1"/>
  <c r="EG74" i="3" s="1"/>
  <c r="EH74" i="3" s="1"/>
  <c r="EI74" i="3" s="1"/>
  <c r="DZ74" i="3"/>
  <c r="EA74" i="3" s="1"/>
  <c r="EB74" i="3" s="1"/>
  <c r="EC74" i="3" s="1"/>
  <c r="DU74" i="3"/>
  <c r="DV74" i="3" s="1"/>
  <c r="DP74" i="3"/>
  <c r="DQ74" i="3" s="1"/>
  <c r="DR74" i="3" s="1"/>
  <c r="DS74" i="3" s="1"/>
  <c r="DT74" i="3" s="1"/>
  <c r="DK74" i="3"/>
  <c r="DL74" i="3" s="1"/>
  <c r="DM74" i="3" s="1"/>
  <c r="DN74" i="3" s="1"/>
  <c r="DO74" i="3" s="1"/>
  <c r="DI74" i="3"/>
  <c r="DF74" i="3"/>
  <c r="DG74" i="3" s="1"/>
  <c r="DH74" i="3" s="1"/>
  <c r="DA74" i="3"/>
  <c r="DB74" i="3" s="1"/>
  <c r="DC74" i="3" s="1"/>
  <c r="DD74" i="3" s="1"/>
  <c r="DE74" i="3" s="1"/>
  <c r="CW74" i="3"/>
  <c r="CX74" i="3" s="1"/>
  <c r="CY74" i="3" s="1"/>
  <c r="CZ74" i="3" s="1"/>
  <c r="CR74" i="3"/>
  <c r="CS74" i="3" s="1"/>
  <c r="CT74" i="3" s="1"/>
  <c r="CU74" i="3" s="1"/>
  <c r="CQ74" i="3"/>
  <c r="CM74" i="3"/>
  <c r="CN74" i="3" s="1"/>
  <c r="CO74" i="3" s="1"/>
  <c r="CL74" i="3"/>
  <c r="CG74" i="3"/>
  <c r="CH74" i="3" s="1"/>
  <c r="CB74" i="3"/>
  <c r="CC74" i="3" s="1"/>
  <c r="CD74" i="3" s="1"/>
  <c r="CE74" i="3" s="1"/>
  <c r="CF74" i="3" s="1"/>
  <c r="BW74" i="3"/>
  <c r="BX74" i="3" s="1"/>
  <c r="BY74" i="3" s="1"/>
  <c r="BZ74" i="3" s="1"/>
  <c r="CA74" i="3" s="1"/>
  <c r="BR74" i="3"/>
  <c r="BS74" i="3" s="1"/>
  <c r="BT74" i="3" s="1"/>
  <c r="BU74" i="3" s="1"/>
  <c r="BM74" i="3"/>
  <c r="BN74" i="3" s="1"/>
  <c r="EE73" i="3"/>
  <c r="EF73" i="3" s="1"/>
  <c r="EG73" i="3" s="1"/>
  <c r="EH73" i="3" s="1"/>
  <c r="EI73" i="3" s="1"/>
  <c r="DZ73" i="3"/>
  <c r="EA73" i="3" s="1"/>
  <c r="EB73" i="3" s="1"/>
  <c r="EC73" i="3" s="1"/>
  <c r="ED73" i="3" s="1"/>
  <c r="DU73" i="3"/>
  <c r="DV73" i="3" s="1"/>
  <c r="DW73" i="3" s="1"/>
  <c r="DX73" i="3" s="1"/>
  <c r="DP73" i="3"/>
  <c r="DQ73" i="3" s="1"/>
  <c r="DK73" i="3"/>
  <c r="DL73" i="3" s="1"/>
  <c r="DM73" i="3" s="1"/>
  <c r="DN73" i="3" s="1"/>
  <c r="DO73" i="3" s="1"/>
  <c r="DF73" i="3"/>
  <c r="DG73" i="3" s="1"/>
  <c r="DH73" i="3" s="1"/>
  <c r="DI73" i="3" s="1"/>
  <c r="DJ73" i="3" s="1"/>
  <c r="DD73" i="3"/>
  <c r="DA73" i="3"/>
  <c r="DB73" i="3" s="1"/>
  <c r="DC73" i="3" s="1"/>
  <c r="CW73" i="3"/>
  <c r="CX73" i="3" s="1"/>
  <c r="CY73" i="3" s="1"/>
  <c r="CZ73" i="3" s="1"/>
  <c r="CQ73" i="3"/>
  <c r="CR73" i="3" s="1"/>
  <c r="CS73" i="3" s="1"/>
  <c r="CT73" i="3" s="1"/>
  <c r="CU73" i="3" s="1"/>
  <c r="CL73" i="3"/>
  <c r="CM73" i="3" s="1"/>
  <c r="CN73" i="3" s="1"/>
  <c r="CO73" i="3" s="1"/>
  <c r="CP73" i="3" s="1"/>
  <c r="CG73" i="3"/>
  <c r="CH73" i="3" s="1"/>
  <c r="CI73" i="3" s="1"/>
  <c r="CJ73" i="3" s="1"/>
  <c r="CB73" i="3"/>
  <c r="CC73" i="3" s="1"/>
  <c r="BW73" i="3"/>
  <c r="BX73" i="3" s="1"/>
  <c r="BY73" i="3" s="1"/>
  <c r="BZ73" i="3" s="1"/>
  <c r="CA73" i="3" s="1"/>
  <c r="BR73" i="3"/>
  <c r="BS73" i="3" s="1"/>
  <c r="BT73" i="3" s="1"/>
  <c r="BU73" i="3" s="1"/>
  <c r="BV73" i="3" s="1"/>
  <c r="BM73" i="3"/>
  <c r="BN73" i="3" s="1"/>
  <c r="BO73" i="3" s="1"/>
  <c r="BP73" i="3" s="1"/>
  <c r="EE72" i="3"/>
  <c r="EF72" i="3" s="1"/>
  <c r="EG72" i="3" s="1"/>
  <c r="EH72" i="3" s="1"/>
  <c r="DZ72" i="3"/>
  <c r="EA72" i="3" s="1"/>
  <c r="EB72" i="3" s="1"/>
  <c r="EC72" i="3" s="1"/>
  <c r="ED72" i="3" s="1"/>
  <c r="DV72" i="3"/>
  <c r="DW72" i="3" s="1"/>
  <c r="DX72" i="3" s="1"/>
  <c r="DY72" i="3" s="1"/>
  <c r="DU72" i="3"/>
  <c r="DP72" i="3"/>
  <c r="DQ72" i="3" s="1"/>
  <c r="DR72" i="3" s="1"/>
  <c r="DS72" i="3" s="1"/>
  <c r="DK72" i="3"/>
  <c r="DL72" i="3" s="1"/>
  <c r="DG72" i="3"/>
  <c r="DH72" i="3" s="1"/>
  <c r="DI72" i="3" s="1"/>
  <c r="DJ72" i="3" s="1"/>
  <c r="DF72" i="3"/>
  <c r="DA72" i="3"/>
  <c r="DB72" i="3" s="1"/>
  <c r="DC72" i="3" s="1"/>
  <c r="DD72" i="3" s="1"/>
  <c r="DE72" i="3" s="1"/>
  <c r="CW72" i="3"/>
  <c r="CX72" i="3" s="1"/>
  <c r="CY72" i="3" s="1"/>
  <c r="CQ72" i="3"/>
  <c r="CR72" i="3" s="1"/>
  <c r="CS72" i="3" s="1"/>
  <c r="CT72" i="3" s="1"/>
  <c r="CU72" i="3" s="1"/>
  <c r="CL72" i="3"/>
  <c r="CM72" i="3" s="1"/>
  <c r="CN72" i="3" s="1"/>
  <c r="CO72" i="3" s="1"/>
  <c r="CP72" i="3" s="1"/>
  <c r="CH72" i="3"/>
  <c r="CI72" i="3" s="1"/>
  <c r="CJ72" i="3" s="1"/>
  <c r="CK72" i="3" s="1"/>
  <c r="CG72" i="3"/>
  <c r="CC72" i="3"/>
  <c r="CD72" i="3" s="1"/>
  <c r="CE72" i="3" s="1"/>
  <c r="CB72" i="3"/>
  <c r="BW72" i="3"/>
  <c r="BX72" i="3" s="1"/>
  <c r="BR72" i="3"/>
  <c r="BS72" i="3" s="1"/>
  <c r="BT72" i="3" s="1"/>
  <c r="BU72" i="3" s="1"/>
  <c r="BV72" i="3" s="1"/>
  <c r="BM72" i="3"/>
  <c r="BN72" i="3" s="1"/>
  <c r="BO72" i="3" s="1"/>
  <c r="BP72" i="3" s="1"/>
  <c r="BQ72" i="3" s="1"/>
  <c r="EE71" i="3"/>
  <c r="EF71" i="3" s="1"/>
  <c r="EG71" i="3" s="1"/>
  <c r="EH71" i="3" s="1"/>
  <c r="EB71" i="3"/>
  <c r="EC71" i="3" s="1"/>
  <c r="DZ71" i="3"/>
  <c r="EA71" i="3" s="1"/>
  <c r="DU71" i="3"/>
  <c r="DV71" i="3" s="1"/>
  <c r="DW71" i="3" s="1"/>
  <c r="DX71" i="3" s="1"/>
  <c r="DY71" i="3" s="1"/>
  <c r="DP71" i="3"/>
  <c r="DQ71" i="3" s="1"/>
  <c r="DR71" i="3" s="1"/>
  <c r="DS71" i="3" s="1"/>
  <c r="DT71" i="3" s="1"/>
  <c r="DK71" i="3"/>
  <c r="DL71" i="3" s="1"/>
  <c r="DM71" i="3" s="1"/>
  <c r="DN71" i="3" s="1"/>
  <c r="DF71" i="3"/>
  <c r="DG71" i="3" s="1"/>
  <c r="DA71" i="3"/>
  <c r="DB71" i="3" s="1"/>
  <c r="DC71" i="3" s="1"/>
  <c r="DD71" i="3" s="1"/>
  <c r="DE71" i="3" s="1"/>
  <c r="CW71" i="3"/>
  <c r="CX71" i="3" s="1"/>
  <c r="CY71" i="3" s="1"/>
  <c r="CZ71" i="3" s="1"/>
  <c r="CT71" i="3"/>
  <c r="CQ71" i="3"/>
  <c r="CR71" i="3" s="1"/>
  <c r="CS71" i="3" s="1"/>
  <c r="CN71" i="3"/>
  <c r="CO71" i="3" s="1"/>
  <c r="CP71" i="3" s="1"/>
  <c r="CL71" i="3"/>
  <c r="CM71" i="3" s="1"/>
  <c r="CG71" i="3"/>
  <c r="CH71" i="3" s="1"/>
  <c r="CI71" i="3" s="1"/>
  <c r="CJ71" i="3" s="1"/>
  <c r="CK71" i="3" s="1"/>
  <c r="CB71" i="3"/>
  <c r="CC71" i="3" s="1"/>
  <c r="CD71" i="3" s="1"/>
  <c r="CE71" i="3" s="1"/>
  <c r="CF71" i="3" s="1"/>
  <c r="BW71" i="3"/>
  <c r="BX71" i="3" s="1"/>
  <c r="BY71" i="3" s="1"/>
  <c r="BZ71" i="3" s="1"/>
  <c r="BR71" i="3"/>
  <c r="BS71" i="3" s="1"/>
  <c r="BN71" i="3"/>
  <c r="BO71" i="3" s="1"/>
  <c r="BP71" i="3" s="1"/>
  <c r="BQ71" i="3" s="1"/>
  <c r="BM71" i="3"/>
  <c r="EE70" i="3"/>
  <c r="EF70" i="3" s="1"/>
  <c r="EG70" i="3" s="1"/>
  <c r="EH70" i="3" s="1"/>
  <c r="EI70" i="3" s="1"/>
  <c r="DZ70" i="3"/>
  <c r="EA70" i="3" s="1"/>
  <c r="EB70" i="3" s="1"/>
  <c r="EC70" i="3" s="1"/>
  <c r="DU70" i="3"/>
  <c r="DV70" i="3" s="1"/>
  <c r="DP70" i="3"/>
  <c r="DQ70" i="3" s="1"/>
  <c r="DR70" i="3" s="1"/>
  <c r="DS70" i="3" s="1"/>
  <c r="DT70" i="3" s="1"/>
  <c r="DL70" i="3"/>
  <c r="DM70" i="3" s="1"/>
  <c r="DN70" i="3" s="1"/>
  <c r="DO70" i="3" s="1"/>
  <c r="DK70" i="3"/>
  <c r="DF70" i="3"/>
  <c r="DG70" i="3" s="1"/>
  <c r="DH70" i="3" s="1"/>
  <c r="DI70" i="3" s="1"/>
  <c r="DA70" i="3"/>
  <c r="DB70" i="3" s="1"/>
  <c r="CW70" i="3"/>
  <c r="CX70" i="3" s="1"/>
  <c r="CY70" i="3" s="1"/>
  <c r="CZ70" i="3" s="1"/>
  <c r="CQ70" i="3"/>
  <c r="CR70" i="3" s="1"/>
  <c r="CS70" i="3" s="1"/>
  <c r="CT70" i="3" s="1"/>
  <c r="CU70" i="3" s="1"/>
  <c r="CL70" i="3"/>
  <c r="CM70" i="3" s="1"/>
  <c r="CN70" i="3" s="1"/>
  <c r="CO70" i="3" s="1"/>
  <c r="CG70" i="3"/>
  <c r="CH70" i="3" s="1"/>
  <c r="CI70" i="3" s="1"/>
  <c r="CJ70" i="3" s="1"/>
  <c r="CK70" i="3" s="1"/>
  <c r="CB70" i="3"/>
  <c r="CC70" i="3" s="1"/>
  <c r="CD70" i="3" s="1"/>
  <c r="CE70" i="3" s="1"/>
  <c r="CF70" i="3" s="1"/>
  <c r="BW70" i="3"/>
  <c r="BX70" i="3" s="1"/>
  <c r="BY70" i="3" s="1"/>
  <c r="BZ70" i="3" s="1"/>
  <c r="CA70" i="3" s="1"/>
  <c r="BR70" i="3"/>
  <c r="BS70" i="3" s="1"/>
  <c r="BT70" i="3" s="1"/>
  <c r="BU70" i="3" s="1"/>
  <c r="BM70" i="3"/>
  <c r="BN70" i="3" s="1"/>
  <c r="EE69" i="3"/>
  <c r="EF69" i="3" s="1"/>
  <c r="EG69" i="3" s="1"/>
  <c r="EH69" i="3" s="1"/>
  <c r="EI69" i="3" s="1"/>
  <c r="DZ69" i="3"/>
  <c r="EA69" i="3" s="1"/>
  <c r="EB69" i="3" s="1"/>
  <c r="EC69" i="3" s="1"/>
  <c r="ED69" i="3" s="1"/>
  <c r="DU69" i="3"/>
  <c r="DV69" i="3" s="1"/>
  <c r="DW69" i="3" s="1"/>
  <c r="DX69" i="3" s="1"/>
  <c r="DP69" i="3"/>
  <c r="DQ69" i="3" s="1"/>
  <c r="DR69" i="3" s="1"/>
  <c r="DS69" i="3" s="1"/>
  <c r="DT69" i="3" s="1"/>
  <c r="DK69" i="3"/>
  <c r="DL69" i="3" s="1"/>
  <c r="DM69" i="3" s="1"/>
  <c r="DN69" i="3" s="1"/>
  <c r="DO69" i="3" s="1"/>
  <c r="DF69" i="3"/>
  <c r="DG69" i="3" s="1"/>
  <c r="DH69" i="3" s="1"/>
  <c r="DI69" i="3" s="1"/>
  <c r="DJ69" i="3" s="1"/>
  <c r="DA69" i="3"/>
  <c r="DB69" i="3" s="1"/>
  <c r="DC69" i="3" s="1"/>
  <c r="DD69" i="3" s="1"/>
  <c r="CW69" i="3"/>
  <c r="CQ69" i="3"/>
  <c r="CR69" i="3" s="1"/>
  <c r="CS69" i="3" s="1"/>
  <c r="CT69" i="3" s="1"/>
  <c r="CU69" i="3" s="1"/>
  <c r="CL69" i="3"/>
  <c r="CM69" i="3" s="1"/>
  <c r="CN69" i="3" s="1"/>
  <c r="CO69" i="3" s="1"/>
  <c r="CP69" i="3" s="1"/>
  <c r="CG69" i="3"/>
  <c r="CH69" i="3" s="1"/>
  <c r="CI69" i="3" s="1"/>
  <c r="CJ69" i="3" s="1"/>
  <c r="CB69" i="3"/>
  <c r="CC69" i="3" s="1"/>
  <c r="CD69" i="3" s="1"/>
  <c r="CE69" i="3" s="1"/>
  <c r="CF69" i="3" s="1"/>
  <c r="BW69" i="3"/>
  <c r="BX69" i="3" s="1"/>
  <c r="BY69" i="3" s="1"/>
  <c r="BZ69" i="3" s="1"/>
  <c r="CA69" i="3" s="1"/>
  <c r="BR69" i="3"/>
  <c r="BS69" i="3" s="1"/>
  <c r="BT69" i="3" s="1"/>
  <c r="BU69" i="3" s="1"/>
  <c r="BV69" i="3" s="1"/>
  <c r="BM69" i="3"/>
  <c r="BN69" i="3" s="1"/>
  <c r="BO69" i="3" s="1"/>
  <c r="BP69" i="3" s="1"/>
  <c r="EE68" i="3"/>
  <c r="EF68" i="3" s="1"/>
  <c r="DZ68" i="3"/>
  <c r="EA68" i="3" s="1"/>
  <c r="EB68" i="3" s="1"/>
  <c r="EC68" i="3" s="1"/>
  <c r="ED68" i="3" s="1"/>
  <c r="DU68" i="3"/>
  <c r="DV68" i="3" s="1"/>
  <c r="DW68" i="3" s="1"/>
  <c r="DX68" i="3" s="1"/>
  <c r="DY68" i="3" s="1"/>
  <c r="DP68" i="3"/>
  <c r="DQ68" i="3" s="1"/>
  <c r="DR68" i="3" s="1"/>
  <c r="DS68" i="3" s="1"/>
  <c r="DK68" i="3"/>
  <c r="DL68" i="3" s="1"/>
  <c r="DM68" i="3" s="1"/>
  <c r="DN68" i="3" s="1"/>
  <c r="DO68" i="3" s="1"/>
  <c r="DF68" i="3"/>
  <c r="DG68" i="3" s="1"/>
  <c r="DH68" i="3" s="1"/>
  <c r="DI68" i="3" s="1"/>
  <c r="DJ68" i="3" s="1"/>
  <c r="DA68" i="3"/>
  <c r="DB68" i="3" s="1"/>
  <c r="DC68" i="3" s="1"/>
  <c r="DD68" i="3" s="1"/>
  <c r="DE68" i="3" s="1"/>
  <c r="CW68" i="3"/>
  <c r="CX68" i="3" s="1"/>
  <c r="CY68" i="3" s="1"/>
  <c r="CQ68" i="3"/>
  <c r="CR68" i="3" s="1"/>
  <c r="CL68" i="3"/>
  <c r="CM68" i="3" s="1"/>
  <c r="CN68" i="3" s="1"/>
  <c r="CO68" i="3" s="1"/>
  <c r="CP68" i="3" s="1"/>
  <c r="CG68" i="3"/>
  <c r="CH68" i="3" s="1"/>
  <c r="CI68" i="3" s="1"/>
  <c r="CJ68" i="3" s="1"/>
  <c r="CK68" i="3" s="1"/>
  <c r="CB68" i="3"/>
  <c r="CC68" i="3" s="1"/>
  <c r="CD68" i="3" s="1"/>
  <c r="CE68" i="3" s="1"/>
  <c r="BW68" i="3"/>
  <c r="BX68" i="3" s="1"/>
  <c r="BY68" i="3" s="1"/>
  <c r="BZ68" i="3" s="1"/>
  <c r="CA68" i="3" s="1"/>
  <c r="BR68" i="3"/>
  <c r="BS68" i="3" s="1"/>
  <c r="BT68" i="3" s="1"/>
  <c r="BU68" i="3" s="1"/>
  <c r="BV68" i="3" s="1"/>
  <c r="BM68" i="3"/>
  <c r="BN68" i="3" s="1"/>
  <c r="BO68" i="3" s="1"/>
  <c r="BP68" i="3" s="1"/>
  <c r="BQ68" i="3" s="1"/>
  <c r="EE67" i="3"/>
  <c r="EF67" i="3" s="1"/>
  <c r="EG67" i="3" s="1"/>
  <c r="EH67" i="3" s="1"/>
  <c r="DZ67" i="3"/>
  <c r="EA67" i="3" s="1"/>
  <c r="DU67" i="3"/>
  <c r="DV67" i="3" s="1"/>
  <c r="DW67" i="3" s="1"/>
  <c r="DX67" i="3" s="1"/>
  <c r="DY67" i="3" s="1"/>
  <c r="DP67" i="3"/>
  <c r="DQ67" i="3" s="1"/>
  <c r="DR67" i="3" s="1"/>
  <c r="DS67" i="3" s="1"/>
  <c r="DT67" i="3" s="1"/>
  <c r="DK67" i="3"/>
  <c r="DL67" i="3" s="1"/>
  <c r="DM67" i="3" s="1"/>
  <c r="DN67" i="3" s="1"/>
  <c r="DF67" i="3"/>
  <c r="DG67" i="3" s="1"/>
  <c r="DA67" i="3"/>
  <c r="DB67" i="3" s="1"/>
  <c r="DC67" i="3" s="1"/>
  <c r="DD67" i="3" s="1"/>
  <c r="DE67" i="3" s="1"/>
  <c r="CW67" i="3"/>
  <c r="CX67" i="3" s="1"/>
  <c r="CY67" i="3" s="1"/>
  <c r="CZ67" i="3" s="1"/>
  <c r="CQ67" i="3"/>
  <c r="CR67" i="3" s="1"/>
  <c r="CS67" i="3" s="1"/>
  <c r="CT67" i="3" s="1"/>
  <c r="CL67" i="3"/>
  <c r="CM67" i="3" s="1"/>
  <c r="CG67" i="3"/>
  <c r="CH67" i="3" s="1"/>
  <c r="CI67" i="3" s="1"/>
  <c r="CJ67" i="3" s="1"/>
  <c r="CK67" i="3" s="1"/>
  <c r="CB67" i="3"/>
  <c r="CC67" i="3" s="1"/>
  <c r="CD67" i="3" s="1"/>
  <c r="CE67" i="3" s="1"/>
  <c r="CF67" i="3" s="1"/>
  <c r="BW67" i="3"/>
  <c r="BX67" i="3" s="1"/>
  <c r="BY67" i="3" s="1"/>
  <c r="BZ67" i="3" s="1"/>
  <c r="BR67" i="3"/>
  <c r="BS67" i="3" s="1"/>
  <c r="BT67" i="3" s="1"/>
  <c r="BU67" i="3" s="1"/>
  <c r="BV67" i="3" s="1"/>
  <c r="BM67" i="3"/>
  <c r="BN67" i="3" s="1"/>
  <c r="BO67" i="3" s="1"/>
  <c r="BP67" i="3" s="1"/>
  <c r="BQ67" i="3" s="1"/>
  <c r="EE66" i="3"/>
  <c r="EF66" i="3" s="1"/>
  <c r="EG66" i="3" s="1"/>
  <c r="EH66" i="3" s="1"/>
  <c r="EI66" i="3" s="1"/>
  <c r="DZ66" i="3"/>
  <c r="EA66" i="3" s="1"/>
  <c r="EB66" i="3" s="1"/>
  <c r="EC66" i="3" s="1"/>
  <c r="DU66" i="3"/>
  <c r="DV66" i="3" s="1"/>
  <c r="DP66" i="3"/>
  <c r="DQ66" i="3" s="1"/>
  <c r="DR66" i="3" s="1"/>
  <c r="DS66" i="3" s="1"/>
  <c r="DT66" i="3" s="1"/>
  <c r="DK66" i="3"/>
  <c r="DL66" i="3" s="1"/>
  <c r="DM66" i="3" s="1"/>
  <c r="DN66" i="3" s="1"/>
  <c r="DO66" i="3" s="1"/>
  <c r="DF66" i="3"/>
  <c r="DG66" i="3" s="1"/>
  <c r="DH66" i="3" s="1"/>
  <c r="DI66" i="3" s="1"/>
  <c r="DA66" i="3"/>
  <c r="DB66" i="3" s="1"/>
  <c r="CW66" i="3"/>
  <c r="CX66" i="3" s="1"/>
  <c r="CY66" i="3" s="1"/>
  <c r="CZ66" i="3" s="1"/>
  <c r="CQ66" i="3"/>
  <c r="CR66" i="3" s="1"/>
  <c r="CS66" i="3" s="1"/>
  <c r="CT66" i="3" s="1"/>
  <c r="CU66" i="3" s="1"/>
  <c r="CL66" i="3"/>
  <c r="CM66" i="3" s="1"/>
  <c r="CN66" i="3" s="1"/>
  <c r="CO66" i="3" s="1"/>
  <c r="CG66" i="3"/>
  <c r="CH66" i="3" s="1"/>
  <c r="CB66" i="3"/>
  <c r="CC66" i="3" s="1"/>
  <c r="CD66" i="3" s="1"/>
  <c r="CE66" i="3" s="1"/>
  <c r="CF66" i="3" s="1"/>
  <c r="BW66" i="3"/>
  <c r="BX66" i="3" s="1"/>
  <c r="BY66" i="3" s="1"/>
  <c r="BZ66" i="3" s="1"/>
  <c r="BR66" i="3"/>
  <c r="BS66" i="3" s="1"/>
  <c r="BM66" i="3"/>
  <c r="BN66" i="3" s="1"/>
  <c r="EE65" i="3"/>
  <c r="EF65" i="3" s="1"/>
  <c r="DZ65" i="3"/>
  <c r="EA65" i="3" s="1"/>
  <c r="EB65" i="3" s="1"/>
  <c r="EC65" i="3" s="1"/>
  <c r="DU65" i="3"/>
  <c r="DV65" i="3" s="1"/>
  <c r="DP65" i="3"/>
  <c r="DQ65" i="3" s="1"/>
  <c r="DL65" i="3"/>
  <c r="DK65" i="3"/>
  <c r="DF65" i="3"/>
  <c r="DG65" i="3" s="1"/>
  <c r="DA65" i="3"/>
  <c r="DB65" i="3" s="1"/>
  <c r="CW65" i="3"/>
  <c r="CX65" i="3" s="1"/>
  <c r="CY65" i="3" s="1"/>
  <c r="CQ65" i="3"/>
  <c r="CR65" i="3" s="1"/>
  <c r="CL65" i="3"/>
  <c r="CM65" i="3" s="1"/>
  <c r="CG65" i="3"/>
  <c r="CH65" i="3" s="1"/>
  <c r="CB65" i="3"/>
  <c r="CC65" i="3" s="1"/>
  <c r="CD65" i="3" s="1"/>
  <c r="CE65" i="3" s="1"/>
  <c r="BX65" i="3"/>
  <c r="BW65" i="3"/>
  <c r="BR65" i="3"/>
  <c r="BS65" i="3" s="1"/>
  <c r="BT65" i="3" s="1"/>
  <c r="BU65" i="3" s="1"/>
  <c r="BM65" i="3"/>
  <c r="BN65" i="3" s="1"/>
  <c r="EE64" i="3"/>
  <c r="EF64" i="3" s="1"/>
  <c r="DZ64" i="3"/>
  <c r="EA64" i="3" s="1"/>
  <c r="DU64" i="3"/>
  <c r="DV64" i="3" s="1"/>
  <c r="DW64" i="3" s="1"/>
  <c r="DX64" i="3" s="1"/>
  <c r="DP64" i="3"/>
  <c r="DQ64" i="3" s="1"/>
  <c r="DK64" i="3"/>
  <c r="DL64" i="3" s="1"/>
  <c r="DF64" i="3"/>
  <c r="DG64" i="3" s="1"/>
  <c r="DA64" i="3"/>
  <c r="DB64" i="3" s="1"/>
  <c r="CW64" i="3"/>
  <c r="CQ64" i="3"/>
  <c r="CR64" i="3" s="1"/>
  <c r="CS64" i="3" s="1"/>
  <c r="CT64" i="3" s="1"/>
  <c r="CL64" i="3"/>
  <c r="CM64" i="3" s="1"/>
  <c r="CG64" i="3"/>
  <c r="CH64" i="3" s="1"/>
  <c r="CB64" i="3"/>
  <c r="CC64" i="3" s="1"/>
  <c r="BW64" i="3"/>
  <c r="BX64" i="3" s="1"/>
  <c r="BY64" i="3" s="1"/>
  <c r="BZ64" i="3" s="1"/>
  <c r="BR64" i="3"/>
  <c r="BS64" i="3" s="1"/>
  <c r="BM64" i="3"/>
  <c r="BN64" i="3" s="1"/>
  <c r="BO64" i="3" s="1"/>
  <c r="BP64" i="3" s="1"/>
  <c r="EF63" i="3"/>
  <c r="EE63" i="3"/>
  <c r="DZ63" i="3"/>
  <c r="EA63" i="3" s="1"/>
  <c r="DU63" i="3"/>
  <c r="DV63" i="3" s="1"/>
  <c r="DP63" i="3"/>
  <c r="DQ63" i="3" s="1"/>
  <c r="DR63" i="3" s="1"/>
  <c r="DS63" i="3" s="1"/>
  <c r="DK63" i="3"/>
  <c r="DL63" i="3" s="1"/>
  <c r="DF63" i="3"/>
  <c r="DG63" i="3" s="1"/>
  <c r="DH63" i="3" s="1"/>
  <c r="DI63" i="3" s="1"/>
  <c r="DA63" i="3"/>
  <c r="DB63" i="3" s="1"/>
  <c r="CW63" i="3"/>
  <c r="CQ63" i="3"/>
  <c r="CR63" i="3" s="1"/>
  <c r="CL63" i="3"/>
  <c r="CM63" i="3" s="1"/>
  <c r="CN63" i="3" s="1"/>
  <c r="CO63" i="3" s="1"/>
  <c r="CG63" i="3"/>
  <c r="CH63" i="3" s="1"/>
  <c r="CB63" i="3"/>
  <c r="CC63" i="3" s="1"/>
  <c r="BX63" i="3"/>
  <c r="BW63" i="3"/>
  <c r="BR63" i="3"/>
  <c r="BS63" i="3" s="1"/>
  <c r="BT63" i="3" s="1"/>
  <c r="BU63" i="3" s="1"/>
  <c r="BM63" i="3"/>
  <c r="BN63" i="3" s="1"/>
  <c r="EE62" i="3"/>
  <c r="EF62" i="3" s="1"/>
  <c r="EG62" i="3" s="1"/>
  <c r="EH62" i="3" s="1"/>
  <c r="DZ62" i="3"/>
  <c r="EA62" i="3" s="1"/>
  <c r="DU62" i="3"/>
  <c r="DV62" i="3" s="1"/>
  <c r="DP62" i="3"/>
  <c r="DQ62" i="3" s="1"/>
  <c r="DK62" i="3"/>
  <c r="DL62" i="3" s="1"/>
  <c r="DM62" i="3" s="1"/>
  <c r="DN62" i="3" s="1"/>
  <c r="DF62" i="3"/>
  <c r="DG62" i="3" s="1"/>
  <c r="DA62" i="3"/>
  <c r="DB62" i="3" s="1"/>
  <c r="CW62" i="3"/>
  <c r="CQ62" i="3"/>
  <c r="CR62" i="3" s="1"/>
  <c r="CL62" i="3"/>
  <c r="CM62" i="3" s="1"/>
  <c r="CG62" i="3"/>
  <c r="CH62" i="3" s="1"/>
  <c r="CI62" i="3" s="1"/>
  <c r="CJ62" i="3" s="1"/>
  <c r="CB62" i="3"/>
  <c r="CC62" i="3" s="1"/>
  <c r="BW62" i="3"/>
  <c r="BX62" i="3" s="1"/>
  <c r="BR62" i="3"/>
  <c r="BS62" i="3" s="1"/>
  <c r="BM62" i="3"/>
  <c r="BN62" i="3" s="1"/>
  <c r="BO62" i="3" s="1"/>
  <c r="BP62" i="3" s="1"/>
  <c r="EF61" i="3"/>
  <c r="EE61" i="3"/>
  <c r="DZ61" i="3"/>
  <c r="EA61" i="3" s="1"/>
  <c r="EB61" i="3" s="1"/>
  <c r="EC61" i="3" s="1"/>
  <c r="DU61" i="3"/>
  <c r="DV61" i="3" s="1"/>
  <c r="DP61" i="3"/>
  <c r="DQ61" i="3" s="1"/>
  <c r="DK61" i="3"/>
  <c r="DL61" i="3" s="1"/>
  <c r="DF61" i="3"/>
  <c r="DG61" i="3" s="1"/>
  <c r="DH61" i="3" s="1"/>
  <c r="DI61" i="3" s="1"/>
  <c r="DA61" i="3"/>
  <c r="DB61" i="3" s="1"/>
  <c r="CW61" i="3"/>
  <c r="CQ61" i="3"/>
  <c r="CR61" i="3" s="1"/>
  <c r="CL61" i="3"/>
  <c r="CM61" i="3" s="1"/>
  <c r="CN61" i="3" s="1"/>
  <c r="CO61" i="3" s="1"/>
  <c r="CG61" i="3"/>
  <c r="CH61" i="3" s="1"/>
  <c r="CB61" i="3"/>
  <c r="CC61" i="3" s="1"/>
  <c r="BW61" i="3"/>
  <c r="BX61" i="3" s="1"/>
  <c r="BR61" i="3"/>
  <c r="BS61" i="3" s="1"/>
  <c r="BT61" i="3" s="1"/>
  <c r="BU61" i="3" s="1"/>
  <c r="BM61" i="3"/>
  <c r="BN61" i="3" s="1"/>
  <c r="EE60" i="3"/>
  <c r="EF60" i="3" s="1"/>
  <c r="DZ60" i="3"/>
  <c r="EA60" i="3" s="1"/>
  <c r="DU60" i="3"/>
  <c r="DV60" i="3" s="1"/>
  <c r="DW60" i="3" s="1"/>
  <c r="DX60" i="3" s="1"/>
  <c r="DP60" i="3"/>
  <c r="DQ60" i="3" s="1"/>
  <c r="DK60" i="3"/>
  <c r="DL60" i="3" s="1"/>
  <c r="DG60" i="3"/>
  <c r="DF60" i="3"/>
  <c r="DC60" i="3"/>
  <c r="DD60" i="3" s="1"/>
  <c r="DA60" i="3"/>
  <c r="DB60" i="3" s="1"/>
  <c r="CW60" i="3"/>
  <c r="CQ60" i="3"/>
  <c r="CR60" i="3" s="1"/>
  <c r="CM60" i="3"/>
  <c r="CL60" i="3"/>
  <c r="CG60" i="3"/>
  <c r="CH60" i="3" s="1"/>
  <c r="CI60" i="3" s="1"/>
  <c r="CJ60" i="3" s="1"/>
  <c r="CB60" i="3"/>
  <c r="CC60" i="3" s="1"/>
  <c r="BW60" i="3"/>
  <c r="BX60" i="3" s="1"/>
  <c r="BR60" i="3"/>
  <c r="BS60" i="3" s="1"/>
  <c r="BM60" i="3"/>
  <c r="BN60" i="3" s="1"/>
  <c r="BO60" i="3" s="1"/>
  <c r="BP60" i="3" s="1"/>
  <c r="EE59" i="3"/>
  <c r="EF59" i="3" s="1"/>
  <c r="DZ59" i="3"/>
  <c r="EA59" i="3" s="1"/>
  <c r="DU59" i="3"/>
  <c r="DV59" i="3" s="1"/>
  <c r="DP59" i="3"/>
  <c r="DQ59" i="3" s="1"/>
  <c r="DR59" i="3" s="1"/>
  <c r="DS59" i="3" s="1"/>
  <c r="DK59" i="3"/>
  <c r="DL59" i="3" s="1"/>
  <c r="DF59" i="3"/>
  <c r="DG59" i="3" s="1"/>
  <c r="DA59" i="3"/>
  <c r="DB59" i="3" s="1"/>
  <c r="CW59" i="3"/>
  <c r="CX59" i="3" s="1"/>
  <c r="CY59" i="3" s="1"/>
  <c r="CQ59" i="3"/>
  <c r="CR59" i="3" s="1"/>
  <c r="CL59" i="3"/>
  <c r="CM59" i="3" s="1"/>
  <c r="CH59" i="3"/>
  <c r="CG59" i="3"/>
  <c r="CB59" i="3"/>
  <c r="CC59" i="3" s="1"/>
  <c r="CD59" i="3" s="1"/>
  <c r="CE59" i="3" s="1"/>
  <c r="BW59" i="3"/>
  <c r="BX59" i="3" s="1"/>
  <c r="BR59" i="3"/>
  <c r="BS59" i="3" s="1"/>
  <c r="BM59" i="3"/>
  <c r="BN59" i="3" s="1"/>
  <c r="EE58" i="3"/>
  <c r="EF58" i="3" s="1"/>
  <c r="EG58" i="3" s="1"/>
  <c r="EH58" i="3" s="1"/>
  <c r="DZ58" i="3"/>
  <c r="EA58" i="3" s="1"/>
  <c r="DU58" i="3"/>
  <c r="DV58" i="3" s="1"/>
  <c r="DP58" i="3"/>
  <c r="DQ58" i="3" s="1"/>
  <c r="DK58" i="3"/>
  <c r="DL58" i="3" s="1"/>
  <c r="DM58" i="3" s="1"/>
  <c r="DN58" i="3" s="1"/>
  <c r="DF58" i="3"/>
  <c r="DG58" i="3" s="1"/>
  <c r="DA58" i="3"/>
  <c r="DB58" i="3" s="1"/>
  <c r="CW58" i="3"/>
  <c r="CS58" i="3"/>
  <c r="CT58" i="3" s="1"/>
  <c r="CQ58" i="3"/>
  <c r="CR58" i="3" s="1"/>
  <c r="CL58" i="3"/>
  <c r="CM58" i="3" s="1"/>
  <c r="CG58" i="3"/>
  <c r="CH58" i="3" s="1"/>
  <c r="CC58" i="3"/>
  <c r="CB58" i="3"/>
  <c r="BW58" i="3"/>
  <c r="BX58" i="3" s="1"/>
  <c r="BY58" i="3" s="1"/>
  <c r="BZ58" i="3" s="1"/>
  <c r="BR58" i="3"/>
  <c r="BS58" i="3" s="1"/>
  <c r="BM58" i="3"/>
  <c r="BN58" i="3" s="1"/>
  <c r="EE57" i="3"/>
  <c r="EF57" i="3" s="1"/>
  <c r="DZ57" i="3"/>
  <c r="EA57" i="3" s="1"/>
  <c r="EB57" i="3" s="1"/>
  <c r="EC57" i="3" s="1"/>
  <c r="ED57" i="3" s="1"/>
  <c r="DU57" i="3"/>
  <c r="DV57" i="3" s="1"/>
  <c r="DP57" i="3"/>
  <c r="DQ57" i="3" s="1"/>
  <c r="DK57" i="3"/>
  <c r="DL57" i="3" s="1"/>
  <c r="DF57" i="3"/>
  <c r="DG57" i="3" s="1"/>
  <c r="DA57" i="3"/>
  <c r="DB57" i="3" s="1"/>
  <c r="CW57" i="3"/>
  <c r="CQ57" i="3"/>
  <c r="CR57" i="3" s="1"/>
  <c r="CL57" i="3"/>
  <c r="CM57" i="3" s="1"/>
  <c r="CG57" i="3"/>
  <c r="CH57" i="3" s="1"/>
  <c r="CB57" i="3"/>
  <c r="CC57" i="3" s="1"/>
  <c r="BW57" i="3"/>
  <c r="BX57" i="3" s="1"/>
  <c r="BR57" i="3"/>
  <c r="BS57" i="3" s="1"/>
  <c r="BT57" i="3" s="1"/>
  <c r="BU57" i="3" s="1"/>
  <c r="BM57" i="3"/>
  <c r="BN57" i="3" s="1"/>
  <c r="EE56" i="3"/>
  <c r="EF56" i="3" s="1"/>
  <c r="DZ56" i="3"/>
  <c r="EA56" i="3" s="1"/>
  <c r="DU56" i="3"/>
  <c r="DV56" i="3" s="1"/>
  <c r="DW56" i="3" s="1"/>
  <c r="DX56" i="3" s="1"/>
  <c r="DY56" i="3" s="1"/>
  <c r="DP56" i="3"/>
  <c r="DQ56" i="3" s="1"/>
  <c r="DK56" i="3"/>
  <c r="DL56" i="3" s="1"/>
  <c r="DF56" i="3"/>
  <c r="DG56" i="3" s="1"/>
  <c r="DA56" i="3"/>
  <c r="DB56" i="3" s="1"/>
  <c r="DC56" i="3" s="1"/>
  <c r="DD56" i="3" s="1"/>
  <c r="DE56" i="3" s="1"/>
  <c r="CW56" i="3"/>
  <c r="CQ56" i="3"/>
  <c r="CR56" i="3" s="1"/>
  <c r="CL56" i="3"/>
  <c r="CM56" i="3" s="1"/>
  <c r="CG56" i="3"/>
  <c r="CH56" i="3" s="1"/>
  <c r="CI56" i="3" s="1"/>
  <c r="CJ56" i="3" s="1"/>
  <c r="CB56" i="3"/>
  <c r="CC56" i="3" s="1"/>
  <c r="BW56" i="3"/>
  <c r="BX56" i="3" s="1"/>
  <c r="BR56" i="3"/>
  <c r="BS56" i="3" s="1"/>
  <c r="BM56" i="3"/>
  <c r="BN56" i="3" s="1"/>
  <c r="BO56" i="3" s="1"/>
  <c r="BP56" i="3" s="1"/>
  <c r="EE55" i="3"/>
  <c r="EF55" i="3" s="1"/>
  <c r="DZ55" i="3"/>
  <c r="EA55" i="3" s="1"/>
  <c r="DU55" i="3"/>
  <c r="DV55" i="3" s="1"/>
  <c r="DP55" i="3"/>
  <c r="DQ55" i="3" s="1"/>
  <c r="DR55" i="3" s="1"/>
  <c r="DS55" i="3" s="1"/>
  <c r="DT55" i="3" s="1"/>
  <c r="DK55" i="3"/>
  <c r="DL55" i="3" s="1"/>
  <c r="DF55" i="3"/>
  <c r="DG55" i="3" s="1"/>
  <c r="DB55" i="3"/>
  <c r="DA55" i="3"/>
  <c r="CW55" i="3"/>
  <c r="CQ55" i="3"/>
  <c r="CR55" i="3" s="1"/>
  <c r="CL55" i="3"/>
  <c r="CM55" i="3" s="1"/>
  <c r="CG55" i="3"/>
  <c r="CH55" i="3" s="1"/>
  <c r="CB55" i="3"/>
  <c r="CC55" i="3" s="1"/>
  <c r="BW55" i="3"/>
  <c r="BX55" i="3" s="1"/>
  <c r="BR55" i="3"/>
  <c r="BS55" i="3" s="1"/>
  <c r="BM55" i="3"/>
  <c r="BN55" i="3" s="1"/>
  <c r="EE54" i="3"/>
  <c r="EF54" i="3" s="1"/>
  <c r="EG54" i="3" s="1"/>
  <c r="EH54" i="3" s="1"/>
  <c r="DZ54" i="3"/>
  <c r="EA54" i="3" s="1"/>
  <c r="DU54" i="3"/>
  <c r="DV54" i="3" s="1"/>
  <c r="DP54" i="3"/>
  <c r="DQ54" i="3" s="1"/>
  <c r="DK54" i="3"/>
  <c r="DL54" i="3" s="1"/>
  <c r="DM54" i="3" s="1"/>
  <c r="DN54" i="3" s="1"/>
  <c r="DO54" i="3" s="1"/>
  <c r="DF54" i="3"/>
  <c r="DG54" i="3" s="1"/>
  <c r="DA54" i="3"/>
  <c r="DB54" i="3" s="1"/>
  <c r="CW54" i="3"/>
  <c r="CQ54" i="3"/>
  <c r="CR54" i="3" s="1"/>
  <c r="CS54" i="3" s="1"/>
  <c r="CT54" i="3" s="1"/>
  <c r="CL54" i="3"/>
  <c r="CM54" i="3" s="1"/>
  <c r="CG54" i="3"/>
  <c r="CH54" i="3" s="1"/>
  <c r="CB54" i="3"/>
  <c r="CC54" i="3" s="1"/>
  <c r="BW54" i="3"/>
  <c r="BX54" i="3" s="1"/>
  <c r="BY54" i="3" s="1"/>
  <c r="BZ54" i="3" s="1"/>
  <c r="BR54" i="3"/>
  <c r="BS54" i="3" s="1"/>
  <c r="BM54" i="3"/>
  <c r="BN54" i="3" s="1"/>
  <c r="EE53" i="3"/>
  <c r="EF53" i="3" s="1"/>
  <c r="DZ53" i="3"/>
  <c r="EA53" i="3" s="1"/>
  <c r="EB53" i="3" s="1"/>
  <c r="EC53" i="3" s="1"/>
  <c r="DU53" i="3"/>
  <c r="DV53" i="3" s="1"/>
  <c r="DP53" i="3"/>
  <c r="DQ53" i="3" s="1"/>
  <c r="DK53" i="3"/>
  <c r="DL53" i="3" s="1"/>
  <c r="DF53" i="3"/>
  <c r="DG53" i="3" s="1"/>
  <c r="DH53" i="3" s="1"/>
  <c r="DI53" i="3" s="1"/>
  <c r="DJ53" i="3" s="1"/>
  <c r="DA53" i="3"/>
  <c r="DB53" i="3" s="1"/>
  <c r="CW53" i="3"/>
  <c r="CR53" i="3"/>
  <c r="CQ53" i="3"/>
  <c r="CL53" i="3"/>
  <c r="CM53" i="3" s="1"/>
  <c r="CN53" i="3" s="1"/>
  <c r="CO53" i="3" s="1"/>
  <c r="CG53" i="3"/>
  <c r="CH53" i="3" s="1"/>
  <c r="CB53" i="3"/>
  <c r="CC53" i="3" s="1"/>
  <c r="BW53" i="3"/>
  <c r="BX53" i="3" s="1"/>
  <c r="BR53" i="3"/>
  <c r="BS53" i="3" s="1"/>
  <c r="BM53" i="3"/>
  <c r="BN53" i="3" s="1"/>
  <c r="EE52" i="3"/>
  <c r="EF52" i="3" s="1"/>
  <c r="DZ52" i="3"/>
  <c r="EA52" i="3" s="1"/>
  <c r="DU52" i="3"/>
  <c r="DV52" i="3" s="1"/>
  <c r="DW52" i="3" s="1"/>
  <c r="DX52" i="3" s="1"/>
  <c r="DP52" i="3"/>
  <c r="DQ52" i="3" s="1"/>
  <c r="DK52" i="3"/>
  <c r="DL52" i="3" s="1"/>
  <c r="DF52" i="3"/>
  <c r="DG52" i="3" s="1"/>
  <c r="DA52" i="3"/>
  <c r="DB52" i="3" s="1"/>
  <c r="DC52" i="3" s="1"/>
  <c r="DD52" i="3" s="1"/>
  <c r="DE52" i="3" s="1"/>
  <c r="CW52" i="3"/>
  <c r="CQ52" i="3"/>
  <c r="CR52" i="3" s="1"/>
  <c r="CL52" i="3"/>
  <c r="CM52" i="3" s="1"/>
  <c r="CG52" i="3"/>
  <c r="CH52" i="3" s="1"/>
  <c r="CI52" i="3" s="1"/>
  <c r="CJ52" i="3" s="1"/>
  <c r="CK52" i="3" s="1"/>
  <c r="CB52" i="3"/>
  <c r="CC52" i="3" s="1"/>
  <c r="BW52" i="3"/>
  <c r="BX52" i="3" s="1"/>
  <c r="BR52" i="3"/>
  <c r="BS52" i="3" s="1"/>
  <c r="BM52" i="3"/>
  <c r="BN52" i="3" s="1"/>
  <c r="BO52" i="3" s="1"/>
  <c r="BP52" i="3" s="1"/>
  <c r="EE51" i="3"/>
  <c r="EF51" i="3" s="1"/>
  <c r="DZ51" i="3"/>
  <c r="EA51" i="3" s="1"/>
  <c r="DU51" i="3"/>
  <c r="DV51" i="3" s="1"/>
  <c r="DP51" i="3"/>
  <c r="DQ51" i="3" s="1"/>
  <c r="DR51" i="3" s="1"/>
  <c r="DS51" i="3" s="1"/>
  <c r="DK51" i="3"/>
  <c r="DL51" i="3" s="1"/>
  <c r="DF51" i="3"/>
  <c r="DG51" i="3" s="1"/>
  <c r="DA51" i="3"/>
  <c r="DB51" i="3" s="1"/>
  <c r="CW51" i="3"/>
  <c r="CX51" i="3" s="1"/>
  <c r="CY51" i="3" s="1"/>
  <c r="CZ51" i="3" s="1"/>
  <c r="CQ51" i="3"/>
  <c r="CR51" i="3" s="1"/>
  <c r="CL51" i="3"/>
  <c r="CM51" i="3" s="1"/>
  <c r="CH51" i="3"/>
  <c r="CG51" i="3"/>
  <c r="CF51" i="3"/>
  <c r="CB51" i="3"/>
  <c r="CC51" i="3" s="1"/>
  <c r="CD51" i="3" s="1"/>
  <c r="CE51" i="3" s="1"/>
  <c r="BW51" i="3"/>
  <c r="BX51" i="3" s="1"/>
  <c r="BR51" i="3"/>
  <c r="BS51" i="3" s="1"/>
  <c r="BM51" i="3"/>
  <c r="BN51" i="3" s="1"/>
  <c r="EE50" i="3"/>
  <c r="EF50" i="3" s="1"/>
  <c r="DZ50" i="3"/>
  <c r="EA50" i="3" s="1"/>
  <c r="DU50" i="3"/>
  <c r="DV50" i="3" s="1"/>
  <c r="DP50" i="3"/>
  <c r="DQ50" i="3" s="1"/>
  <c r="DK50" i="3"/>
  <c r="DL50" i="3" s="1"/>
  <c r="DM50" i="3" s="1"/>
  <c r="DN50" i="3" s="1"/>
  <c r="DF50" i="3"/>
  <c r="DG50" i="3" s="1"/>
  <c r="DA50" i="3"/>
  <c r="DB50" i="3" s="1"/>
  <c r="CW50" i="3"/>
  <c r="CQ50" i="3"/>
  <c r="CR50" i="3" s="1"/>
  <c r="CS50" i="3" s="1"/>
  <c r="CT50" i="3" s="1"/>
  <c r="CU50" i="3" s="1"/>
  <c r="CL50" i="3"/>
  <c r="CM50" i="3" s="1"/>
  <c r="CG50" i="3"/>
  <c r="CH50" i="3" s="1"/>
  <c r="CB50" i="3"/>
  <c r="CC50" i="3" s="1"/>
  <c r="BW50" i="3"/>
  <c r="BX50" i="3" s="1"/>
  <c r="BY50" i="3" s="1"/>
  <c r="BZ50" i="3" s="1"/>
  <c r="CA50" i="3" s="1"/>
  <c r="BS50" i="3"/>
  <c r="BR50" i="3"/>
  <c r="BM50" i="3"/>
  <c r="BN50" i="3" s="1"/>
  <c r="EE49" i="3"/>
  <c r="EF49" i="3" s="1"/>
  <c r="DZ49" i="3"/>
  <c r="EA49" i="3" s="1"/>
  <c r="EB49" i="3" s="1"/>
  <c r="EC49" i="3" s="1"/>
  <c r="ED49" i="3" s="1"/>
  <c r="DU49" i="3"/>
  <c r="DV49" i="3" s="1"/>
  <c r="DP49" i="3"/>
  <c r="DQ49" i="3" s="1"/>
  <c r="DK49" i="3"/>
  <c r="DL49" i="3" s="1"/>
  <c r="DF49" i="3"/>
  <c r="DG49" i="3" s="1"/>
  <c r="DH49" i="3" s="1"/>
  <c r="DI49" i="3" s="1"/>
  <c r="DJ49" i="3" s="1"/>
  <c r="DB49" i="3"/>
  <c r="DA49" i="3"/>
  <c r="CW49" i="3"/>
  <c r="CQ49" i="3"/>
  <c r="CR49" i="3" s="1"/>
  <c r="CL49" i="3"/>
  <c r="CM49" i="3" s="1"/>
  <c r="CN49" i="3" s="1"/>
  <c r="CO49" i="3" s="1"/>
  <c r="CP49" i="3" s="1"/>
  <c r="CG49" i="3"/>
  <c r="CH49" i="3" s="1"/>
  <c r="CB49" i="3"/>
  <c r="CC49" i="3" s="1"/>
  <c r="BW49" i="3"/>
  <c r="BX49" i="3" s="1"/>
  <c r="BR49" i="3"/>
  <c r="BS49" i="3" s="1"/>
  <c r="BT49" i="3" s="1"/>
  <c r="BU49" i="3" s="1"/>
  <c r="BV49" i="3" s="1"/>
  <c r="BM49" i="3"/>
  <c r="BN49" i="3" s="1"/>
  <c r="EE48" i="3"/>
  <c r="EF48" i="3" s="1"/>
  <c r="DZ48" i="3"/>
  <c r="EA48" i="3" s="1"/>
  <c r="DU48" i="3"/>
  <c r="DV48" i="3" s="1"/>
  <c r="DW48" i="3" s="1"/>
  <c r="DX48" i="3" s="1"/>
  <c r="DY48" i="3" s="1"/>
  <c r="DP48" i="3"/>
  <c r="DQ48" i="3" s="1"/>
  <c r="DK48" i="3"/>
  <c r="DL48" i="3" s="1"/>
  <c r="DF48" i="3"/>
  <c r="DG48" i="3" s="1"/>
  <c r="DA48" i="3"/>
  <c r="DB48" i="3" s="1"/>
  <c r="DC48" i="3" s="1"/>
  <c r="DD48" i="3" s="1"/>
  <c r="DE48" i="3" s="1"/>
  <c r="CW48" i="3"/>
  <c r="CQ48" i="3"/>
  <c r="CR48" i="3" s="1"/>
  <c r="CL48" i="3"/>
  <c r="CM48" i="3" s="1"/>
  <c r="CG48" i="3"/>
  <c r="CH48" i="3" s="1"/>
  <c r="CI48" i="3" s="1"/>
  <c r="CJ48" i="3" s="1"/>
  <c r="CK48" i="3" s="1"/>
  <c r="CB48" i="3"/>
  <c r="CC48" i="3" s="1"/>
  <c r="BW48" i="3"/>
  <c r="BX48" i="3" s="1"/>
  <c r="BR48" i="3"/>
  <c r="BS48" i="3" s="1"/>
  <c r="BM48" i="3"/>
  <c r="BN48" i="3" s="1"/>
  <c r="BO48" i="3" s="1"/>
  <c r="BP48" i="3" s="1"/>
  <c r="BQ48" i="3" s="1"/>
  <c r="EE47" i="3"/>
  <c r="EF47" i="3" s="1"/>
  <c r="DZ47" i="3"/>
  <c r="EA47" i="3" s="1"/>
  <c r="DU47" i="3"/>
  <c r="DV47" i="3" s="1"/>
  <c r="DP47" i="3"/>
  <c r="DQ47" i="3" s="1"/>
  <c r="DR47" i="3" s="1"/>
  <c r="DS47" i="3" s="1"/>
  <c r="DT47" i="3" s="1"/>
  <c r="DL47" i="3"/>
  <c r="DK47" i="3"/>
  <c r="DF47" i="3"/>
  <c r="DG47" i="3" s="1"/>
  <c r="DA47" i="3"/>
  <c r="DB47" i="3" s="1"/>
  <c r="CW47" i="3"/>
  <c r="CX47" i="3" s="1"/>
  <c r="CY47" i="3" s="1"/>
  <c r="CZ47" i="3" s="1"/>
  <c r="CQ47" i="3"/>
  <c r="CR47" i="3" s="1"/>
  <c r="CL47" i="3"/>
  <c r="CM47" i="3" s="1"/>
  <c r="CG47" i="3"/>
  <c r="CH47" i="3" s="1"/>
  <c r="CB47" i="3"/>
  <c r="CC47" i="3" s="1"/>
  <c r="CD47" i="3" s="1"/>
  <c r="CE47" i="3" s="1"/>
  <c r="CF47" i="3" s="1"/>
  <c r="BW47" i="3"/>
  <c r="BX47" i="3" s="1"/>
  <c r="BR47" i="3"/>
  <c r="BS47" i="3" s="1"/>
  <c r="BM47" i="3"/>
  <c r="BN47" i="3" s="1"/>
  <c r="EE46" i="3"/>
  <c r="EF46" i="3" s="1"/>
  <c r="EG46" i="3" s="1"/>
  <c r="EH46" i="3" s="1"/>
  <c r="EI46" i="3" s="1"/>
  <c r="EA46" i="3"/>
  <c r="DZ46" i="3"/>
  <c r="DU46" i="3"/>
  <c r="DV46" i="3" s="1"/>
  <c r="DP46" i="3"/>
  <c r="DQ46" i="3" s="1"/>
  <c r="DK46" i="3"/>
  <c r="DL46" i="3" s="1"/>
  <c r="DM46" i="3" s="1"/>
  <c r="DN46" i="3" s="1"/>
  <c r="DO46" i="3" s="1"/>
  <c r="DF46" i="3"/>
  <c r="DG46" i="3" s="1"/>
  <c r="DA46" i="3"/>
  <c r="DB46" i="3" s="1"/>
  <c r="CW46" i="3"/>
  <c r="CQ46" i="3"/>
  <c r="CR46" i="3" s="1"/>
  <c r="CS46" i="3" s="1"/>
  <c r="CT46" i="3" s="1"/>
  <c r="CU46" i="3" s="1"/>
  <c r="CL46" i="3"/>
  <c r="CM46" i="3" s="1"/>
  <c r="CG46" i="3"/>
  <c r="CH46" i="3" s="1"/>
  <c r="CB46" i="3"/>
  <c r="CC46" i="3" s="1"/>
  <c r="BW46" i="3"/>
  <c r="BX46" i="3" s="1"/>
  <c r="BY46" i="3" s="1"/>
  <c r="BZ46" i="3" s="1"/>
  <c r="CA46" i="3" s="1"/>
  <c r="BR46" i="3"/>
  <c r="BS46" i="3" s="1"/>
  <c r="BM46" i="3"/>
  <c r="BN46" i="3" s="1"/>
  <c r="EE45" i="3"/>
  <c r="EF45" i="3" s="1"/>
  <c r="DZ45" i="3"/>
  <c r="EA45" i="3" s="1"/>
  <c r="EB45" i="3" s="1"/>
  <c r="EC45" i="3" s="1"/>
  <c r="ED45" i="3" s="1"/>
  <c r="DU45" i="3"/>
  <c r="DV45" i="3" s="1"/>
  <c r="DP45" i="3"/>
  <c r="DQ45" i="3" s="1"/>
  <c r="DK45" i="3"/>
  <c r="DL45" i="3" s="1"/>
  <c r="DF45" i="3"/>
  <c r="DG45" i="3" s="1"/>
  <c r="DH45" i="3" s="1"/>
  <c r="DI45" i="3" s="1"/>
  <c r="DJ45" i="3" s="1"/>
  <c r="DA45" i="3"/>
  <c r="DB45" i="3" s="1"/>
  <c r="CW45" i="3"/>
  <c r="CQ45" i="3"/>
  <c r="CR45" i="3" s="1"/>
  <c r="CL45" i="3"/>
  <c r="CM45" i="3" s="1"/>
  <c r="CN45" i="3" s="1"/>
  <c r="CO45" i="3" s="1"/>
  <c r="CP45" i="3" s="1"/>
  <c r="CG45" i="3"/>
  <c r="CH45" i="3" s="1"/>
  <c r="CB45" i="3"/>
  <c r="CC45" i="3" s="1"/>
  <c r="BW45" i="3"/>
  <c r="BX45" i="3" s="1"/>
  <c r="BR45" i="3"/>
  <c r="BS45" i="3" s="1"/>
  <c r="BT45" i="3" s="1"/>
  <c r="BU45" i="3" s="1"/>
  <c r="BV45" i="3" s="1"/>
  <c r="BM45" i="3"/>
  <c r="BN45" i="3" s="1"/>
  <c r="EE44" i="3"/>
  <c r="EF44" i="3" s="1"/>
  <c r="DZ44" i="3"/>
  <c r="EA44" i="3" s="1"/>
  <c r="DU44" i="3"/>
  <c r="DV44" i="3" s="1"/>
  <c r="DW44" i="3" s="1"/>
  <c r="DX44" i="3" s="1"/>
  <c r="DY44" i="3" s="1"/>
  <c r="DP44" i="3"/>
  <c r="DQ44" i="3" s="1"/>
  <c r="DK44" i="3"/>
  <c r="DL44" i="3" s="1"/>
  <c r="DF44" i="3"/>
  <c r="DG44" i="3" s="1"/>
  <c r="DA44" i="3"/>
  <c r="DB44" i="3" s="1"/>
  <c r="DC44" i="3" s="1"/>
  <c r="DD44" i="3" s="1"/>
  <c r="DE44" i="3" s="1"/>
  <c r="CW44" i="3"/>
  <c r="CQ44" i="3"/>
  <c r="CR44" i="3" s="1"/>
  <c r="CL44" i="3"/>
  <c r="CM44" i="3" s="1"/>
  <c r="CG44" i="3"/>
  <c r="CH44" i="3" s="1"/>
  <c r="CI44" i="3" s="1"/>
  <c r="CJ44" i="3" s="1"/>
  <c r="CK44" i="3" s="1"/>
  <c r="CB44" i="3"/>
  <c r="CC44" i="3" s="1"/>
  <c r="BW44" i="3"/>
  <c r="BX44" i="3" s="1"/>
  <c r="BR44" i="3"/>
  <c r="BS44" i="3" s="1"/>
  <c r="BM44" i="3"/>
  <c r="BN44" i="3" s="1"/>
  <c r="BO44" i="3" s="1"/>
  <c r="BP44" i="3" s="1"/>
  <c r="BQ44" i="3" s="1"/>
  <c r="EE43" i="3"/>
  <c r="EF43" i="3" s="1"/>
  <c r="DZ43" i="3"/>
  <c r="EA43" i="3" s="1"/>
  <c r="DU43" i="3"/>
  <c r="DV43" i="3" s="1"/>
  <c r="DP43" i="3"/>
  <c r="DQ43" i="3" s="1"/>
  <c r="DR43" i="3" s="1"/>
  <c r="DS43" i="3" s="1"/>
  <c r="DT43" i="3" s="1"/>
  <c r="DK43" i="3"/>
  <c r="DL43" i="3" s="1"/>
  <c r="DF43" i="3"/>
  <c r="DG43" i="3" s="1"/>
  <c r="DA43" i="3"/>
  <c r="DB43" i="3" s="1"/>
  <c r="CW43" i="3"/>
  <c r="CX43" i="3" s="1"/>
  <c r="CY43" i="3" s="1"/>
  <c r="CZ43" i="3" s="1"/>
  <c r="CQ43" i="3"/>
  <c r="CR43" i="3" s="1"/>
  <c r="CL43" i="3"/>
  <c r="CM43" i="3" s="1"/>
  <c r="CG43" i="3"/>
  <c r="CH43" i="3" s="1"/>
  <c r="CB43" i="3"/>
  <c r="CC43" i="3" s="1"/>
  <c r="CD43" i="3" s="1"/>
  <c r="CE43" i="3" s="1"/>
  <c r="CF43" i="3" s="1"/>
  <c r="BW43" i="3"/>
  <c r="BX43" i="3" s="1"/>
  <c r="BR43" i="3"/>
  <c r="BS43" i="3" s="1"/>
  <c r="BM43" i="3"/>
  <c r="BN43" i="3" s="1"/>
  <c r="EE42" i="3"/>
  <c r="EF42" i="3" s="1"/>
  <c r="EG42" i="3" s="1"/>
  <c r="EH42" i="3" s="1"/>
  <c r="EI42" i="3" s="1"/>
  <c r="DZ42" i="3"/>
  <c r="EA42" i="3" s="1"/>
  <c r="DU42" i="3"/>
  <c r="DV42" i="3" s="1"/>
  <c r="DP42" i="3"/>
  <c r="DQ42" i="3" s="1"/>
  <c r="DK42" i="3"/>
  <c r="DL42" i="3" s="1"/>
  <c r="DM42" i="3" s="1"/>
  <c r="DN42" i="3" s="1"/>
  <c r="DO42" i="3" s="1"/>
  <c r="DF42" i="3"/>
  <c r="DG42" i="3" s="1"/>
  <c r="DA42" i="3"/>
  <c r="DB42" i="3" s="1"/>
  <c r="CW42" i="3"/>
  <c r="CQ42" i="3"/>
  <c r="CR42" i="3" s="1"/>
  <c r="CS42" i="3" s="1"/>
  <c r="CT42" i="3" s="1"/>
  <c r="CU42" i="3" s="1"/>
  <c r="CL42" i="3"/>
  <c r="CM42" i="3" s="1"/>
  <c r="CG42" i="3"/>
  <c r="CH42" i="3" s="1"/>
  <c r="CB42" i="3"/>
  <c r="CC42" i="3" s="1"/>
  <c r="BW42" i="3"/>
  <c r="BX42" i="3" s="1"/>
  <c r="BY42" i="3" s="1"/>
  <c r="BZ42" i="3" s="1"/>
  <c r="CA42" i="3" s="1"/>
  <c r="BR42" i="3"/>
  <c r="BS42" i="3" s="1"/>
  <c r="BM42" i="3"/>
  <c r="BN42" i="3" s="1"/>
  <c r="EE41" i="3"/>
  <c r="EF41" i="3" s="1"/>
  <c r="DZ41" i="3"/>
  <c r="EA41" i="3" s="1"/>
  <c r="EB41" i="3" s="1"/>
  <c r="EC41" i="3" s="1"/>
  <c r="ED41" i="3" s="1"/>
  <c r="DU41" i="3"/>
  <c r="DV41" i="3" s="1"/>
  <c r="DP41" i="3"/>
  <c r="DQ41" i="3" s="1"/>
  <c r="DK41" i="3"/>
  <c r="DL41" i="3" s="1"/>
  <c r="DF41" i="3"/>
  <c r="DG41" i="3" s="1"/>
  <c r="DH41" i="3" s="1"/>
  <c r="DI41" i="3" s="1"/>
  <c r="DJ41" i="3" s="1"/>
  <c r="DA41" i="3"/>
  <c r="DB41" i="3" s="1"/>
  <c r="CW41" i="3"/>
  <c r="CQ41" i="3"/>
  <c r="CR41" i="3" s="1"/>
  <c r="CL41" i="3"/>
  <c r="CM41" i="3" s="1"/>
  <c r="CN41" i="3" s="1"/>
  <c r="CO41" i="3" s="1"/>
  <c r="CP41" i="3" s="1"/>
  <c r="CG41" i="3"/>
  <c r="CH41" i="3" s="1"/>
  <c r="CB41" i="3"/>
  <c r="CC41" i="3" s="1"/>
  <c r="BW41" i="3"/>
  <c r="BX41" i="3" s="1"/>
  <c r="BR41" i="3"/>
  <c r="BS41" i="3" s="1"/>
  <c r="BT41" i="3" s="1"/>
  <c r="BU41" i="3" s="1"/>
  <c r="BV41" i="3" s="1"/>
  <c r="BM41" i="3"/>
  <c r="BN41" i="3" s="1"/>
  <c r="EE40" i="3"/>
  <c r="EF40" i="3" s="1"/>
  <c r="DZ40" i="3"/>
  <c r="EA40" i="3" s="1"/>
  <c r="DU40" i="3"/>
  <c r="DV40" i="3" s="1"/>
  <c r="DW40" i="3" s="1"/>
  <c r="DX40" i="3" s="1"/>
  <c r="DY40" i="3" s="1"/>
  <c r="DP40" i="3"/>
  <c r="DQ40" i="3" s="1"/>
  <c r="DK40" i="3"/>
  <c r="DL40" i="3" s="1"/>
  <c r="DF40" i="3"/>
  <c r="DG40" i="3" s="1"/>
  <c r="DA40" i="3"/>
  <c r="DB40" i="3" s="1"/>
  <c r="DC40" i="3" s="1"/>
  <c r="DD40" i="3" s="1"/>
  <c r="DE40" i="3" s="1"/>
  <c r="CW40" i="3"/>
  <c r="CQ40" i="3"/>
  <c r="CR40" i="3" s="1"/>
  <c r="CL40" i="3"/>
  <c r="CM40" i="3" s="1"/>
  <c r="CG40" i="3"/>
  <c r="CH40" i="3" s="1"/>
  <c r="CI40" i="3" s="1"/>
  <c r="CJ40" i="3" s="1"/>
  <c r="CK40" i="3" s="1"/>
  <c r="CB40" i="3"/>
  <c r="CC40" i="3" s="1"/>
  <c r="BW40" i="3"/>
  <c r="BX40" i="3" s="1"/>
  <c r="BR40" i="3"/>
  <c r="BS40" i="3" s="1"/>
  <c r="BM40" i="3"/>
  <c r="BN40" i="3" s="1"/>
  <c r="BO40" i="3" s="1"/>
  <c r="BP40" i="3" s="1"/>
  <c r="BQ40" i="3" s="1"/>
  <c r="EE39" i="3"/>
  <c r="EF39" i="3" s="1"/>
  <c r="DZ39" i="3"/>
  <c r="EA39" i="3" s="1"/>
  <c r="DU39" i="3"/>
  <c r="DV39" i="3" s="1"/>
  <c r="DP39" i="3"/>
  <c r="DQ39" i="3" s="1"/>
  <c r="DR39" i="3" s="1"/>
  <c r="DS39" i="3" s="1"/>
  <c r="DT39" i="3" s="1"/>
  <c r="DK39" i="3"/>
  <c r="DL39" i="3" s="1"/>
  <c r="DF39" i="3"/>
  <c r="DG39" i="3" s="1"/>
  <c r="DA39" i="3"/>
  <c r="DB39" i="3" s="1"/>
  <c r="CW39" i="3"/>
  <c r="CX39" i="3" s="1"/>
  <c r="CY39" i="3" s="1"/>
  <c r="CZ39" i="3" s="1"/>
  <c r="CQ39" i="3"/>
  <c r="CR39" i="3" s="1"/>
  <c r="CL39" i="3"/>
  <c r="CM39" i="3" s="1"/>
  <c r="CG39" i="3"/>
  <c r="CH39" i="3" s="1"/>
  <c r="CB39" i="3"/>
  <c r="CC39" i="3" s="1"/>
  <c r="CD39" i="3" s="1"/>
  <c r="CE39" i="3" s="1"/>
  <c r="CF39" i="3" s="1"/>
  <c r="BW39" i="3"/>
  <c r="BX39" i="3" s="1"/>
  <c r="BR39" i="3"/>
  <c r="BS39" i="3" s="1"/>
  <c r="BM39" i="3"/>
  <c r="BN39" i="3" s="1"/>
  <c r="EE38" i="3"/>
  <c r="EF38" i="3" s="1"/>
  <c r="EG38" i="3" s="1"/>
  <c r="EH38" i="3" s="1"/>
  <c r="EI38" i="3" s="1"/>
  <c r="DZ38" i="3"/>
  <c r="EA38" i="3" s="1"/>
  <c r="DU38" i="3"/>
  <c r="DV38" i="3" s="1"/>
  <c r="DP38" i="3"/>
  <c r="DQ38" i="3" s="1"/>
  <c r="DK38" i="3"/>
  <c r="DL38" i="3" s="1"/>
  <c r="DM38" i="3" s="1"/>
  <c r="DN38" i="3" s="1"/>
  <c r="DO38" i="3" s="1"/>
  <c r="DF38" i="3"/>
  <c r="DG38" i="3" s="1"/>
  <c r="DA38" i="3"/>
  <c r="DB38" i="3" s="1"/>
  <c r="CW38" i="3"/>
  <c r="CQ38" i="3"/>
  <c r="CR38" i="3" s="1"/>
  <c r="CS38" i="3" s="1"/>
  <c r="CT38" i="3" s="1"/>
  <c r="CU38" i="3" s="1"/>
  <c r="CL38" i="3"/>
  <c r="CM38" i="3" s="1"/>
  <c r="CG38" i="3"/>
  <c r="CH38" i="3" s="1"/>
  <c r="CB38" i="3"/>
  <c r="CC38" i="3" s="1"/>
  <c r="BW38" i="3"/>
  <c r="BX38" i="3" s="1"/>
  <c r="BY38" i="3" s="1"/>
  <c r="BZ38" i="3" s="1"/>
  <c r="CA38" i="3" s="1"/>
  <c r="BR38" i="3"/>
  <c r="BS38" i="3" s="1"/>
  <c r="BM38" i="3"/>
  <c r="BN38" i="3" s="1"/>
  <c r="EE37" i="3"/>
  <c r="EF37" i="3" s="1"/>
  <c r="DZ37" i="3"/>
  <c r="EA37" i="3" s="1"/>
  <c r="EB37" i="3" s="1"/>
  <c r="EC37" i="3" s="1"/>
  <c r="ED37" i="3" s="1"/>
  <c r="DU37" i="3"/>
  <c r="DV37" i="3" s="1"/>
  <c r="DP37" i="3"/>
  <c r="DQ37" i="3" s="1"/>
  <c r="DK37" i="3"/>
  <c r="DL37" i="3" s="1"/>
  <c r="DF37" i="3"/>
  <c r="DG37" i="3" s="1"/>
  <c r="DH37" i="3" s="1"/>
  <c r="DI37" i="3" s="1"/>
  <c r="DJ37" i="3" s="1"/>
  <c r="DA37" i="3"/>
  <c r="DB37" i="3" s="1"/>
  <c r="CW37" i="3"/>
  <c r="CQ37" i="3"/>
  <c r="CR37" i="3" s="1"/>
  <c r="CL37" i="3"/>
  <c r="CM37" i="3" s="1"/>
  <c r="CN37" i="3" s="1"/>
  <c r="CO37" i="3" s="1"/>
  <c r="CP37" i="3" s="1"/>
  <c r="CG37" i="3"/>
  <c r="CH37" i="3" s="1"/>
  <c r="CB37" i="3"/>
  <c r="CC37" i="3" s="1"/>
  <c r="BW37" i="3"/>
  <c r="BX37" i="3" s="1"/>
  <c r="BR37" i="3"/>
  <c r="BS37" i="3" s="1"/>
  <c r="BT37" i="3" s="1"/>
  <c r="BU37" i="3" s="1"/>
  <c r="BV37" i="3" s="1"/>
  <c r="BM37" i="3"/>
  <c r="BN37" i="3" s="1"/>
  <c r="EE36" i="3"/>
  <c r="EF36" i="3" s="1"/>
  <c r="DZ36" i="3"/>
  <c r="EA36" i="3" s="1"/>
  <c r="DU36" i="3"/>
  <c r="DV36" i="3" s="1"/>
  <c r="DW36" i="3" s="1"/>
  <c r="DX36" i="3" s="1"/>
  <c r="DY36" i="3" s="1"/>
  <c r="DP36" i="3"/>
  <c r="DQ36" i="3" s="1"/>
  <c r="DK36" i="3"/>
  <c r="DL36" i="3" s="1"/>
  <c r="DF36" i="3"/>
  <c r="DG36" i="3" s="1"/>
  <c r="DA36" i="3"/>
  <c r="DB36" i="3" s="1"/>
  <c r="DC36" i="3" s="1"/>
  <c r="DD36" i="3" s="1"/>
  <c r="DE36" i="3" s="1"/>
  <c r="CW36" i="3"/>
  <c r="CQ36" i="3"/>
  <c r="CR36" i="3" s="1"/>
  <c r="CL36" i="3"/>
  <c r="CM36" i="3" s="1"/>
  <c r="CG36" i="3"/>
  <c r="CH36" i="3" s="1"/>
  <c r="CI36" i="3" s="1"/>
  <c r="CJ36" i="3" s="1"/>
  <c r="CK36" i="3" s="1"/>
  <c r="CB36" i="3"/>
  <c r="CC36" i="3" s="1"/>
  <c r="BW36" i="3"/>
  <c r="BX36" i="3" s="1"/>
  <c r="BR36" i="3"/>
  <c r="BS36" i="3" s="1"/>
  <c r="BM36" i="3"/>
  <c r="BN36" i="3" s="1"/>
  <c r="BO36" i="3" s="1"/>
  <c r="BP36" i="3" s="1"/>
  <c r="BQ36" i="3" s="1"/>
  <c r="EE35" i="3"/>
  <c r="EF35" i="3" s="1"/>
  <c r="DZ35" i="3"/>
  <c r="EA35" i="3" s="1"/>
  <c r="DU35" i="3"/>
  <c r="DV35" i="3" s="1"/>
  <c r="DP35" i="3"/>
  <c r="DQ35" i="3" s="1"/>
  <c r="DR35" i="3" s="1"/>
  <c r="DS35" i="3" s="1"/>
  <c r="DT35" i="3" s="1"/>
  <c r="DK35" i="3"/>
  <c r="DL35" i="3" s="1"/>
  <c r="DF35" i="3"/>
  <c r="DG35" i="3" s="1"/>
  <c r="DA35" i="3"/>
  <c r="DB35" i="3" s="1"/>
  <c r="CW35" i="3"/>
  <c r="CX35" i="3" s="1"/>
  <c r="CY35" i="3" s="1"/>
  <c r="CZ35" i="3" s="1"/>
  <c r="CQ35" i="3"/>
  <c r="CR35" i="3" s="1"/>
  <c r="CL35" i="3"/>
  <c r="CM35" i="3" s="1"/>
  <c r="CG35" i="3"/>
  <c r="CH35" i="3" s="1"/>
  <c r="CB35" i="3"/>
  <c r="CC35" i="3" s="1"/>
  <c r="CD35" i="3" s="1"/>
  <c r="CE35" i="3" s="1"/>
  <c r="CF35" i="3" s="1"/>
  <c r="BW35" i="3"/>
  <c r="BX35" i="3" s="1"/>
  <c r="BR35" i="3"/>
  <c r="BS35" i="3" s="1"/>
  <c r="BM35" i="3"/>
  <c r="BN35" i="3" s="1"/>
  <c r="EE34" i="3"/>
  <c r="EF34" i="3" s="1"/>
  <c r="EG34" i="3" s="1"/>
  <c r="EH34" i="3" s="1"/>
  <c r="EI34" i="3" s="1"/>
  <c r="DZ34" i="3"/>
  <c r="EA34" i="3" s="1"/>
  <c r="DU34" i="3"/>
  <c r="DV34" i="3" s="1"/>
  <c r="DP34" i="3"/>
  <c r="DQ34" i="3" s="1"/>
  <c r="DK34" i="3"/>
  <c r="DL34" i="3" s="1"/>
  <c r="DM34" i="3" s="1"/>
  <c r="DN34" i="3" s="1"/>
  <c r="DO34" i="3" s="1"/>
  <c r="DF34" i="3"/>
  <c r="DG34" i="3" s="1"/>
  <c r="DA34" i="3"/>
  <c r="DB34" i="3" s="1"/>
  <c r="CW34" i="3"/>
  <c r="CQ34" i="3"/>
  <c r="CR34" i="3" s="1"/>
  <c r="CS34" i="3" s="1"/>
  <c r="CT34" i="3" s="1"/>
  <c r="CU34" i="3" s="1"/>
  <c r="CL34" i="3"/>
  <c r="CM34" i="3" s="1"/>
  <c r="CG34" i="3"/>
  <c r="CH34" i="3" s="1"/>
  <c r="CB34" i="3"/>
  <c r="CC34" i="3" s="1"/>
  <c r="BW34" i="3"/>
  <c r="BX34" i="3" s="1"/>
  <c r="BY34" i="3" s="1"/>
  <c r="BZ34" i="3" s="1"/>
  <c r="CA34" i="3" s="1"/>
  <c r="BR34" i="3"/>
  <c r="BS34" i="3" s="1"/>
  <c r="BM34" i="3"/>
  <c r="BN34" i="3" s="1"/>
  <c r="EE33" i="3"/>
  <c r="EF33" i="3" s="1"/>
  <c r="DZ33" i="3"/>
  <c r="EA33" i="3" s="1"/>
  <c r="EB33" i="3" s="1"/>
  <c r="EC33" i="3" s="1"/>
  <c r="ED33" i="3" s="1"/>
  <c r="DU33" i="3"/>
  <c r="DV33" i="3" s="1"/>
  <c r="DP33" i="3"/>
  <c r="DQ33" i="3" s="1"/>
  <c r="DK33" i="3"/>
  <c r="DL33" i="3" s="1"/>
  <c r="DF33" i="3"/>
  <c r="DG33" i="3" s="1"/>
  <c r="DH33" i="3" s="1"/>
  <c r="DI33" i="3" s="1"/>
  <c r="DJ33" i="3" s="1"/>
  <c r="DA33" i="3"/>
  <c r="DB33" i="3" s="1"/>
  <c r="CW33" i="3"/>
  <c r="CQ33" i="3"/>
  <c r="CR33" i="3" s="1"/>
  <c r="CL33" i="3"/>
  <c r="CM33" i="3" s="1"/>
  <c r="CN33" i="3" s="1"/>
  <c r="CO33" i="3" s="1"/>
  <c r="CP33" i="3" s="1"/>
  <c r="CG33" i="3"/>
  <c r="CH33" i="3" s="1"/>
  <c r="CB33" i="3"/>
  <c r="CC33" i="3" s="1"/>
  <c r="BW33" i="3"/>
  <c r="BX33" i="3" s="1"/>
  <c r="BR33" i="3"/>
  <c r="BS33" i="3" s="1"/>
  <c r="BT33" i="3" s="1"/>
  <c r="BU33" i="3" s="1"/>
  <c r="BV33" i="3" s="1"/>
  <c r="BM33" i="3"/>
  <c r="BN33" i="3" s="1"/>
  <c r="EE32" i="3"/>
  <c r="EF32" i="3" s="1"/>
  <c r="DZ32" i="3"/>
  <c r="EA32" i="3" s="1"/>
  <c r="DU32" i="3"/>
  <c r="DV32" i="3" s="1"/>
  <c r="DW32" i="3" s="1"/>
  <c r="DX32" i="3" s="1"/>
  <c r="DY32" i="3" s="1"/>
  <c r="DP32" i="3"/>
  <c r="DQ32" i="3" s="1"/>
  <c r="DK32" i="3"/>
  <c r="DL32" i="3" s="1"/>
  <c r="DF32" i="3"/>
  <c r="DG32" i="3" s="1"/>
  <c r="DA32" i="3"/>
  <c r="DB32" i="3" s="1"/>
  <c r="DC32" i="3" s="1"/>
  <c r="DD32" i="3" s="1"/>
  <c r="CW32" i="3"/>
  <c r="CQ32" i="3"/>
  <c r="CR32" i="3" s="1"/>
  <c r="CL32" i="3"/>
  <c r="CM32" i="3" s="1"/>
  <c r="CG32" i="3"/>
  <c r="CH32" i="3" s="1"/>
  <c r="CC32" i="3"/>
  <c r="CB32" i="3"/>
  <c r="BW32" i="3"/>
  <c r="BX32" i="3" s="1"/>
  <c r="BR32" i="3"/>
  <c r="BS32" i="3" s="1"/>
  <c r="BM32" i="3"/>
  <c r="BN32" i="3" s="1"/>
  <c r="BO32" i="3" s="1"/>
  <c r="BP32" i="3" s="1"/>
  <c r="EE31" i="3"/>
  <c r="EF31" i="3" s="1"/>
  <c r="DZ31" i="3"/>
  <c r="EA31" i="3" s="1"/>
  <c r="DU31" i="3"/>
  <c r="DV31" i="3" s="1"/>
  <c r="DT31" i="3"/>
  <c r="DP31" i="3"/>
  <c r="DQ31" i="3" s="1"/>
  <c r="DR31" i="3" s="1"/>
  <c r="DS31" i="3" s="1"/>
  <c r="DK31" i="3"/>
  <c r="DL31" i="3" s="1"/>
  <c r="DF31" i="3"/>
  <c r="DG31" i="3" s="1"/>
  <c r="DA31" i="3"/>
  <c r="DB31" i="3" s="1"/>
  <c r="CW31" i="3"/>
  <c r="CX31" i="3" s="1"/>
  <c r="CY31" i="3" s="1"/>
  <c r="CQ31" i="3"/>
  <c r="CR31" i="3" s="1"/>
  <c r="CL31" i="3"/>
  <c r="CM31" i="3" s="1"/>
  <c r="CG31" i="3"/>
  <c r="CH31" i="3" s="1"/>
  <c r="CB31" i="3"/>
  <c r="CC31" i="3" s="1"/>
  <c r="CD31" i="3" s="1"/>
  <c r="CE31" i="3" s="1"/>
  <c r="BW31" i="3"/>
  <c r="BX31" i="3" s="1"/>
  <c r="BR31" i="3"/>
  <c r="BS31" i="3" s="1"/>
  <c r="BM31" i="3"/>
  <c r="BN31" i="3" s="1"/>
  <c r="EE30" i="3"/>
  <c r="EF30" i="3" s="1"/>
  <c r="EG30" i="3" s="1"/>
  <c r="EH30" i="3" s="1"/>
  <c r="DZ30" i="3"/>
  <c r="EA30" i="3" s="1"/>
  <c r="DU30" i="3"/>
  <c r="DV30" i="3" s="1"/>
  <c r="DQ30" i="3"/>
  <c r="DP30" i="3"/>
  <c r="DK30" i="3"/>
  <c r="DL30" i="3" s="1"/>
  <c r="DM30" i="3" s="1"/>
  <c r="DN30" i="3" s="1"/>
  <c r="DG30" i="3"/>
  <c r="DF30" i="3"/>
  <c r="DA30" i="3"/>
  <c r="DB30" i="3" s="1"/>
  <c r="CW30" i="3"/>
  <c r="CQ30" i="3"/>
  <c r="CR30" i="3" s="1"/>
  <c r="CS30" i="3" s="1"/>
  <c r="CT30" i="3" s="1"/>
  <c r="CL30" i="3"/>
  <c r="CM30" i="3" s="1"/>
  <c r="CG30" i="3"/>
  <c r="CH30" i="3" s="1"/>
  <c r="CB30" i="3"/>
  <c r="CC30" i="3" s="1"/>
  <c r="BW30" i="3"/>
  <c r="BX30" i="3" s="1"/>
  <c r="BR30" i="3"/>
  <c r="BS30" i="3" s="1"/>
  <c r="BM30" i="3"/>
  <c r="BN30" i="3" s="1"/>
  <c r="EE29" i="3"/>
  <c r="EF29" i="3" s="1"/>
  <c r="DZ29" i="3"/>
  <c r="EA29" i="3" s="1"/>
  <c r="EB29" i="3" s="1"/>
  <c r="EC29" i="3" s="1"/>
  <c r="DU29" i="3"/>
  <c r="DV29" i="3" s="1"/>
  <c r="DP29" i="3"/>
  <c r="DQ29" i="3" s="1"/>
  <c r="DL29" i="3"/>
  <c r="DK29" i="3"/>
  <c r="DF29" i="3"/>
  <c r="DG29" i="3" s="1"/>
  <c r="DA29" i="3"/>
  <c r="DB29" i="3" s="1"/>
  <c r="CW29" i="3"/>
  <c r="CQ29" i="3"/>
  <c r="CR29" i="3" s="1"/>
  <c r="CL29" i="3"/>
  <c r="CM29" i="3" s="1"/>
  <c r="CN29" i="3" s="1"/>
  <c r="CO29" i="3" s="1"/>
  <c r="CG29" i="3"/>
  <c r="CH29" i="3" s="1"/>
  <c r="CB29" i="3"/>
  <c r="CC29" i="3" s="1"/>
  <c r="BW29" i="3"/>
  <c r="BX29" i="3" s="1"/>
  <c r="BR29" i="3"/>
  <c r="BS29" i="3" s="1"/>
  <c r="BN29" i="3"/>
  <c r="BO29" i="3" s="1"/>
  <c r="BP29" i="3" s="1"/>
  <c r="BM29" i="3"/>
  <c r="EE28" i="3"/>
  <c r="EF28" i="3" s="1"/>
  <c r="EG28" i="3" s="1"/>
  <c r="EH28" i="3" s="1"/>
  <c r="EI28" i="3" s="1"/>
  <c r="EA28" i="3"/>
  <c r="EB28" i="3" s="1"/>
  <c r="EC28" i="3" s="1"/>
  <c r="DZ28" i="3"/>
  <c r="DU28" i="3"/>
  <c r="DV28" i="3" s="1"/>
  <c r="DP28" i="3"/>
  <c r="DQ28" i="3" s="1"/>
  <c r="DR28" i="3" s="1"/>
  <c r="DS28" i="3" s="1"/>
  <c r="DK28" i="3"/>
  <c r="DL28" i="3" s="1"/>
  <c r="DM28" i="3" s="1"/>
  <c r="DN28" i="3" s="1"/>
  <c r="DO28" i="3" s="1"/>
  <c r="DF28" i="3"/>
  <c r="DG28" i="3" s="1"/>
  <c r="DH28" i="3" s="1"/>
  <c r="DI28" i="3" s="1"/>
  <c r="DA28" i="3"/>
  <c r="DB28" i="3" s="1"/>
  <c r="CW28" i="3"/>
  <c r="CX28" i="3" s="1"/>
  <c r="CY28" i="3" s="1"/>
  <c r="CQ28" i="3"/>
  <c r="CR28" i="3" s="1"/>
  <c r="CS28" i="3" s="1"/>
  <c r="CT28" i="3" s="1"/>
  <c r="CU28" i="3" s="1"/>
  <c r="CL28" i="3"/>
  <c r="CM28" i="3" s="1"/>
  <c r="CN28" i="3" s="1"/>
  <c r="CO28" i="3" s="1"/>
  <c r="CG28" i="3"/>
  <c r="CH28" i="3" s="1"/>
  <c r="CC28" i="3"/>
  <c r="CD28" i="3" s="1"/>
  <c r="CE28" i="3" s="1"/>
  <c r="CB28" i="3"/>
  <c r="BW28" i="3"/>
  <c r="BX28" i="3" s="1"/>
  <c r="BY28" i="3" s="1"/>
  <c r="BZ28" i="3" s="1"/>
  <c r="CA28" i="3" s="1"/>
  <c r="BR28" i="3"/>
  <c r="BS28" i="3" s="1"/>
  <c r="BT28" i="3" s="1"/>
  <c r="BU28" i="3" s="1"/>
  <c r="BM28" i="3"/>
  <c r="BN28" i="3" s="1"/>
  <c r="EF27" i="3"/>
  <c r="EG27" i="3" s="1"/>
  <c r="EH27" i="3" s="1"/>
  <c r="EE27" i="3"/>
  <c r="DZ27" i="3"/>
  <c r="EA27" i="3" s="1"/>
  <c r="EB27" i="3" s="1"/>
  <c r="EC27" i="3" s="1"/>
  <c r="ED27" i="3" s="1"/>
  <c r="DV27" i="3"/>
  <c r="DW27" i="3" s="1"/>
  <c r="DX27" i="3" s="1"/>
  <c r="DU27" i="3"/>
  <c r="DP27" i="3"/>
  <c r="DQ27" i="3" s="1"/>
  <c r="DK27" i="3"/>
  <c r="DL27" i="3" s="1"/>
  <c r="DM27" i="3" s="1"/>
  <c r="DN27" i="3" s="1"/>
  <c r="DF27" i="3"/>
  <c r="DG27" i="3" s="1"/>
  <c r="DH27" i="3" s="1"/>
  <c r="DI27" i="3" s="1"/>
  <c r="DJ27" i="3" s="1"/>
  <c r="DA27" i="3"/>
  <c r="DB27" i="3" s="1"/>
  <c r="DC27" i="3" s="1"/>
  <c r="DD27" i="3" s="1"/>
  <c r="CW27" i="3"/>
  <c r="CQ27" i="3"/>
  <c r="CR27" i="3" s="1"/>
  <c r="CS27" i="3" s="1"/>
  <c r="CT27" i="3" s="1"/>
  <c r="CL27" i="3"/>
  <c r="CM27" i="3" s="1"/>
  <c r="CN27" i="3" s="1"/>
  <c r="CO27" i="3" s="1"/>
  <c r="CP27" i="3" s="1"/>
  <c r="CG27" i="3"/>
  <c r="CH27" i="3" s="1"/>
  <c r="CI27" i="3" s="1"/>
  <c r="CJ27" i="3" s="1"/>
  <c r="CB27" i="3"/>
  <c r="CC27" i="3" s="1"/>
  <c r="BW27" i="3"/>
  <c r="BX27" i="3" s="1"/>
  <c r="BY27" i="3" s="1"/>
  <c r="BZ27" i="3" s="1"/>
  <c r="BR27" i="3"/>
  <c r="BS27" i="3" s="1"/>
  <c r="BT27" i="3" s="1"/>
  <c r="BU27" i="3" s="1"/>
  <c r="BV27" i="3" s="1"/>
  <c r="BM27" i="3"/>
  <c r="BN27" i="3" s="1"/>
  <c r="BO27" i="3" s="1"/>
  <c r="BP27" i="3" s="1"/>
  <c r="EE26" i="3"/>
  <c r="EF26" i="3" s="1"/>
  <c r="DZ26" i="3"/>
  <c r="EA26" i="3" s="1"/>
  <c r="EB26" i="3" s="1"/>
  <c r="EC26" i="3" s="1"/>
  <c r="DU26" i="3"/>
  <c r="DV26" i="3" s="1"/>
  <c r="DW26" i="3" s="1"/>
  <c r="DX26" i="3" s="1"/>
  <c r="DY26" i="3" s="1"/>
  <c r="DP26" i="3"/>
  <c r="DQ26" i="3" s="1"/>
  <c r="DR26" i="3" s="1"/>
  <c r="DS26" i="3" s="1"/>
  <c r="DK26" i="3"/>
  <c r="DL26" i="3" s="1"/>
  <c r="DF26" i="3"/>
  <c r="DG26" i="3" s="1"/>
  <c r="DH26" i="3" s="1"/>
  <c r="DI26" i="3" s="1"/>
  <c r="DA26" i="3"/>
  <c r="DB26" i="3" s="1"/>
  <c r="DC26" i="3" s="1"/>
  <c r="DD26" i="3" s="1"/>
  <c r="DE26" i="3" s="1"/>
  <c r="CW26" i="3"/>
  <c r="CX26" i="3" s="1"/>
  <c r="CY26" i="3" s="1"/>
  <c r="CQ26" i="3"/>
  <c r="CR26" i="3" s="1"/>
  <c r="CL26" i="3"/>
  <c r="CM26" i="3" s="1"/>
  <c r="CN26" i="3" s="1"/>
  <c r="CO26" i="3" s="1"/>
  <c r="CG26" i="3"/>
  <c r="CH26" i="3" s="1"/>
  <c r="CI26" i="3" s="1"/>
  <c r="CJ26" i="3" s="1"/>
  <c r="CK26" i="3" s="1"/>
  <c r="CB26" i="3"/>
  <c r="CC26" i="3" s="1"/>
  <c r="CD26" i="3" s="1"/>
  <c r="CE26" i="3" s="1"/>
  <c r="BW26" i="3"/>
  <c r="BX26" i="3" s="1"/>
  <c r="BS26" i="3"/>
  <c r="BT26" i="3" s="1"/>
  <c r="BU26" i="3" s="1"/>
  <c r="BR26" i="3"/>
  <c r="BM26" i="3"/>
  <c r="BN26" i="3" s="1"/>
  <c r="BO26" i="3" s="1"/>
  <c r="BP26" i="3" s="1"/>
  <c r="BQ26" i="3" s="1"/>
  <c r="EE25" i="3"/>
  <c r="EF25" i="3" s="1"/>
  <c r="EG25" i="3" s="1"/>
  <c r="EH25" i="3" s="1"/>
  <c r="DZ25" i="3"/>
  <c r="EA25" i="3" s="1"/>
  <c r="DV25" i="3"/>
  <c r="DW25" i="3" s="1"/>
  <c r="DX25" i="3" s="1"/>
  <c r="DU25" i="3"/>
  <c r="DP25" i="3"/>
  <c r="DQ25" i="3" s="1"/>
  <c r="DR25" i="3" s="1"/>
  <c r="DS25" i="3" s="1"/>
  <c r="DT25" i="3" s="1"/>
  <c r="DL25" i="3"/>
  <c r="DM25" i="3" s="1"/>
  <c r="DN25" i="3" s="1"/>
  <c r="DK25" i="3"/>
  <c r="DF25" i="3"/>
  <c r="DG25" i="3" s="1"/>
  <c r="DA25" i="3"/>
  <c r="DB25" i="3" s="1"/>
  <c r="DC25" i="3" s="1"/>
  <c r="DD25" i="3" s="1"/>
  <c r="CW25" i="3"/>
  <c r="CX25" i="3" s="1"/>
  <c r="CY25" i="3" s="1"/>
  <c r="CZ25" i="3" s="1"/>
  <c r="CQ25" i="3"/>
  <c r="CR25" i="3" s="1"/>
  <c r="CS25" i="3" s="1"/>
  <c r="CT25" i="3" s="1"/>
  <c r="CL25" i="3"/>
  <c r="CM25" i="3" s="1"/>
  <c r="CG25" i="3"/>
  <c r="CH25" i="3" s="1"/>
  <c r="CI25" i="3" s="1"/>
  <c r="CJ25" i="3" s="1"/>
  <c r="CB25" i="3"/>
  <c r="CC25" i="3" s="1"/>
  <c r="CD25" i="3" s="1"/>
  <c r="CE25" i="3" s="1"/>
  <c r="CF25" i="3" s="1"/>
  <c r="BW25" i="3"/>
  <c r="BX25" i="3" s="1"/>
  <c r="BY25" i="3" s="1"/>
  <c r="BZ25" i="3" s="1"/>
  <c r="BR25" i="3"/>
  <c r="BS25" i="3" s="1"/>
  <c r="BM25" i="3"/>
  <c r="BN25" i="3" s="1"/>
  <c r="BO25" i="3" s="1"/>
  <c r="BP25" i="3" s="1"/>
  <c r="EE24" i="3"/>
  <c r="EF24" i="3" s="1"/>
  <c r="EG24" i="3" s="1"/>
  <c r="EH24" i="3" s="1"/>
  <c r="EI24" i="3" s="1"/>
  <c r="DZ24" i="3"/>
  <c r="EA24" i="3" s="1"/>
  <c r="EB24" i="3" s="1"/>
  <c r="EC24" i="3" s="1"/>
  <c r="DU24" i="3"/>
  <c r="DV24" i="3" s="1"/>
  <c r="DP24" i="3"/>
  <c r="DQ24" i="3" s="1"/>
  <c r="DR24" i="3" s="1"/>
  <c r="DS24" i="3" s="1"/>
  <c r="DK24" i="3"/>
  <c r="DL24" i="3" s="1"/>
  <c r="DM24" i="3" s="1"/>
  <c r="DN24" i="3" s="1"/>
  <c r="DO24" i="3" s="1"/>
  <c r="DF24" i="3"/>
  <c r="DG24" i="3" s="1"/>
  <c r="DH24" i="3" s="1"/>
  <c r="DI24" i="3" s="1"/>
  <c r="DA24" i="3"/>
  <c r="DB24" i="3" s="1"/>
  <c r="CW24" i="3"/>
  <c r="CX24" i="3" s="1"/>
  <c r="CY24" i="3" s="1"/>
  <c r="CQ24" i="3"/>
  <c r="CR24" i="3" s="1"/>
  <c r="CS24" i="3" s="1"/>
  <c r="CT24" i="3" s="1"/>
  <c r="CU24" i="3" s="1"/>
  <c r="CL24" i="3"/>
  <c r="CM24" i="3" s="1"/>
  <c r="CN24" i="3" s="1"/>
  <c r="CO24" i="3" s="1"/>
  <c r="CG24" i="3"/>
  <c r="CH24" i="3" s="1"/>
  <c r="CB24" i="3"/>
  <c r="CC24" i="3" s="1"/>
  <c r="CD24" i="3" s="1"/>
  <c r="CE24" i="3" s="1"/>
  <c r="BW24" i="3"/>
  <c r="BX24" i="3" s="1"/>
  <c r="BY24" i="3" s="1"/>
  <c r="BZ24" i="3" s="1"/>
  <c r="CA24" i="3" s="1"/>
  <c r="BS24" i="3"/>
  <c r="BT24" i="3" s="1"/>
  <c r="BU24" i="3" s="1"/>
  <c r="BR24" i="3"/>
  <c r="BM24" i="3"/>
  <c r="BN24" i="3" s="1"/>
  <c r="EE23" i="3"/>
  <c r="EF23" i="3" s="1"/>
  <c r="EG23" i="3" s="1"/>
  <c r="EH23" i="3" s="1"/>
  <c r="DZ23" i="3"/>
  <c r="EA23" i="3" s="1"/>
  <c r="EB23" i="3" s="1"/>
  <c r="EC23" i="3" s="1"/>
  <c r="ED23" i="3" s="1"/>
  <c r="DU23" i="3"/>
  <c r="DV23" i="3" s="1"/>
  <c r="DW23" i="3" s="1"/>
  <c r="DX23" i="3" s="1"/>
  <c r="DP23" i="3"/>
  <c r="DQ23" i="3" s="1"/>
  <c r="DK23" i="3"/>
  <c r="DL23" i="3" s="1"/>
  <c r="DM23" i="3" s="1"/>
  <c r="DN23" i="3" s="1"/>
  <c r="DF23" i="3"/>
  <c r="DG23" i="3" s="1"/>
  <c r="DH23" i="3" s="1"/>
  <c r="DI23" i="3" s="1"/>
  <c r="DJ23" i="3" s="1"/>
  <c r="DB23" i="3"/>
  <c r="DC23" i="3" s="1"/>
  <c r="DD23" i="3" s="1"/>
  <c r="DA23" i="3"/>
  <c r="CW23" i="3"/>
  <c r="CQ23" i="3"/>
  <c r="CR23" i="3" s="1"/>
  <c r="CS23" i="3" s="1"/>
  <c r="CT23" i="3" s="1"/>
  <c r="CL23" i="3"/>
  <c r="CM23" i="3" s="1"/>
  <c r="CN23" i="3" s="1"/>
  <c r="CO23" i="3" s="1"/>
  <c r="CP23" i="3" s="1"/>
  <c r="CH23" i="3"/>
  <c r="CI23" i="3" s="1"/>
  <c r="CJ23" i="3" s="1"/>
  <c r="CG23" i="3"/>
  <c r="CB23" i="3"/>
  <c r="CC23" i="3" s="1"/>
  <c r="BW23" i="3"/>
  <c r="BX23" i="3" s="1"/>
  <c r="BY23" i="3" s="1"/>
  <c r="BZ23" i="3" s="1"/>
  <c r="BR23" i="3"/>
  <c r="BS23" i="3" s="1"/>
  <c r="BT23" i="3" s="1"/>
  <c r="BU23" i="3" s="1"/>
  <c r="BV23" i="3" s="1"/>
  <c r="BN23" i="3"/>
  <c r="BO23" i="3" s="1"/>
  <c r="BP23" i="3" s="1"/>
  <c r="BM23" i="3"/>
  <c r="EE22" i="3"/>
  <c r="EF22" i="3" s="1"/>
  <c r="DZ22" i="3"/>
  <c r="EA22" i="3" s="1"/>
  <c r="EB22" i="3" s="1"/>
  <c r="EC22" i="3" s="1"/>
  <c r="DU22" i="3"/>
  <c r="DV22" i="3" s="1"/>
  <c r="DW22" i="3" s="1"/>
  <c r="DX22" i="3" s="1"/>
  <c r="DY22" i="3" s="1"/>
  <c r="DP22" i="3"/>
  <c r="DQ22" i="3" s="1"/>
  <c r="DR22" i="3" s="1"/>
  <c r="DS22" i="3" s="1"/>
  <c r="DK22" i="3"/>
  <c r="DL22" i="3" s="1"/>
  <c r="DF22" i="3"/>
  <c r="DG22" i="3" s="1"/>
  <c r="DH22" i="3" s="1"/>
  <c r="DI22" i="3" s="1"/>
  <c r="DA22" i="3"/>
  <c r="DB22" i="3" s="1"/>
  <c r="DC22" i="3" s="1"/>
  <c r="DD22" i="3" s="1"/>
  <c r="DE22" i="3" s="1"/>
  <c r="CW22" i="3"/>
  <c r="CX22" i="3" s="1"/>
  <c r="CY22" i="3" s="1"/>
  <c r="CQ22" i="3"/>
  <c r="CR22" i="3" s="1"/>
  <c r="CL22" i="3"/>
  <c r="CM22" i="3" s="1"/>
  <c r="CN22" i="3" s="1"/>
  <c r="CO22" i="3" s="1"/>
  <c r="CG22" i="3"/>
  <c r="CH22" i="3" s="1"/>
  <c r="CI22" i="3" s="1"/>
  <c r="CJ22" i="3" s="1"/>
  <c r="CK22" i="3" s="1"/>
  <c r="CC22" i="3"/>
  <c r="CD22" i="3" s="1"/>
  <c r="CE22" i="3" s="1"/>
  <c r="CB22" i="3"/>
  <c r="BW22" i="3"/>
  <c r="BX22" i="3" s="1"/>
  <c r="BR22" i="3"/>
  <c r="BS22" i="3" s="1"/>
  <c r="BT22" i="3" s="1"/>
  <c r="BU22" i="3" s="1"/>
  <c r="BM22" i="3"/>
  <c r="BN22" i="3" s="1"/>
  <c r="BO22" i="3" s="1"/>
  <c r="BP22" i="3" s="1"/>
  <c r="BQ22" i="3" s="1"/>
  <c r="EF21" i="3"/>
  <c r="EG21" i="3" s="1"/>
  <c r="EH21" i="3" s="1"/>
  <c r="EE21" i="3"/>
  <c r="DZ21" i="3"/>
  <c r="EA21" i="3" s="1"/>
  <c r="DU21" i="3"/>
  <c r="DV21" i="3" s="1"/>
  <c r="DW21" i="3" s="1"/>
  <c r="DX21" i="3" s="1"/>
  <c r="DP21" i="3"/>
  <c r="DQ21" i="3" s="1"/>
  <c r="DR21" i="3" s="1"/>
  <c r="DS21" i="3" s="1"/>
  <c r="DT21" i="3" s="1"/>
  <c r="DL21" i="3"/>
  <c r="DM21" i="3" s="1"/>
  <c r="DN21" i="3" s="1"/>
  <c r="DK21" i="3"/>
  <c r="DF21" i="3"/>
  <c r="DG21" i="3" s="1"/>
  <c r="DA21" i="3"/>
  <c r="DB21" i="3" s="1"/>
  <c r="DC21" i="3" s="1"/>
  <c r="DD21" i="3" s="1"/>
  <c r="CW21" i="3"/>
  <c r="CX21" i="3" s="1"/>
  <c r="CY21" i="3" s="1"/>
  <c r="CZ21" i="3" s="1"/>
  <c r="CQ21" i="3"/>
  <c r="CR21" i="3" s="1"/>
  <c r="CS21" i="3" s="1"/>
  <c r="CT21" i="3" s="1"/>
  <c r="CL21" i="3"/>
  <c r="CM21" i="3" s="1"/>
  <c r="CG21" i="3"/>
  <c r="CH21" i="3" s="1"/>
  <c r="CI21" i="3" s="1"/>
  <c r="CJ21" i="3" s="1"/>
  <c r="CB21" i="3"/>
  <c r="CC21" i="3" s="1"/>
  <c r="CD21" i="3" s="1"/>
  <c r="CE21" i="3" s="1"/>
  <c r="CF21" i="3" s="1"/>
  <c r="BW21" i="3"/>
  <c r="BX21" i="3" s="1"/>
  <c r="BY21" i="3" s="1"/>
  <c r="BZ21" i="3" s="1"/>
  <c r="BR21" i="3"/>
  <c r="BS21" i="3" s="1"/>
  <c r="BM21" i="3"/>
  <c r="BN21" i="3" s="1"/>
  <c r="BO21" i="3" s="1"/>
  <c r="BP21" i="3" s="1"/>
  <c r="EE20" i="3"/>
  <c r="EF20" i="3" s="1"/>
  <c r="EG20" i="3" s="1"/>
  <c r="EH20" i="3" s="1"/>
  <c r="EI20" i="3" s="1"/>
  <c r="DZ20" i="3"/>
  <c r="EA20" i="3" s="1"/>
  <c r="EB20" i="3" s="1"/>
  <c r="EC20" i="3" s="1"/>
  <c r="DU20" i="3"/>
  <c r="DV20" i="3" s="1"/>
  <c r="DP20" i="3"/>
  <c r="DQ20" i="3" s="1"/>
  <c r="DR20" i="3" s="1"/>
  <c r="DS20" i="3" s="1"/>
  <c r="DK20" i="3"/>
  <c r="DL20" i="3" s="1"/>
  <c r="DM20" i="3" s="1"/>
  <c r="DN20" i="3" s="1"/>
  <c r="DO20" i="3" s="1"/>
  <c r="DG20" i="3"/>
  <c r="DH20" i="3" s="1"/>
  <c r="DI20" i="3" s="1"/>
  <c r="DF20" i="3"/>
  <c r="DA20" i="3"/>
  <c r="DB20" i="3" s="1"/>
  <c r="CW20" i="3"/>
  <c r="CX20" i="3" s="1"/>
  <c r="CY20" i="3" s="1"/>
  <c r="CQ20" i="3"/>
  <c r="CR20" i="3" s="1"/>
  <c r="CS20" i="3" s="1"/>
  <c r="CT20" i="3" s="1"/>
  <c r="CU20" i="3" s="1"/>
  <c r="CL20" i="3"/>
  <c r="CM20" i="3" s="1"/>
  <c r="CN20" i="3" s="1"/>
  <c r="CO20" i="3" s="1"/>
  <c r="CG20" i="3"/>
  <c r="CH20" i="3" s="1"/>
  <c r="CB20" i="3"/>
  <c r="CC20" i="3" s="1"/>
  <c r="CD20" i="3" s="1"/>
  <c r="CE20" i="3" s="1"/>
  <c r="BW20" i="3"/>
  <c r="BX20" i="3" s="1"/>
  <c r="BY20" i="3" s="1"/>
  <c r="BZ20" i="3" s="1"/>
  <c r="CA20" i="3" s="1"/>
  <c r="BS20" i="3"/>
  <c r="BT20" i="3" s="1"/>
  <c r="BU20" i="3" s="1"/>
  <c r="BR20" i="3"/>
  <c r="BM20" i="3"/>
  <c r="BN20" i="3" s="1"/>
  <c r="EE19" i="3"/>
  <c r="EF19" i="3" s="1"/>
  <c r="EG19" i="3" s="1"/>
  <c r="EH19" i="3" s="1"/>
  <c r="DZ19" i="3"/>
  <c r="EA19" i="3" s="1"/>
  <c r="EB19" i="3" s="1"/>
  <c r="EC19" i="3" s="1"/>
  <c r="ED19" i="3" s="1"/>
  <c r="DV19" i="3"/>
  <c r="DW19" i="3" s="1"/>
  <c r="DX19" i="3" s="1"/>
  <c r="DU19" i="3"/>
  <c r="DP19" i="3"/>
  <c r="DQ19" i="3" s="1"/>
  <c r="DK19" i="3"/>
  <c r="DL19" i="3" s="1"/>
  <c r="DM19" i="3" s="1"/>
  <c r="DN19" i="3" s="1"/>
  <c r="DF19" i="3"/>
  <c r="DG19" i="3" s="1"/>
  <c r="DH19" i="3" s="1"/>
  <c r="DI19" i="3" s="1"/>
  <c r="DJ19" i="3" s="1"/>
  <c r="DB19" i="3"/>
  <c r="DC19" i="3" s="1"/>
  <c r="DD19" i="3" s="1"/>
  <c r="DA19" i="3"/>
  <c r="CW19" i="3"/>
  <c r="CQ19" i="3"/>
  <c r="CR19" i="3" s="1"/>
  <c r="CS19" i="3" s="1"/>
  <c r="CT19" i="3" s="1"/>
  <c r="CL19" i="3"/>
  <c r="CM19" i="3" s="1"/>
  <c r="CN19" i="3" s="1"/>
  <c r="CO19" i="3" s="1"/>
  <c r="CP19" i="3" s="1"/>
  <c r="CG19" i="3"/>
  <c r="CH19" i="3" s="1"/>
  <c r="CI19" i="3" s="1"/>
  <c r="CJ19" i="3" s="1"/>
  <c r="CB19" i="3"/>
  <c r="CC19" i="3" s="1"/>
  <c r="BW19" i="3"/>
  <c r="BX19" i="3" s="1"/>
  <c r="BY19" i="3" s="1"/>
  <c r="BZ19" i="3" s="1"/>
  <c r="BR19" i="3"/>
  <c r="BS19" i="3" s="1"/>
  <c r="BT19" i="3" s="1"/>
  <c r="BU19" i="3" s="1"/>
  <c r="BV19" i="3" s="1"/>
  <c r="BM19" i="3"/>
  <c r="BN19" i="3" s="1"/>
  <c r="BO19" i="3" s="1"/>
  <c r="BP19" i="3" s="1"/>
  <c r="EE18" i="3"/>
  <c r="EF18" i="3" s="1"/>
  <c r="DZ18" i="3"/>
  <c r="EA18" i="3" s="1"/>
  <c r="EB18" i="3" s="1"/>
  <c r="EC18" i="3" s="1"/>
  <c r="DU18" i="3"/>
  <c r="DV18" i="3" s="1"/>
  <c r="DW18" i="3" s="1"/>
  <c r="DX18" i="3" s="1"/>
  <c r="DY18" i="3" s="1"/>
  <c r="DP18" i="3"/>
  <c r="DQ18" i="3" s="1"/>
  <c r="DR18" i="3" s="1"/>
  <c r="DS18" i="3" s="1"/>
  <c r="DK18" i="3"/>
  <c r="DL18" i="3" s="1"/>
  <c r="DF18" i="3"/>
  <c r="DG18" i="3" s="1"/>
  <c r="DH18" i="3" s="1"/>
  <c r="DI18" i="3" s="1"/>
  <c r="DA18" i="3"/>
  <c r="DB18" i="3" s="1"/>
  <c r="DC18" i="3" s="1"/>
  <c r="DD18" i="3" s="1"/>
  <c r="DE18" i="3" s="1"/>
  <c r="CW18" i="3"/>
  <c r="CX18" i="3" s="1"/>
  <c r="CY18" i="3" s="1"/>
  <c r="CQ18" i="3"/>
  <c r="CR18" i="3" s="1"/>
  <c r="CL18" i="3"/>
  <c r="CM18" i="3" s="1"/>
  <c r="CN18" i="3" s="1"/>
  <c r="CO18" i="3" s="1"/>
  <c r="CG18" i="3"/>
  <c r="CH18" i="3" s="1"/>
  <c r="CI18" i="3" s="1"/>
  <c r="CJ18" i="3" s="1"/>
  <c r="CK18" i="3" s="1"/>
  <c r="CC18" i="3"/>
  <c r="CD18" i="3" s="1"/>
  <c r="CE18" i="3" s="1"/>
  <c r="CB18" i="3"/>
  <c r="BW18" i="3"/>
  <c r="BX18" i="3" s="1"/>
  <c r="BR18" i="3"/>
  <c r="BS18" i="3" s="1"/>
  <c r="BT18" i="3" s="1"/>
  <c r="BU18" i="3" s="1"/>
  <c r="BM18" i="3"/>
  <c r="BN18" i="3" s="1"/>
  <c r="BO18" i="3" s="1"/>
  <c r="BP18" i="3" s="1"/>
  <c r="BQ18" i="3" s="1"/>
  <c r="EE17" i="3"/>
  <c r="EF17" i="3" s="1"/>
  <c r="EG17" i="3" s="1"/>
  <c r="EH17" i="3" s="1"/>
  <c r="DZ17" i="3"/>
  <c r="EA17" i="3" s="1"/>
  <c r="DU17" i="3"/>
  <c r="DV17" i="3" s="1"/>
  <c r="DW17" i="3" s="1"/>
  <c r="DX17" i="3" s="1"/>
  <c r="DP17" i="3"/>
  <c r="DQ17" i="3" s="1"/>
  <c r="DR17" i="3" s="1"/>
  <c r="DS17" i="3" s="1"/>
  <c r="DT17" i="3" s="1"/>
  <c r="DK17" i="3"/>
  <c r="DL17" i="3" s="1"/>
  <c r="DM17" i="3" s="1"/>
  <c r="DN17" i="3" s="1"/>
  <c r="DF17" i="3"/>
  <c r="DG17" i="3" s="1"/>
  <c r="DA17" i="3"/>
  <c r="DB17" i="3" s="1"/>
  <c r="DC17" i="3" s="1"/>
  <c r="DD17" i="3" s="1"/>
  <c r="CW17" i="3"/>
  <c r="CX17" i="3" s="1"/>
  <c r="CY17" i="3" s="1"/>
  <c r="CZ17" i="3" s="1"/>
  <c r="CQ17" i="3"/>
  <c r="CR17" i="3" s="1"/>
  <c r="CS17" i="3" s="1"/>
  <c r="CT17" i="3" s="1"/>
  <c r="CL17" i="3"/>
  <c r="CM17" i="3" s="1"/>
  <c r="CG17" i="3"/>
  <c r="CH17" i="3" s="1"/>
  <c r="CI17" i="3" s="1"/>
  <c r="CJ17" i="3" s="1"/>
  <c r="CB17" i="3"/>
  <c r="CC17" i="3" s="1"/>
  <c r="CD17" i="3" s="1"/>
  <c r="CE17" i="3" s="1"/>
  <c r="CF17" i="3" s="1"/>
  <c r="BW17" i="3"/>
  <c r="BX17" i="3" s="1"/>
  <c r="BY17" i="3" s="1"/>
  <c r="BZ17" i="3" s="1"/>
  <c r="BR17" i="3"/>
  <c r="BS17" i="3" s="1"/>
  <c r="BM17" i="3"/>
  <c r="BN17" i="3" s="1"/>
  <c r="BO17" i="3" s="1"/>
  <c r="BP17" i="3" s="1"/>
  <c r="EE16" i="3"/>
  <c r="EF16" i="3" s="1"/>
  <c r="EG16" i="3" s="1"/>
  <c r="EH16" i="3" s="1"/>
  <c r="EI16" i="3" s="1"/>
  <c r="DZ16" i="3"/>
  <c r="EA16" i="3" s="1"/>
  <c r="EB16" i="3" s="1"/>
  <c r="EC16" i="3" s="1"/>
  <c r="DU16" i="3"/>
  <c r="DV16" i="3" s="1"/>
  <c r="DP16" i="3"/>
  <c r="DQ16" i="3" s="1"/>
  <c r="DR16" i="3" s="1"/>
  <c r="DS16" i="3" s="1"/>
  <c r="DK16" i="3"/>
  <c r="DL16" i="3" s="1"/>
  <c r="DM16" i="3" s="1"/>
  <c r="DN16" i="3" s="1"/>
  <c r="DO16" i="3" s="1"/>
  <c r="DF16" i="3"/>
  <c r="DG16" i="3" s="1"/>
  <c r="DH16" i="3" s="1"/>
  <c r="DI16" i="3" s="1"/>
  <c r="DA16" i="3"/>
  <c r="DB16" i="3" s="1"/>
  <c r="CW16" i="3"/>
  <c r="CX16" i="3" s="1"/>
  <c r="CY16" i="3" s="1"/>
  <c r="CQ16" i="3"/>
  <c r="CR16" i="3" s="1"/>
  <c r="CS16" i="3" s="1"/>
  <c r="CT16" i="3" s="1"/>
  <c r="CU16" i="3" s="1"/>
  <c r="CL16" i="3"/>
  <c r="CM16" i="3" s="1"/>
  <c r="CN16" i="3" s="1"/>
  <c r="CO16" i="3" s="1"/>
  <c r="CG16" i="3"/>
  <c r="CH16" i="3" s="1"/>
  <c r="CB16" i="3"/>
  <c r="CC16" i="3" s="1"/>
  <c r="CD16" i="3" s="1"/>
  <c r="CE16" i="3" s="1"/>
  <c r="BW16" i="3"/>
  <c r="BX16" i="3" s="1"/>
  <c r="BY16" i="3" s="1"/>
  <c r="BZ16" i="3" s="1"/>
  <c r="CA16" i="3" s="1"/>
  <c r="BR16" i="3"/>
  <c r="BS16" i="3" s="1"/>
  <c r="BT16" i="3" s="1"/>
  <c r="BU16" i="3" s="1"/>
  <c r="BM16" i="3"/>
  <c r="BN16" i="3" s="1"/>
  <c r="EE15" i="3"/>
  <c r="EF15" i="3" s="1"/>
  <c r="EG15" i="3" s="1"/>
  <c r="EH15" i="3" s="1"/>
  <c r="DZ15" i="3"/>
  <c r="EA15" i="3" s="1"/>
  <c r="EB15" i="3" s="1"/>
  <c r="EC15" i="3" s="1"/>
  <c r="ED15" i="3" s="1"/>
  <c r="DU15" i="3"/>
  <c r="DV15" i="3" s="1"/>
  <c r="DW15" i="3" s="1"/>
  <c r="DX15" i="3" s="1"/>
  <c r="DP15" i="3"/>
  <c r="DQ15" i="3" s="1"/>
  <c r="DK15" i="3"/>
  <c r="DL15" i="3" s="1"/>
  <c r="DM15" i="3" s="1"/>
  <c r="DN15" i="3" s="1"/>
  <c r="DF15" i="3"/>
  <c r="DG15" i="3" s="1"/>
  <c r="DH15" i="3" s="1"/>
  <c r="DI15" i="3" s="1"/>
  <c r="DJ15" i="3" s="1"/>
  <c r="DA15" i="3"/>
  <c r="DB15" i="3" s="1"/>
  <c r="DC15" i="3" s="1"/>
  <c r="DD15" i="3" s="1"/>
  <c r="CW15" i="3"/>
  <c r="CQ15" i="3"/>
  <c r="CR15" i="3" s="1"/>
  <c r="CS15" i="3" s="1"/>
  <c r="CT15" i="3" s="1"/>
  <c r="CL15" i="3"/>
  <c r="CM15" i="3" s="1"/>
  <c r="CN15" i="3" s="1"/>
  <c r="CO15" i="3" s="1"/>
  <c r="CP15" i="3" s="1"/>
  <c r="CG15" i="3"/>
  <c r="CH15" i="3" s="1"/>
  <c r="CI15" i="3" s="1"/>
  <c r="CJ15" i="3" s="1"/>
  <c r="CB15" i="3"/>
  <c r="CC15" i="3" s="1"/>
  <c r="BW15" i="3"/>
  <c r="BX15" i="3" s="1"/>
  <c r="BY15" i="3" s="1"/>
  <c r="BZ15" i="3" s="1"/>
  <c r="BR15" i="3"/>
  <c r="BS15" i="3" s="1"/>
  <c r="BT15" i="3" s="1"/>
  <c r="BU15" i="3" s="1"/>
  <c r="BV15" i="3" s="1"/>
  <c r="BM15" i="3"/>
  <c r="BN15" i="3" s="1"/>
  <c r="BO15" i="3" s="1"/>
  <c r="BP15" i="3" s="1"/>
  <c r="EE14" i="3"/>
  <c r="EF14" i="3" s="1"/>
  <c r="DZ14" i="3"/>
  <c r="EA14" i="3" s="1"/>
  <c r="EB14" i="3" s="1"/>
  <c r="EC14" i="3" s="1"/>
  <c r="DU14" i="3"/>
  <c r="DV14" i="3" s="1"/>
  <c r="DW14" i="3" s="1"/>
  <c r="DX14" i="3" s="1"/>
  <c r="DY14" i="3" s="1"/>
  <c r="DP14" i="3"/>
  <c r="DQ14" i="3" s="1"/>
  <c r="DR14" i="3" s="1"/>
  <c r="DS14" i="3" s="1"/>
  <c r="DK14" i="3"/>
  <c r="DL14" i="3" s="1"/>
  <c r="DF14" i="3"/>
  <c r="DG14" i="3" s="1"/>
  <c r="DH14" i="3" s="1"/>
  <c r="DI14" i="3" s="1"/>
  <c r="DA14" i="3"/>
  <c r="DB14" i="3" s="1"/>
  <c r="DC14" i="3" s="1"/>
  <c r="DD14" i="3" s="1"/>
  <c r="DE14" i="3" s="1"/>
  <c r="CW14" i="3"/>
  <c r="CX14" i="3" s="1"/>
  <c r="CY14" i="3" s="1"/>
  <c r="CQ14" i="3"/>
  <c r="CR14" i="3" s="1"/>
  <c r="CL14" i="3"/>
  <c r="CM14" i="3" s="1"/>
  <c r="CN14" i="3" s="1"/>
  <c r="CO14" i="3" s="1"/>
  <c r="CG14" i="3"/>
  <c r="CH14" i="3" s="1"/>
  <c r="CI14" i="3" s="1"/>
  <c r="CJ14" i="3" s="1"/>
  <c r="CK14" i="3" s="1"/>
  <c r="CB14" i="3"/>
  <c r="CC14" i="3" s="1"/>
  <c r="CD14" i="3" s="1"/>
  <c r="CE14" i="3" s="1"/>
  <c r="BW14" i="3"/>
  <c r="BX14" i="3" s="1"/>
  <c r="BR14" i="3"/>
  <c r="BS14" i="3" s="1"/>
  <c r="BT14" i="3" s="1"/>
  <c r="BU14" i="3" s="1"/>
  <c r="BM14" i="3"/>
  <c r="BN14" i="3" s="1"/>
  <c r="BO14" i="3" s="1"/>
  <c r="BP14" i="3" s="1"/>
  <c r="BQ14" i="3" s="1"/>
  <c r="EE13" i="3"/>
  <c r="EF13" i="3" s="1"/>
  <c r="EG13" i="3" s="1"/>
  <c r="EH13" i="3" s="1"/>
  <c r="DZ13" i="3"/>
  <c r="EA13" i="3" s="1"/>
  <c r="DU13" i="3"/>
  <c r="DV13" i="3" s="1"/>
  <c r="DW13" i="3" s="1"/>
  <c r="DX13" i="3" s="1"/>
  <c r="DP13" i="3"/>
  <c r="DQ13" i="3" s="1"/>
  <c r="DR13" i="3" s="1"/>
  <c r="DS13" i="3" s="1"/>
  <c r="DT13" i="3" s="1"/>
  <c r="DK13" i="3"/>
  <c r="DL13" i="3" s="1"/>
  <c r="DM13" i="3" s="1"/>
  <c r="DN13" i="3" s="1"/>
  <c r="DF13" i="3"/>
  <c r="DG13" i="3" s="1"/>
  <c r="DA13" i="3"/>
  <c r="DB13" i="3" s="1"/>
  <c r="DC13" i="3" s="1"/>
  <c r="DD13" i="3" s="1"/>
  <c r="CW13" i="3"/>
  <c r="CX13" i="3" s="1"/>
  <c r="CY13" i="3" s="1"/>
  <c r="CZ13" i="3" s="1"/>
  <c r="CQ13" i="3"/>
  <c r="CR13" i="3" s="1"/>
  <c r="CS13" i="3" s="1"/>
  <c r="CT13" i="3" s="1"/>
  <c r="CL13" i="3"/>
  <c r="CM13" i="3" s="1"/>
  <c r="CG13" i="3"/>
  <c r="CH13" i="3" s="1"/>
  <c r="CI13" i="3" s="1"/>
  <c r="CJ13" i="3" s="1"/>
  <c r="CB13" i="3"/>
  <c r="CC13" i="3" s="1"/>
  <c r="CD13" i="3" s="1"/>
  <c r="CE13" i="3" s="1"/>
  <c r="CF13" i="3" s="1"/>
  <c r="BW13" i="3"/>
  <c r="BX13" i="3" s="1"/>
  <c r="BY13" i="3" s="1"/>
  <c r="BZ13" i="3" s="1"/>
  <c r="BR13" i="3"/>
  <c r="BS13" i="3" s="1"/>
  <c r="BM13" i="3"/>
  <c r="BN13" i="3" s="1"/>
  <c r="BO13" i="3" s="1"/>
  <c r="BP13" i="3" s="1"/>
  <c r="EE12" i="3"/>
  <c r="EF12" i="3" s="1"/>
  <c r="EG12" i="3" s="1"/>
  <c r="EH12" i="3" s="1"/>
  <c r="EI12" i="3" s="1"/>
  <c r="DZ12" i="3"/>
  <c r="EA12" i="3" s="1"/>
  <c r="EB12" i="3" s="1"/>
  <c r="EC12" i="3" s="1"/>
  <c r="DU12" i="3"/>
  <c r="DV12" i="3" s="1"/>
  <c r="DP12" i="3"/>
  <c r="DQ12" i="3" s="1"/>
  <c r="DR12" i="3" s="1"/>
  <c r="DS12" i="3" s="1"/>
  <c r="DK12" i="3"/>
  <c r="DL12" i="3" s="1"/>
  <c r="DM12" i="3" s="1"/>
  <c r="DN12" i="3" s="1"/>
  <c r="DO12" i="3" s="1"/>
  <c r="DF12" i="3"/>
  <c r="DG12" i="3" s="1"/>
  <c r="DH12" i="3" s="1"/>
  <c r="DI12" i="3" s="1"/>
  <c r="DA12" i="3"/>
  <c r="DB12" i="3" s="1"/>
  <c r="CW12" i="3"/>
  <c r="CX12" i="3" s="1"/>
  <c r="CY12" i="3" s="1"/>
  <c r="CQ12" i="3"/>
  <c r="CR12" i="3" s="1"/>
  <c r="CS12" i="3" s="1"/>
  <c r="CT12" i="3" s="1"/>
  <c r="CU12" i="3" s="1"/>
  <c r="CL12" i="3"/>
  <c r="CM12" i="3" s="1"/>
  <c r="CN12" i="3" s="1"/>
  <c r="CO12" i="3" s="1"/>
  <c r="CG12" i="3"/>
  <c r="CH12" i="3" s="1"/>
  <c r="CB12" i="3"/>
  <c r="CC12" i="3" s="1"/>
  <c r="CD12" i="3" s="1"/>
  <c r="CE12" i="3" s="1"/>
  <c r="BW12" i="3"/>
  <c r="BX12" i="3" s="1"/>
  <c r="BY12" i="3" s="1"/>
  <c r="BZ12" i="3" s="1"/>
  <c r="CA12" i="3" s="1"/>
  <c r="BR12" i="3"/>
  <c r="BS12" i="3" s="1"/>
  <c r="BT12" i="3" s="1"/>
  <c r="BU12" i="3" s="1"/>
  <c r="BM12" i="3"/>
  <c r="BN12" i="3" s="1"/>
  <c r="EE11" i="3"/>
  <c r="EF11" i="3" s="1"/>
  <c r="EG11" i="3" s="1"/>
  <c r="EH11" i="3" s="1"/>
  <c r="DZ11" i="3"/>
  <c r="EA11" i="3" s="1"/>
  <c r="EB11" i="3" s="1"/>
  <c r="EC11" i="3" s="1"/>
  <c r="ED11" i="3" s="1"/>
  <c r="DU11" i="3"/>
  <c r="DV11" i="3" s="1"/>
  <c r="DW11" i="3" s="1"/>
  <c r="DX11" i="3" s="1"/>
  <c r="DP11" i="3"/>
  <c r="DQ11" i="3" s="1"/>
  <c r="DK11" i="3"/>
  <c r="DL11" i="3" s="1"/>
  <c r="DM11" i="3" s="1"/>
  <c r="DN11" i="3" s="1"/>
  <c r="DF11" i="3"/>
  <c r="DG11" i="3" s="1"/>
  <c r="DH11" i="3" s="1"/>
  <c r="DI11" i="3" s="1"/>
  <c r="DJ11" i="3" s="1"/>
  <c r="DA11" i="3"/>
  <c r="DB11" i="3" s="1"/>
  <c r="DC11" i="3" s="1"/>
  <c r="DD11" i="3" s="1"/>
  <c r="CW11" i="3"/>
  <c r="CQ11" i="3"/>
  <c r="CR11" i="3" s="1"/>
  <c r="CS11" i="3" s="1"/>
  <c r="CT11" i="3" s="1"/>
  <c r="CL11" i="3"/>
  <c r="CM11" i="3" s="1"/>
  <c r="CN11" i="3" s="1"/>
  <c r="CO11" i="3" s="1"/>
  <c r="CP11" i="3" s="1"/>
  <c r="CG11" i="3"/>
  <c r="CH11" i="3" s="1"/>
  <c r="CI11" i="3" s="1"/>
  <c r="CJ11" i="3" s="1"/>
  <c r="CB11" i="3"/>
  <c r="CC11" i="3" s="1"/>
  <c r="BW11" i="3"/>
  <c r="BX11" i="3" s="1"/>
  <c r="BY11" i="3" s="1"/>
  <c r="BZ11" i="3" s="1"/>
  <c r="BR11" i="3"/>
  <c r="BS11" i="3" s="1"/>
  <c r="BT11" i="3" s="1"/>
  <c r="BU11" i="3" s="1"/>
  <c r="BV11" i="3" s="1"/>
  <c r="BM11" i="3"/>
  <c r="BN11" i="3" s="1"/>
  <c r="BO11" i="3" s="1"/>
  <c r="BP11" i="3" s="1"/>
  <c r="EE10" i="3"/>
  <c r="EF10" i="3" s="1"/>
  <c r="DZ10" i="3"/>
  <c r="EA10" i="3" s="1"/>
  <c r="EB10" i="3" s="1"/>
  <c r="EC10" i="3" s="1"/>
  <c r="DU10" i="3"/>
  <c r="DV10" i="3" s="1"/>
  <c r="DW10" i="3" s="1"/>
  <c r="DX10" i="3" s="1"/>
  <c r="DY10" i="3" s="1"/>
  <c r="DP10" i="3"/>
  <c r="DQ10" i="3" s="1"/>
  <c r="DR10" i="3" s="1"/>
  <c r="DS10" i="3" s="1"/>
  <c r="DK10" i="3"/>
  <c r="DL10" i="3" s="1"/>
  <c r="DF10" i="3"/>
  <c r="DG10" i="3" s="1"/>
  <c r="DH10" i="3" s="1"/>
  <c r="DI10" i="3" s="1"/>
  <c r="DA10" i="3"/>
  <c r="DB10" i="3" s="1"/>
  <c r="DC10" i="3" s="1"/>
  <c r="DD10" i="3" s="1"/>
  <c r="DE10" i="3" s="1"/>
  <c r="CW10" i="3"/>
  <c r="CX10" i="3" s="1"/>
  <c r="CY10" i="3" s="1"/>
  <c r="CQ10" i="3"/>
  <c r="CR10" i="3" s="1"/>
  <c r="CL10" i="3"/>
  <c r="CM10" i="3" s="1"/>
  <c r="CN10" i="3" s="1"/>
  <c r="CO10" i="3" s="1"/>
  <c r="CG10" i="3"/>
  <c r="CH10" i="3" s="1"/>
  <c r="CB10" i="3"/>
  <c r="CC10" i="3" s="1"/>
  <c r="CD10" i="3" s="1"/>
  <c r="CE10" i="3" s="1"/>
  <c r="BW10" i="3"/>
  <c r="BX10" i="3" s="1"/>
  <c r="BY10" i="3" s="1"/>
  <c r="BZ10" i="3" s="1"/>
  <c r="BR10" i="3"/>
  <c r="BS10" i="3" s="1"/>
  <c r="BT10" i="3" s="1"/>
  <c r="BU10" i="3" s="1"/>
  <c r="BM10" i="3"/>
  <c r="BN10" i="3" s="1"/>
  <c r="EE9" i="3"/>
  <c r="EF9" i="3" s="1"/>
  <c r="EG9" i="3" s="1"/>
  <c r="EH9" i="3" s="1"/>
  <c r="DZ9" i="3"/>
  <c r="EA9" i="3" s="1"/>
  <c r="DU9" i="3"/>
  <c r="DV9" i="3" s="1"/>
  <c r="DP9" i="3"/>
  <c r="DQ9" i="3" s="1"/>
  <c r="DK9" i="3"/>
  <c r="DL9" i="3" s="1"/>
  <c r="DM9" i="3" s="1"/>
  <c r="DN9" i="3" s="1"/>
  <c r="DF9" i="3"/>
  <c r="DG9" i="3" s="1"/>
  <c r="DH9" i="3" s="1"/>
  <c r="DI9" i="3" s="1"/>
  <c r="DA9" i="3"/>
  <c r="DB9" i="3" s="1"/>
  <c r="DC9" i="3" s="1"/>
  <c r="DD9" i="3" s="1"/>
  <c r="CW9" i="3"/>
  <c r="CQ9" i="3"/>
  <c r="CR9" i="3" s="1"/>
  <c r="CS9" i="3" s="1"/>
  <c r="CT9" i="3" s="1"/>
  <c r="CL9" i="3"/>
  <c r="CM9" i="3" s="1"/>
  <c r="CG9" i="3"/>
  <c r="CH9" i="3" s="1"/>
  <c r="CB9" i="3"/>
  <c r="CC9" i="3" s="1"/>
  <c r="BW9" i="3"/>
  <c r="BX9" i="3" s="1"/>
  <c r="BY9" i="3" s="1"/>
  <c r="BZ9" i="3" s="1"/>
  <c r="BR9" i="3"/>
  <c r="BS9" i="3" s="1"/>
  <c r="BT9" i="3" s="1"/>
  <c r="BU9" i="3" s="1"/>
  <c r="BM9" i="3"/>
  <c r="BN9" i="3" s="1"/>
  <c r="BO9" i="3" s="1"/>
  <c r="BP9" i="3" s="1"/>
  <c r="EE8" i="3"/>
  <c r="EF8" i="3" s="1"/>
  <c r="DZ8" i="3"/>
  <c r="EA8" i="3" s="1"/>
  <c r="EB8" i="3" s="1"/>
  <c r="EC8" i="3" s="1"/>
  <c r="DU8" i="3"/>
  <c r="DV8" i="3" s="1"/>
  <c r="DP8" i="3"/>
  <c r="DQ8" i="3" s="1"/>
  <c r="DK8" i="3"/>
  <c r="DL8" i="3" s="1"/>
  <c r="DF8" i="3"/>
  <c r="DG8" i="3" s="1"/>
  <c r="DH8" i="3" s="1"/>
  <c r="DI8" i="3" s="1"/>
  <c r="DA8" i="3"/>
  <c r="DB8" i="3" s="1"/>
  <c r="DC8" i="3" s="1"/>
  <c r="DD8" i="3" s="1"/>
  <c r="CW8" i="3"/>
  <c r="CX8" i="3" s="1"/>
  <c r="CY8" i="3" s="1"/>
  <c r="CQ8" i="3"/>
  <c r="CR8" i="3" s="1"/>
  <c r="CL8" i="3"/>
  <c r="CM8" i="3" s="1"/>
  <c r="CN8" i="3" s="1"/>
  <c r="CO8" i="3" s="1"/>
  <c r="CG8" i="3"/>
  <c r="CH8" i="3" s="1"/>
  <c r="CB8" i="3"/>
  <c r="CC8" i="3" s="1"/>
  <c r="BW8" i="3"/>
  <c r="BX8" i="3" s="1"/>
  <c r="BR8" i="3"/>
  <c r="BS8" i="3" s="1"/>
  <c r="BT8" i="3" s="1"/>
  <c r="BU8" i="3" s="1"/>
  <c r="BM8" i="3"/>
  <c r="BN8" i="3" s="1"/>
  <c r="BO8" i="3" s="1"/>
  <c r="BP8" i="3" s="1"/>
  <c r="EE7" i="3"/>
  <c r="EF7" i="3" s="1"/>
  <c r="EG7" i="3" s="1"/>
  <c r="EH7" i="3" s="1"/>
  <c r="DZ7" i="3"/>
  <c r="EA7" i="3" s="1"/>
  <c r="DU7" i="3"/>
  <c r="DV7" i="3" s="1"/>
  <c r="DW7" i="3" s="1"/>
  <c r="DX7" i="3" s="1"/>
  <c r="DP7" i="3"/>
  <c r="DQ7" i="3" s="1"/>
  <c r="DK7" i="3"/>
  <c r="DL7" i="3" s="1"/>
  <c r="DF7" i="3"/>
  <c r="DG7" i="3" s="1"/>
  <c r="DA7" i="3"/>
  <c r="DB7" i="3" s="1"/>
  <c r="DC7" i="3" s="1"/>
  <c r="DD7" i="3" s="1"/>
  <c r="CW7" i="3"/>
  <c r="CX7" i="3" s="1"/>
  <c r="CY7" i="3" s="1"/>
  <c r="CQ7" i="3"/>
  <c r="CR7" i="3" s="1"/>
  <c r="CS7" i="3" s="1"/>
  <c r="CT7" i="3" s="1"/>
  <c r="CL7" i="3"/>
  <c r="CM7" i="3" s="1"/>
  <c r="CG7" i="3"/>
  <c r="CH7" i="3" s="1"/>
  <c r="CI7" i="3" s="1"/>
  <c r="CJ7" i="3" s="1"/>
  <c r="CB7" i="3"/>
  <c r="CC7" i="3" s="1"/>
  <c r="BW7" i="3"/>
  <c r="BX7" i="3" s="1"/>
  <c r="BR7" i="3"/>
  <c r="BS7" i="3" s="1"/>
  <c r="BM7" i="3"/>
  <c r="BN7" i="3" s="1"/>
  <c r="BO7" i="3" s="1"/>
  <c r="BP7" i="3" s="1"/>
  <c r="EE6" i="3"/>
  <c r="EF6" i="3" s="1"/>
  <c r="EG6" i="3" s="1"/>
  <c r="EH6" i="3" s="1"/>
  <c r="DZ6" i="3"/>
  <c r="EA6" i="3" s="1"/>
  <c r="EB6" i="3" s="1"/>
  <c r="EC6" i="3" s="1"/>
  <c r="DU6" i="3"/>
  <c r="DV6" i="3" s="1"/>
  <c r="DP6" i="3"/>
  <c r="DQ6" i="3" s="1"/>
  <c r="DR6" i="3" s="1"/>
  <c r="DS6" i="3" s="1"/>
  <c r="DK6" i="3"/>
  <c r="DL6" i="3" s="1"/>
  <c r="DF6" i="3"/>
  <c r="DG6" i="3" s="1"/>
  <c r="DA6" i="3"/>
  <c r="DB6" i="3" s="1"/>
  <c r="CW6" i="3"/>
  <c r="CX6" i="3" s="1"/>
  <c r="CY6" i="3" s="1"/>
  <c r="CQ6" i="3"/>
  <c r="CR6" i="3" s="1"/>
  <c r="CS6" i="3" s="1"/>
  <c r="CT6" i="3" s="1"/>
  <c r="CL6" i="3"/>
  <c r="CM6" i="3" s="1"/>
  <c r="CN6" i="3" s="1"/>
  <c r="CO6" i="3" s="1"/>
  <c r="CG6" i="3"/>
  <c r="CH6" i="3" s="1"/>
  <c r="CB6" i="3"/>
  <c r="CC6" i="3" s="1"/>
  <c r="CD6" i="3" s="1"/>
  <c r="CE6" i="3" s="1"/>
  <c r="BW6" i="3"/>
  <c r="BX6" i="3" s="1"/>
  <c r="BR6" i="3"/>
  <c r="BS6" i="3" s="1"/>
  <c r="BN6" i="3"/>
  <c r="EE208" i="2"/>
  <c r="EF208" i="2" s="1"/>
  <c r="EG208" i="2" s="1"/>
  <c r="EH208" i="2" s="1"/>
  <c r="EA208" i="2"/>
  <c r="DZ208" i="2"/>
  <c r="DU208" i="2"/>
  <c r="DV208" i="2" s="1"/>
  <c r="DQ208" i="2"/>
  <c r="DP208" i="2"/>
  <c r="DK208" i="2"/>
  <c r="DL208" i="2" s="1"/>
  <c r="DF208" i="2"/>
  <c r="DG208" i="2" s="1"/>
  <c r="DE208" i="2"/>
  <c r="DA208" i="2"/>
  <c r="DB208" i="2" s="1"/>
  <c r="DC208" i="2" s="1"/>
  <c r="DD208" i="2" s="1"/>
  <c r="CW208" i="2"/>
  <c r="CQ208" i="2"/>
  <c r="CR208" i="2" s="1"/>
  <c r="CS208" i="2" s="1"/>
  <c r="CT208" i="2" s="1"/>
  <c r="CL208" i="2"/>
  <c r="CM208" i="2" s="1"/>
  <c r="CG208" i="2"/>
  <c r="CH208" i="2" s="1"/>
  <c r="CI208" i="2" s="1"/>
  <c r="CJ208" i="2" s="1"/>
  <c r="CC208" i="2"/>
  <c r="CB208" i="2"/>
  <c r="BW208" i="2"/>
  <c r="BX208" i="2" s="1"/>
  <c r="BY208" i="2" s="1"/>
  <c r="BZ208" i="2" s="1"/>
  <c r="BS208" i="2"/>
  <c r="BR208" i="2"/>
  <c r="BM208" i="2"/>
  <c r="BN208" i="2" s="1"/>
  <c r="BO208" i="2" s="1"/>
  <c r="BP208" i="2" s="1"/>
  <c r="EF207" i="2"/>
  <c r="EE207" i="2"/>
  <c r="DZ207" i="2"/>
  <c r="EA207" i="2" s="1"/>
  <c r="EB207" i="2" s="1"/>
  <c r="EC207" i="2" s="1"/>
  <c r="DU207" i="2"/>
  <c r="DV207" i="2" s="1"/>
  <c r="DP207" i="2"/>
  <c r="DQ207" i="2" s="1"/>
  <c r="DK207" i="2"/>
  <c r="DL207" i="2" s="1"/>
  <c r="DF207" i="2"/>
  <c r="DG207" i="2" s="1"/>
  <c r="DA207" i="2"/>
  <c r="DB207" i="2" s="1"/>
  <c r="CW207" i="2"/>
  <c r="CX207" i="2" s="1"/>
  <c r="CY207" i="2" s="1"/>
  <c r="CR207" i="2"/>
  <c r="CQ207" i="2"/>
  <c r="CL207" i="2"/>
  <c r="CM207" i="2" s="1"/>
  <c r="CN207" i="2" s="1"/>
  <c r="CO207" i="2" s="1"/>
  <c r="CH207" i="2"/>
  <c r="CG207" i="2"/>
  <c r="CB207" i="2"/>
  <c r="CC207" i="2" s="1"/>
  <c r="BX207" i="2"/>
  <c r="BW207" i="2"/>
  <c r="BR207" i="2"/>
  <c r="BS207" i="2" s="1"/>
  <c r="BM207" i="2"/>
  <c r="BN207" i="2" s="1"/>
  <c r="EI206" i="2"/>
  <c r="EE206" i="2"/>
  <c r="EF206" i="2" s="1"/>
  <c r="EG206" i="2" s="1"/>
  <c r="EH206" i="2" s="1"/>
  <c r="DZ206" i="2"/>
  <c r="EA206" i="2" s="1"/>
  <c r="DW206" i="2"/>
  <c r="DX206" i="2" s="1"/>
  <c r="DU206" i="2"/>
  <c r="DV206" i="2" s="1"/>
  <c r="DP206" i="2"/>
  <c r="DQ206" i="2" s="1"/>
  <c r="DK206" i="2"/>
  <c r="DL206" i="2" s="1"/>
  <c r="DF206" i="2"/>
  <c r="DG206" i="2" s="1"/>
  <c r="DA206" i="2"/>
  <c r="DB206" i="2" s="1"/>
  <c r="CW206" i="2"/>
  <c r="CQ206" i="2"/>
  <c r="CR206" i="2" s="1"/>
  <c r="CS206" i="2" s="1"/>
  <c r="CT206" i="2" s="1"/>
  <c r="CM206" i="2"/>
  <c r="CL206" i="2"/>
  <c r="CG206" i="2"/>
  <c r="CH206" i="2" s="1"/>
  <c r="CI206" i="2" s="1"/>
  <c r="CJ206" i="2" s="1"/>
  <c r="CB206" i="2"/>
  <c r="CC206" i="2" s="1"/>
  <c r="BW206" i="2"/>
  <c r="BX206" i="2" s="1"/>
  <c r="BR206" i="2"/>
  <c r="BS206" i="2" s="1"/>
  <c r="BM206" i="2"/>
  <c r="BN206" i="2" s="1"/>
  <c r="EE205" i="2"/>
  <c r="EF205" i="2" s="1"/>
  <c r="DZ205" i="2"/>
  <c r="EA205" i="2" s="1"/>
  <c r="DV205" i="2"/>
  <c r="DU205" i="2"/>
  <c r="DP205" i="2"/>
  <c r="DQ205" i="2" s="1"/>
  <c r="DL205" i="2"/>
  <c r="DK205" i="2"/>
  <c r="DF205" i="2"/>
  <c r="DG205" i="2" s="1"/>
  <c r="DB205" i="2"/>
  <c r="DA205" i="2"/>
  <c r="CW205" i="2"/>
  <c r="CQ205" i="2"/>
  <c r="CR205" i="2" s="1"/>
  <c r="CL205" i="2"/>
  <c r="CM205" i="2" s="1"/>
  <c r="CH205" i="2"/>
  <c r="CG205" i="2"/>
  <c r="CB205" i="2"/>
  <c r="CC205" i="2" s="1"/>
  <c r="BX205" i="2"/>
  <c r="BW205" i="2"/>
  <c r="BR205" i="2"/>
  <c r="BS205" i="2" s="1"/>
  <c r="BM205" i="2"/>
  <c r="BN205" i="2" s="1"/>
  <c r="EE204" i="2"/>
  <c r="EF204" i="2" s="1"/>
  <c r="DZ204" i="2"/>
  <c r="EA204" i="2" s="1"/>
  <c r="DU204" i="2"/>
  <c r="DV204" i="2" s="1"/>
  <c r="DQ204" i="2"/>
  <c r="DP204" i="2"/>
  <c r="DK204" i="2"/>
  <c r="DL204" i="2" s="1"/>
  <c r="DG204" i="2"/>
  <c r="DF204" i="2"/>
  <c r="DA204" i="2"/>
  <c r="DB204" i="2" s="1"/>
  <c r="CW204" i="2"/>
  <c r="CQ204" i="2"/>
  <c r="CR204" i="2" s="1"/>
  <c r="CM204" i="2"/>
  <c r="CL204" i="2"/>
  <c r="CG204" i="2"/>
  <c r="CH204" i="2" s="1"/>
  <c r="CC204" i="2"/>
  <c r="CB204" i="2"/>
  <c r="BW204" i="2"/>
  <c r="BX204" i="2" s="1"/>
  <c r="BS204" i="2"/>
  <c r="BR204" i="2"/>
  <c r="BM204" i="2"/>
  <c r="BN204" i="2" s="1"/>
  <c r="EE203" i="2"/>
  <c r="EF203" i="2" s="1"/>
  <c r="EA203" i="2"/>
  <c r="DZ203" i="2"/>
  <c r="DU203" i="2"/>
  <c r="DV203" i="2" s="1"/>
  <c r="DP203" i="2"/>
  <c r="DQ203" i="2" s="1"/>
  <c r="DR203" i="2" s="1"/>
  <c r="DS203" i="2" s="1"/>
  <c r="DT203" i="2" s="1"/>
  <c r="DK203" i="2"/>
  <c r="DL203" i="2" s="1"/>
  <c r="DG203" i="2"/>
  <c r="DF203" i="2"/>
  <c r="DA203" i="2"/>
  <c r="DB203" i="2" s="1"/>
  <c r="CW203" i="2"/>
  <c r="CX203" i="2" s="1"/>
  <c r="CY203" i="2" s="1"/>
  <c r="CZ203" i="2" s="1"/>
  <c r="CQ203" i="2"/>
  <c r="CR203" i="2" s="1"/>
  <c r="CM203" i="2"/>
  <c r="CL203" i="2"/>
  <c r="CG203" i="2"/>
  <c r="CH203" i="2" s="1"/>
  <c r="CC203" i="2"/>
  <c r="CB203" i="2"/>
  <c r="BW203" i="2"/>
  <c r="BX203" i="2" s="1"/>
  <c r="BY203" i="2" s="1"/>
  <c r="BZ203" i="2" s="1"/>
  <c r="BS203" i="2"/>
  <c r="BR203" i="2"/>
  <c r="BM203" i="2"/>
  <c r="BN203" i="2" s="1"/>
  <c r="EE202" i="2"/>
  <c r="EF202" i="2" s="1"/>
  <c r="DZ202" i="2"/>
  <c r="EA202" i="2" s="1"/>
  <c r="EB202" i="2" s="1"/>
  <c r="EC202" i="2" s="1"/>
  <c r="ED202" i="2" s="1"/>
  <c r="DU202" i="2"/>
  <c r="DV202" i="2" s="1"/>
  <c r="DP202" i="2"/>
  <c r="DQ202" i="2" s="1"/>
  <c r="DL202" i="2"/>
  <c r="DK202" i="2"/>
  <c r="DJ202" i="2"/>
  <c r="DF202" i="2"/>
  <c r="DG202" i="2" s="1"/>
  <c r="DH202" i="2" s="1"/>
  <c r="DI202" i="2" s="1"/>
  <c r="DB202" i="2"/>
  <c r="DA202" i="2"/>
  <c r="CW202" i="2"/>
  <c r="CR202" i="2"/>
  <c r="CQ202" i="2"/>
  <c r="CL202" i="2"/>
  <c r="CM202" i="2" s="1"/>
  <c r="CN202" i="2" s="1"/>
  <c r="CO202" i="2" s="1"/>
  <c r="CP202" i="2" s="1"/>
  <c r="CH202" i="2"/>
  <c r="CG202" i="2"/>
  <c r="CB202" i="2"/>
  <c r="CC202" i="2" s="1"/>
  <c r="BW202" i="2"/>
  <c r="BX202" i="2" s="1"/>
  <c r="BV202" i="2"/>
  <c r="BR202" i="2"/>
  <c r="BS202" i="2" s="1"/>
  <c r="BT202" i="2" s="1"/>
  <c r="BU202" i="2" s="1"/>
  <c r="BM202" i="2"/>
  <c r="BN202" i="2" s="1"/>
  <c r="EE201" i="2"/>
  <c r="EF201" i="2" s="1"/>
  <c r="EA201" i="2"/>
  <c r="DZ201" i="2"/>
  <c r="DU201" i="2"/>
  <c r="DV201" i="2" s="1"/>
  <c r="DW201" i="2" s="1"/>
  <c r="DX201" i="2" s="1"/>
  <c r="DY201" i="2" s="1"/>
  <c r="DQ201" i="2"/>
  <c r="DP201" i="2"/>
  <c r="DK201" i="2"/>
  <c r="DL201" i="2" s="1"/>
  <c r="DF201" i="2"/>
  <c r="DG201" i="2" s="1"/>
  <c r="DE201" i="2"/>
  <c r="DA201" i="2"/>
  <c r="DB201" i="2" s="1"/>
  <c r="DC201" i="2" s="1"/>
  <c r="DD201" i="2" s="1"/>
  <c r="CW201" i="2"/>
  <c r="CQ201" i="2"/>
  <c r="CR201" i="2" s="1"/>
  <c r="CM201" i="2"/>
  <c r="CL201" i="2"/>
  <c r="CG201" i="2"/>
  <c r="CH201" i="2" s="1"/>
  <c r="CI201" i="2" s="1"/>
  <c r="CJ201" i="2" s="1"/>
  <c r="CK201" i="2" s="1"/>
  <c r="CB201" i="2"/>
  <c r="CC201" i="2" s="1"/>
  <c r="BW201" i="2"/>
  <c r="BX201" i="2" s="1"/>
  <c r="BR201" i="2"/>
  <c r="BS201" i="2" s="1"/>
  <c r="BQ201" i="2"/>
  <c r="BM201" i="2"/>
  <c r="BN201" i="2" s="1"/>
  <c r="BO201" i="2" s="1"/>
  <c r="BP201" i="2" s="1"/>
  <c r="EF200" i="2"/>
  <c r="EE200" i="2"/>
  <c r="DZ200" i="2"/>
  <c r="EA200" i="2" s="1"/>
  <c r="DU200" i="2"/>
  <c r="DV200" i="2" s="1"/>
  <c r="DP200" i="2"/>
  <c r="DQ200" i="2" s="1"/>
  <c r="DR200" i="2" s="1"/>
  <c r="DS200" i="2" s="1"/>
  <c r="DT200" i="2" s="1"/>
  <c r="DL200" i="2"/>
  <c r="DK200" i="2"/>
  <c r="DF200" i="2"/>
  <c r="DG200" i="2" s="1"/>
  <c r="DB200" i="2"/>
  <c r="DA200" i="2"/>
  <c r="CW200" i="2"/>
  <c r="CX200" i="2" s="1"/>
  <c r="CY200" i="2" s="1"/>
  <c r="CZ200" i="2" s="1"/>
  <c r="CR200" i="2"/>
  <c r="CQ200" i="2"/>
  <c r="CM200" i="2"/>
  <c r="CL200" i="2"/>
  <c r="CG200" i="2"/>
  <c r="CH200" i="2" s="1"/>
  <c r="CI200" i="2" s="1"/>
  <c r="CJ200" i="2" s="1"/>
  <c r="CB200" i="2"/>
  <c r="CC200" i="2" s="1"/>
  <c r="CA200" i="2"/>
  <c r="BW200" i="2"/>
  <c r="BX200" i="2" s="1"/>
  <c r="BY200" i="2" s="1"/>
  <c r="BZ200" i="2" s="1"/>
  <c r="BR200" i="2"/>
  <c r="BS200" i="2" s="1"/>
  <c r="BO200" i="2"/>
  <c r="BP200" i="2" s="1"/>
  <c r="BM200" i="2"/>
  <c r="BN200" i="2" s="1"/>
  <c r="EE199" i="2"/>
  <c r="EF199" i="2" s="1"/>
  <c r="DZ199" i="2"/>
  <c r="EA199" i="2" s="1"/>
  <c r="DV199" i="2"/>
  <c r="DU199" i="2"/>
  <c r="DP199" i="2"/>
  <c r="DQ199" i="2" s="1"/>
  <c r="DK199" i="2"/>
  <c r="DL199" i="2" s="1"/>
  <c r="DF199" i="2"/>
  <c r="DG199" i="2" s="1"/>
  <c r="DH199" i="2" s="1"/>
  <c r="DI199" i="2" s="1"/>
  <c r="DB199" i="2"/>
  <c r="DA199" i="2"/>
  <c r="CW199" i="2"/>
  <c r="CX199" i="2" s="1"/>
  <c r="CY199" i="2" s="1"/>
  <c r="CQ199" i="2"/>
  <c r="CR199" i="2" s="1"/>
  <c r="CL199" i="2"/>
  <c r="CM199" i="2" s="1"/>
  <c r="CN199" i="2" s="1"/>
  <c r="CO199" i="2" s="1"/>
  <c r="CG199" i="2"/>
  <c r="CH199" i="2" s="1"/>
  <c r="CB199" i="2"/>
  <c r="CC199" i="2" s="1"/>
  <c r="BX199" i="2"/>
  <c r="BW199" i="2"/>
  <c r="BR199" i="2"/>
  <c r="BS199" i="2" s="1"/>
  <c r="BT199" i="2" s="1"/>
  <c r="BU199" i="2" s="1"/>
  <c r="BN199" i="2"/>
  <c r="BM199" i="2"/>
  <c r="EE198" i="2"/>
  <c r="EF198" i="2" s="1"/>
  <c r="EG198" i="2" s="1"/>
  <c r="EH198" i="2" s="1"/>
  <c r="EA198" i="2"/>
  <c r="DZ198" i="2"/>
  <c r="DU198" i="2"/>
  <c r="DV198" i="2" s="1"/>
  <c r="DP198" i="2"/>
  <c r="DQ198" i="2" s="1"/>
  <c r="DK198" i="2"/>
  <c r="DL198" i="2" s="1"/>
  <c r="DF198" i="2"/>
  <c r="DG198" i="2" s="1"/>
  <c r="DA198" i="2"/>
  <c r="DB198" i="2" s="1"/>
  <c r="DC198" i="2" s="1"/>
  <c r="DD198" i="2" s="1"/>
  <c r="CW198" i="2"/>
  <c r="CQ198" i="2"/>
  <c r="CR198" i="2" s="1"/>
  <c r="CS198" i="2" s="1"/>
  <c r="CT198" i="2" s="1"/>
  <c r="CM198" i="2"/>
  <c r="CL198" i="2"/>
  <c r="CG198" i="2"/>
  <c r="CH198" i="2" s="1"/>
  <c r="CB198" i="2"/>
  <c r="CC198" i="2" s="1"/>
  <c r="BW198" i="2"/>
  <c r="BX198" i="2" s="1"/>
  <c r="BR198" i="2"/>
  <c r="BS198" i="2" s="1"/>
  <c r="BM198" i="2"/>
  <c r="BN198" i="2" s="1"/>
  <c r="EF197" i="2"/>
  <c r="EE197" i="2"/>
  <c r="DZ197" i="2"/>
  <c r="EA197" i="2" s="1"/>
  <c r="DV197" i="2"/>
  <c r="DU197" i="2"/>
  <c r="DP197" i="2"/>
  <c r="DQ197" i="2" s="1"/>
  <c r="DL197" i="2"/>
  <c r="DK197" i="2"/>
  <c r="DF197" i="2"/>
  <c r="DG197" i="2" s="1"/>
  <c r="DA197" i="2"/>
  <c r="DB197" i="2" s="1"/>
  <c r="CW197" i="2"/>
  <c r="CR197" i="2"/>
  <c r="CQ197" i="2"/>
  <c r="CL197" i="2"/>
  <c r="CM197" i="2" s="1"/>
  <c r="CH197" i="2"/>
  <c r="CG197" i="2"/>
  <c r="CB197" i="2"/>
  <c r="CC197" i="2" s="1"/>
  <c r="BW197" i="2"/>
  <c r="BX197" i="2" s="1"/>
  <c r="BR197" i="2"/>
  <c r="BS197" i="2" s="1"/>
  <c r="BM197" i="2"/>
  <c r="BN197" i="2" s="1"/>
  <c r="EE196" i="2"/>
  <c r="EF196" i="2" s="1"/>
  <c r="EA196" i="2"/>
  <c r="DZ196" i="2"/>
  <c r="DU196" i="2"/>
  <c r="DV196" i="2" s="1"/>
  <c r="DQ196" i="2"/>
  <c r="DP196" i="2"/>
  <c r="DK196" i="2"/>
  <c r="DL196" i="2" s="1"/>
  <c r="DF196" i="2"/>
  <c r="DG196" i="2" s="1"/>
  <c r="DA196" i="2"/>
  <c r="DB196" i="2" s="1"/>
  <c r="CW196" i="2"/>
  <c r="CQ196" i="2"/>
  <c r="CR196" i="2" s="1"/>
  <c r="CM196" i="2"/>
  <c r="CL196" i="2"/>
  <c r="CG196" i="2"/>
  <c r="CH196" i="2" s="1"/>
  <c r="CB196" i="2"/>
  <c r="CC196" i="2" s="1"/>
  <c r="BW196" i="2"/>
  <c r="BX196" i="2" s="1"/>
  <c r="BR196" i="2"/>
  <c r="BS196" i="2" s="1"/>
  <c r="BM196" i="2"/>
  <c r="BN196" i="2" s="1"/>
  <c r="EF195" i="2"/>
  <c r="EE195" i="2"/>
  <c r="DZ195" i="2"/>
  <c r="EA195" i="2" s="1"/>
  <c r="DU195" i="2"/>
  <c r="DV195" i="2" s="1"/>
  <c r="DP195" i="2"/>
  <c r="DQ195" i="2" s="1"/>
  <c r="DK195" i="2"/>
  <c r="DL195" i="2" s="1"/>
  <c r="DF195" i="2"/>
  <c r="DG195" i="2" s="1"/>
  <c r="DA195" i="2"/>
  <c r="DB195" i="2" s="1"/>
  <c r="CW195" i="2"/>
  <c r="CR195" i="2"/>
  <c r="CQ195" i="2"/>
  <c r="CL195" i="2"/>
  <c r="CM195" i="2" s="1"/>
  <c r="CH195" i="2"/>
  <c r="CG195" i="2"/>
  <c r="CB195" i="2"/>
  <c r="CC195" i="2" s="1"/>
  <c r="BW195" i="2"/>
  <c r="BX195" i="2" s="1"/>
  <c r="BR195" i="2"/>
  <c r="BS195" i="2" s="1"/>
  <c r="BM195" i="2"/>
  <c r="BN195" i="2" s="1"/>
  <c r="EE194" i="2"/>
  <c r="EF194" i="2" s="1"/>
  <c r="EA194" i="2"/>
  <c r="DZ194" i="2"/>
  <c r="DU194" i="2"/>
  <c r="DV194" i="2" s="1"/>
  <c r="DP194" i="2"/>
  <c r="DQ194" i="2" s="1"/>
  <c r="DK194" i="2"/>
  <c r="DL194" i="2" s="1"/>
  <c r="DF194" i="2"/>
  <c r="DG194" i="2" s="1"/>
  <c r="DA194" i="2"/>
  <c r="DB194" i="2" s="1"/>
  <c r="CW194" i="2"/>
  <c r="CQ194" i="2"/>
  <c r="CR194" i="2" s="1"/>
  <c r="CM194" i="2"/>
  <c r="CL194" i="2"/>
  <c r="CG194" i="2"/>
  <c r="CH194" i="2" s="1"/>
  <c r="CB194" i="2"/>
  <c r="CC194" i="2" s="1"/>
  <c r="BW194" i="2"/>
  <c r="BX194" i="2" s="1"/>
  <c r="BR194" i="2"/>
  <c r="BS194" i="2" s="1"/>
  <c r="BM194" i="2"/>
  <c r="BN194" i="2" s="1"/>
  <c r="EF193" i="2"/>
  <c r="EE193" i="2"/>
  <c r="DZ193" i="2"/>
  <c r="EA193" i="2" s="1"/>
  <c r="DV193" i="2"/>
  <c r="DU193" i="2"/>
  <c r="DP193" i="2"/>
  <c r="DQ193" i="2" s="1"/>
  <c r="DL193" i="2"/>
  <c r="DK193" i="2"/>
  <c r="DF193" i="2"/>
  <c r="DG193" i="2" s="1"/>
  <c r="DA193" i="2"/>
  <c r="DB193" i="2" s="1"/>
  <c r="CW193" i="2"/>
  <c r="CR193" i="2"/>
  <c r="CQ193" i="2"/>
  <c r="CN193" i="2"/>
  <c r="CO193" i="2" s="1"/>
  <c r="CL193" i="2"/>
  <c r="CM193" i="2" s="1"/>
  <c r="CP193" i="2" s="1"/>
  <c r="CG193" i="2"/>
  <c r="CH193" i="2" s="1"/>
  <c r="CI193" i="2" s="1"/>
  <c r="CJ193" i="2" s="1"/>
  <c r="CB193" i="2"/>
  <c r="CC193" i="2" s="1"/>
  <c r="BX193" i="2"/>
  <c r="BW193" i="2"/>
  <c r="BR193" i="2"/>
  <c r="BS193" i="2" s="1"/>
  <c r="BT193" i="2" s="1"/>
  <c r="BU193" i="2" s="1"/>
  <c r="BV193" i="2" s="1"/>
  <c r="BN193" i="2"/>
  <c r="BM193" i="2"/>
  <c r="EE192" i="2"/>
  <c r="EF192" i="2" s="1"/>
  <c r="DZ192" i="2"/>
  <c r="EA192" i="2" s="1"/>
  <c r="DU192" i="2"/>
  <c r="DV192" i="2" s="1"/>
  <c r="DW192" i="2" s="1"/>
  <c r="DX192" i="2" s="1"/>
  <c r="DY192" i="2" s="1"/>
  <c r="DP192" i="2"/>
  <c r="DQ192" i="2" s="1"/>
  <c r="DK192" i="2"/>
  <c r="DL192" i="2" s="1"/>
  <c r="DF192" i="2"/>
  <c r="DG192" i="2" s="1"/>
  <c r="DA192" i="2"/>
  <c r="DB192" i="2" s="1"/>
  <c r="DC192" i="2" s="1"/>
  <c r="DD192" i="2" s="1"/>
  <c r="DE192" i="2" s="1"/>
  <c r="CW192" i="2"/>
  <c r="CX192" i="2" s="1"/>
  <c r="CY192" i="2" s="1"/>
  <c r="CQ192" i="2"/>
  <c r="CR192" i="2" s="1"/>
  <c r="CM192" i="2"/>
  <c r="CL192" i="2"/>
  <c r="CG192" i="2"/>
  <c r="CH192" i="2" s="1"/>
  <c r="CC192" i="2"/>
  <c r="CD192" i="2" s="1"/>
  <c r="CE192" i="2" s="1"/>
  <c r="CB192" i="2"/>
  <c r="BW192" i="2"/>
  <c r="BX192" i="2" s="1"/>
  <c r="BS192" i="2"/>
  <c r="BR192" i="2"/>
  <c r="BM192" i="2"/>
  <c r="BN192" i="2" s="1"/>
  <c r="BO192" i="2" s="1"/>
  <c r="BP192" i="2" s="1"/>
  <c r="BQ192" i="2" s="1"/>
  <c r="EE191" i="2"/>
  <c r="EF191" i="2" s="1"/>
  <c r="DZ191" i="2"/>
  <c r="EA191" i="2" s="1"/>
  <c r="DV191" i="2"/>
  <c r="DU191" i="2"/>
  <c r="DP191" i="2"/>
  <c r="DQ191" i="2" s="1"/>
  <c r="DR191" i="2" s="1"/>
  <c r="DS191" i="2" s="1"/>
  <c r="DT191" i="2" s="1"/>
  <c r="DO191" i="2"/>
  <c r="DL191" i="2"/>
  <c r="DM191" i="2" s="1"/>
  <c r="DN191" i="2" s="1"/>
  <c r="DK191" i="2"/>
  <c r="DF191" i="2"/>
  <c r="DG191" i="2" s="1"/>
  <c r="DA191" i="2"/>
  <c r="DB191" i="2" s="1"/>
  <c r="CW191" i="2"/>
  <c r="CX191" i="2" s="1"/>
  <c r="CY191" i="2" s="1"/>
  <c r="CZ191" i="2" s="1"/>
  <c r="CQ191" i="2"/>
  <c r="CR191" i="2" s="1"/>
  <c r="CS191" i="2" s="1"/>
  <c r="CT191" i="2" s="1"/>
  <c r="CM191" i="2"/>
  <c r="CL191" i="2"/>
  <c r="CH191" i="2"/>
  <c r="CG191" i="2"/>
  <c r="CF191" i="2"/>
  <c r="CB191" i="2"/>
  <c r="CC191" i="2" s="1"/>
  <c r="CD191" i="2" s="1"/>
  <c r="CE191" i="2" s="1"/>
  <c r="BW191" i="2"/>
  <c r="BX191" i="2" s="1"/>
  <c r="BY191" i="2" s="1"/>
  <c r="BZ191" i="2" s="1"/>
  <c r="BR191" i="2"/>
  <c r="BS191" i="2" s="1"/>
  <c r="BM191" i="2"/>
  <c r="BN191" i="2" s="1"/>
  <c r="EF190" i="2"/>
  <c r="EE190" i="2"/>
  <c r="DZ190" i="2"/>
  <c r="EA190" i="2" s="1"/>
  <c r="DU190" i="2"/>
  <c r="DV190" i="2" s="1"/>
  <c r="DP190" i="2"/>
  <c r="DQ190" i="2" s="1"/>
  <c r="DL190" i="2"/>
  <c r="DK190" i="2"/>
  <c r="DF190" i="2"/>
  <c r="DG190" i="2" s="1"/>
  <c r="DA190" i="2"/>
  <c r="DB190" i="2" s="1"/>
  <c r="CW190" i="2"/>
  <c r="CR190" i="2"/>
  <c r="CQ190" i="2"/>
  <c r="CL190" i="2"/>
  <c r="CM190" i="2" s="1"/>
  <c r="CG190" i="2"/>
  <c r="CH190" i="2" s="1"/>
  <c r="CB190" i="2"/>
  <c r="CC190" i="2" s="1"/>
  <c r="BW190" i="2"/>
  <c r="BX190" i="2" s="1"/>
  <c r="BR190" i="2"/>
  <c r="BS190" i="2" s="1"/>
  <c r="BM190" i="2"/>
  <c r="BN190" i="2" s="1"/>
  <c r="EE189" i="2"/>
  <c r="EF189" i="2" s="1"/>
  <c r="DZ189" i="2"/>
  <c r="EA189" i="2" s="1"/>
  <c r="DU189" i="2"/>
  <c r="DV189" i="2" s="1"/>
  <c r="DP189" i="2"/>
  <c r="DQ189" i="2" s="1"/>
  <c r="DK189" i="2"/>
  <c r="DL189" i="2" s="1"/>
  <c r="DG189" i="2"/>
  <c r="DF189" i="2"/>
  <c r="DA189" i="2"/>
  <c r="DB189" i="2" s="1"/>
  <c r="CW189" i="2"/>
  <c r="CQ189" i="2"/>
  <c r="CR189" i="2" s="1"/>
  <c r="CM189" i="2"/>
  <c r="CL189" i="2"/>
  <c r="CG189" i="2"/>
  <c r="CH189" i="2" s="1"/>
  <c r="CB189" i="2"/>
  <c r="CC189" i="2" s="1"/>
  <c r="BW189" i="2"/>
  <c r="BX189" i="2" s="1"/>
  <c r="BR189" i="2"/>
  <c r="BS189" i="2" s="1"/>
  <c r="BM189" i="2"/>
  <c r="BN189" i="2" s="1"/>
  <c r="EE188" i="2"/>
  <c r="EF188" i="2" s="1"/>
  <c r="DZ188" i="2"/>
  <c r="EA188" i="2" s="1"/>
  <c r="DU188" i="2"/>
  <c r="DV188" i="2" s="1"/>
  <c r="DR188" i="2"/>
  <c r="DS188" i="2" s="1"/>
  <c r="DP188" i="2"/>
  <c r="DQ188" i="2" s="1"/>
  <c r="DK188" i="2"/>
  <c r="DL188" i="2" s="1"/>
  <c r="DF188" i="2"/>
  <c r="DG188" i="2" s="1"/>
  <c r="DA188" i="2"/>
  <c r="DB188" i="2" s="1"/>
  <c r="DC188" i="2" s="1"/>
  <c r="DD188" i="2" s="1"/>
  <c r="CW188" i="2"/>
  <c r="CX188" i="2" s="1"/>
  <c r="CY188" i="2" s="1"/>
  <c r="CQ188" i="2"/>
  <c r="CR188" i="2" s="1"/>
  <c r="CL188" i="2"/>
  <c r="CM188" i="2" s="1"/>
  <c r="CH188" i="2"/>
  <c r="CI188" i="2" s="1"/>
  <c r="CJ188" i="2" s="1"/>
  <c r="CG188" i="2"/>
  <c r="CB188" i="2"/>
  <c r="CC188" i="2" s="1"/>
  <c r="CD188" i="2" s="1"/>
  <c r="CE188" i="2" s="1"/>
  <c r="BW188" i="2"/>
  <c r="BX188" i="2" s="1"/>
  <c r="BR188" i="2"/>
  <c r="BS188" i="2" s="1"/>
  <c r="BN188" i="2"/>
  <c r="BO188" i="2" s="1"/>
  <c r="BP188" i="2" s="1"/>
  <c r="BM188" i="2"/>
  <c r="EG187" i="2"/>
  <c r="EH187" i="2" s="1"/>
  <c r="EE187" i="2"/>
  <c r="EF187" i="2" s="1"/>
  <c r="DZ187" i="2"/>
  <c r="EA187" i="2" s="1"/>
  <c r="DU187" i="2"/>
  <c r="DV187" i="2" s="1"/>
  <c r="DR187" i="2"/>
  <c r="DS187" i="2" s="1"/>
  <c r="DP187" i="2"/>
  <c r="DQ187" i="2" s="1"/>
  <c r="DM187" i="2"/>
  <c r="DN187" i="2" s="1"/>
  <c r="DK187" i="2"/>
  <c r="DL187" i="2" s="1"/>
  <c r="DF187" i="2"/>
  <c r="DG187" i="2" s="1"/>
  <c r="DA187" i="2"/>
  <c r="DB187" i="2" s="1"/>
  <c r="CW187" i="2"/>
  <c r="CX187" i="2" s="1"/>
  <c r="CY187" i="2" s="1"/>
  <c r="CS187" i="2"/>
  <c r="CT187" i="2" s="1"/>
  <c r="CQ187" i="2"/>
  <c r="CR187" i="2" s="1"/>
  <c r="CL187" i="2"/>
  <c r="CM187" i="2" s="1"/>
  <c r="CG187" i="2"/>
  <c r="CH187" i="2" s="1"/>
  <c r="CD187" i="2"/>
  <c r="CE187" i="2" s="1"/>
  <c r="CB187" i="2"/>
  <c r="CC187" i="2" s="1"/>
  <c r="BY187" i="2"/>
  <c r="BZ187" i="2" s="1"/>
  <c r="BW187" i="2"/>
  <c r="BX187" i="2" s="1"/>
  <c r="BR187" i="2"/>
  <c r="BS187" i="2" s="1"/>
  <c r="BM187" i="2"/>
  <c r="BN187" i="2" s="1"/>
  <c r="EF186" i="2"/>
  <c r="EG186" i="2" s="1"/>
  <c r="EH186" i="2" s="1"/>
  <c r="EE186" i="2"/>
  <c r="DZ186" i="2"/>
  <c r="EA186" i="2" s="1"/>
  <c r="EB186" i="2" s="1"/>
  <c r="EC186" i="2" s="1"/>
  <c r="DU186" i="2"/>
  <c r="DV186" i="2" s="1"/>
  <c r="DP186" i="2"/>
  <c r="DQ186" i="2" s="1"/>
  <c r="DK186" i="2"/>
  <c r="DL186" i="2" s="1"/>
  <c r="DM186" i="2" s="1"/>
  <c r="DN186" i="2" s="1"/>
  <c r="DF186" i="2"/>
  <c r="DG186" i="2" s="1"/>
  <c r="DH186" i="2" s="1"/>
  <c r="DI186" i="2" s="1"/>
  <c r="DA186" i="2"/>
  <c r="DB186" i="2" s="1"/>
  <c r="CW186" i="2"/>
  <c r="CQ186" i="2"/>
  <c r="CR186" i="2" s="1"/>
  <c r="CS186" i="2" s="1"/>
  <c r="CT186" i="2" s="1"/>
  <c r="CN186" i="2"/>
  <c r="CO186" i="2" s="1"/>
  <c r="CL186" i="2"/>
  <c r="CM186" i="2" s="1"/>
  <c r="CG186" i="2"/>
  <c r="CH186" i="2" s="1"/>
  <c r="CB186" i="2"/>
  <c r="CC186" i="2" s="1"/>
  <c r="BW186" i="2"/>
  <c r="BX186" i="2" s="1"/>
  <c r="BY186" i="2" s="1"/>
  <c r="BZ186" i="2" s="1"/>
  <c r="BR186" i="2"/>
  <c r="BS186" i="2" s="1"/>
  <c r="BT186" i="2" s="1"/>
  <c r="BU186" i="2" s="1"/>
  <c r="BM186" i="2"/>
  <c r="BN186" i="2" s="1"/>
  <c r="EE185" i="2"/>
  <c r="EF185" i="2" s="1"/>
  <c r="EB185" i="2"/>
  <c r="EC185" i="2" s="1"/>
  <c r="EA185" i="2"/>
  <c r="DZ185" i="2"/>
  <c r="DW185" i="2"/>
  <c r="DX185" i="2" s="1"/>
  <c r="DU185" i="2"/>
  <c r="DV185" i="2" s="1"/>
  <c r="DP185" i="2"/>
  <c r="DQ185" i="2" s="1"/>
  <c r="DK185" i="2"/>
  <c r="DL185" i="2" s="1"/>
  <c r="DG185" i="2"/>
  <c r="DH185" i="2" s="1"/>
  <c r="DI185" i="2" s="1"/>
  <c r="DF185" i="2"/>
  <c r="DA185" i="2"/>
  <c r="DB185" i="2" s="1"/>
  <c r="DC185" i="2" s="1"/>
  <c r="DD185" i="2" s="1"/>
  <c r="CW185" i="2"/>
  <c r="CQ185" i="2"/>
  <c r="CR185" i="2" s="1"/>
  <c r="CL185" i="2"/>
  <c r="CM185" i="2" s="1"/>
  <c r="CN185" i="2" s="1"/>
  <c r="CO185" i="2" s="1"/>
  <c r="CI185" i="2"/>
  <c r="CJ185" i="2" s="1"/>
  <c r="CG185" i="2"/>
  <c r="CH185" i="2" s="1"/>
  <c r="CB185" i="2"/>
  <c r="CC185" i="2" s="1"/>
  <c r="BW185" i="2"/>
  <c r="BX185" i="2" s="1"/>
  <c r="BT185" i="2"/>
  <c r="BU185" i="2" s="1"/>
  <c r="BR185" i="2"/>
  <c r="BS185" i="2" s="1"/>
  <c r="BM185" i="2"/>
  <c r="BN185" i="2" s="1"/>
  <c r="BO185" i="2" s="1"/>
  <c r="BP185" i="2" s="1"/>
  <c r="EE184" i="2"/>
  <c r="EF184" i="2" s="1"/>
  <c r="DZ184" i="2"/>
  <c r="EA184" i="2" s="1"/>
  <c r="DW184" i="2"/>
  <c r="DX184" i="2" s="1"/>
  <c r="DV184" i="2"/>
  <c r="DU184" i="2"/>
  <c r="DP184" i="2"/>
  <c r="DQ184" i="2" s="1"/>
  <c r="DR184" i="2" s="1"/>
  <c r="DS184" i="2" s="1"/>
  <c r="DK184" i="2"/>
  <c r="DL184" i="2" s="1"/>
  <c r="DF184" i="2"/>
  <c r="DG184" i="2" s="1"/>
  <c r="DC184" i="2"/>
  <c r="DD184" i="2" s="1"/>
  <c r="DB184" i="2"/>
  <c r="DA184" i="2"/>
  <c r="CW184" i="2"/>
  <c r="CX184" i="2" s="1"/>
  <c r="CY184" i="2" s="1"/>
  <c r="CQ184" i="2"/>
  <c r="CR184" i="2" s="1"/>
  <c r="CL184" i="2"/>
  <c r="CM184" i="2" s="1"/>
  <c r="CI184" i="2"/>
  <c r="CJ184" i="2" s="1"/>
  <c r="CG184" i="2"/>
  <c r="CH184" i="2" s="1"/>
  <c r="CD184" i="2"/>
  <c r="CE184" i="2" s="1"/>
  <c r="CB184" i="2"/>
  <c r="CC184" i="2" s="1"/>
  <c r="BW184" i="2"/>
  <c r="BX184" i="2" s="1"/>
  <c r="BR184" i="2"/>
  <c r="BS184" i="2" s="1"/>
  <c r="BN184" i="2"/>
  <c r="BO184" i="2" s="1"/>
  <c r="BP184" i="2" s="1"/>
  <c r="BM184" i="2"/>
  <c r="EE183" i="2"/>
  <c r="EF183" i="2" s="1"/>
  <c r="EG183" i="2" s="1"/>
  <c r="EH183" i="2" s="1"/>
  <c r="DZ183" i="2"/>
  <c r="EA183" i="2" s="1"/>
  <c r="DU183" i="2"/>
  <c r="DV183" i="2" s="1"/>
  <c r="DP183" i="2"/>
  <c r="DQ183" i="2" s="1"/>
  <c r="DR183" i="2" s="1"/>
  <c r="DS183" i="2" s="1"/>
  <c r="DK183" i="2"/>
  <c r="DL183" i="2" s="1"/>
  <c r="DM183" i="2" s="1"/>
  <c r="DN183" i="2" s="1"/>
  <c r="DF183" i="2"/>
  <c r="DG183" i="2" s="1"/>
  <c r="DA183" i="2"/>
  <c r="DB183" i="2" s="1"/>
  <c r="CW183" i="2"/>
  <c r="CX183" i="2" s="1"/>
  <c r="CY183" i="2" s="1"/>
  <c r="CQ183" i="2"/>
  <c r="CR183" i="2" s="1"/>
  <c r="CS183" i="2" s="1"/>
  <c r="CT183" i="2" s="1"/>
  <c r="CL183" i="2"/>
  <c r="CM183" i="2" s="1"/>
  <c r="CG183" i="2"/>
  <c r="CH183" i="2" s="1"/>
  <c r="CB183" i="2"/>
  <c r="CC183" i="2" s="1"/>
  <c r="CD183" i="2" s="1"/>
  <c r="CE183" i="2" s="1"/>
  <c r="BY183" i="2"/>
  <c r="BZ183" i="2" s="1"/>
  <c r="BW183" i="2"/>
  <c r="BX183" i="2" s="1"/>
  <c r="BR183" i="2"/>
  <c r="BS183" i="2" s="1"/>
  <c r="BM183" i="2"/>
  <c r="BN183" i="2" s="1"/>
  <c r="EF182" i="2"/>
  <c r="EG182" i="2" s="1"/>
  <c r="EH182" i="2" s="1"/>
  <c r="EE182" i="2"/>
  <c r="EB182" i="2"/>
  <c r="EC182" i="2" s="1"/>
  <c r="DZ182" i="2"/>
  <c r="EA182" i="2" s="1"/>
  <c r="DU182" i="2"/>
  <c r="DV182" i="2" s="1"/>
  <c r="DP182" i="2"/>
  <c r="DQ182" i="2" s="1"/>
  <c r="DK182" i="2"/>
  <c r="DL182" i="2" s="1"/>
  <c r="DM182" i="2" s="1"/>
  <c r="DN182" i="2" s="1"/>
  <c r="DF182" i="2"/>
  <c r="DG182" i="2" s="1"/>
  <c r="DH182" i="2" s="1"/>
  <c r="DI182" i="2" s="1"/>
  <c r="DA182" i="2"/>
  <c r="DB182" i="2" s="1"/>
  <c r="CW182" i="2"/>
  <c r="CQ182" i="2"/>
  <c r="CR182" i="2" s="1"/>
  <c r="CS182" i="2" s="1"/>
  <c r="CT182" i="2" s="1"/>
  <c r="CN182" i="2"/>
  <c r="CO182" i="2" s="1"/>
  <c r="CL182" i="2"/>
  <c r="CM182" i="2" s="1"/>
  <c r="CG182" i="2"/>
  <c r="CH182" i="2" s="1"/>
  <c r="CB182" i="2"/>
  <c r="CC182" i="2" s="1"/>
  <c r="BX182" i="2"/>
  <c r="BY182" i="2" s="1"/>
  <c r="BZ182" i="2" s="1"/>
  <c r="BW182" i="2"/>
  <c r="BR182" i="2"/>
  <c r="BS182" i="2" s="1"/>
  <c r="BT182" i="2" s="1"/>
  <c r="BU182" i="2" s="1"/>
  <c r="BM182" i="2"/>
  <c r="BN182" i="2" s="1"/>
  <c r="EE181" i="2"/>
  <c r="EF181" i="2" s="1"/>
  <c r="DZ181" i="2"/>
  <c r="EA181" i="2" s="1"/>
  <c r="EB181" i="2" s="1"/>
  <c r="EC181" i="2" s="1"/>
  <c r="DU181" i="2"/>
  <c r="DV181" i="2" s="1"/>
  <c r="DW181" i="2" s="1"/>
  <c r="DX181" i="2" s="1"/>
  <c r="DP181" i="2"/>
  <c r="DQ181" i="2" s="1"/>
  <c r="DK181" i="2"/>
  <c r="DL181" i="2" s="1"/>
  <c r="DH181" i="2"/>
  <c r="DI181" i="2" s="1"/>
  <c r="DG181" i="2"/>
  <c r="DF181" i="2"/>
  <c r="DC181" i="2"/>
  <c r="DD181" i="2" s="1"/>
  <c r="DA181" i="2"/>
  <c r="DB181" i="2" s="1"/>
  <c r="CW181" i="2"/>
  <c r="CQ181" i="2"/>
  <c r="CR181" i="2" s="1"/>
  <c r="CM181" i="2"/>
  <c r="CN181" i="2" s="1"/>
  <c r="CO181" i="2" s="1"/>
  <c r="CL181" i="2"/>
  <c r="CG181" i="2"/>
  <c r="CH181" i="2" s="1"/>
  <c r="CI181" i="2" s="1"/>
  <c r="CJ181" i="2" s="1"/>
  <c r="CB181" i="2"/>
  <c r="CC181" i="2" s="1"/>
  <c r="BW181" i="2"/>
  <c r="BX181" i="2" s="1"/>
  <c r="BR181" i="2"/>
  <c r="BS181" i="2" s="1"/>
  <c r="BT181" i="2" s="1"/>
  <c r="BU181" i="2" s="1"/>
  <c r="BO181" i="2"/>
  <c r="BP181" i="2" s="1"/>
  <c r="BM181" i="2"/>
  <c r="BN181" i="2" s="1"/>
  <c r="EE180" i="2"/>
  <c r="EF180" i="2" s="1"/>
  <c r="DZ180" i="2"/>
  <c r="EA180" i="2" s="1"/>
  <c r="DV180" i="2"/>
  <c r="DW180" i="2" s="1"/>
  <c r="DX180" i="2" s="1"/>
  <c r="DU180" i="2"/>
  <c r="DS180" i="2"/>
  <c r="DR180" i="2"/>
  <c r="DP180" i="2"/>
  <c r="DQ180" i="2" s="1"/>
  <c r="DK180" i="2"/>
  <c r="DL180" i="2" s="1"/>
  <c r="DF180" i="2"/>
  <c r="DG180" i="2" s="1"/>
  <c r="DB180" i="2"/>
  <c r="DC180" i="2" s="1"/>
  <c r="DD180" i="2" s="1"/>
  <c r="DA180" i="2"/>
  <c r="CW180" i="2"/>
  <c r="CX180" i="2" s="1"/>
  <c r="CY180" i="2" s="1"/>
  <c r="CR180" i="2"/>
  <c r="CQ180" i="2"/>
  <c r="CL180" i="2"/>
  <c r="CM180" i="2" s="1"/>
  <c r="CG180" i="2"/>
  <c r="CH180" i="2" s="1"/>
  <c r="CI180" i="2" s="1"/>
  <c r="CJ180" i="2" s="1"/>
  <c r="CB180" i="2"/>
  <c r="CC180" i="2" s="1"/>
  <c r="CD180" i="2" s="1"/>
  <c r="CE180" i="2" s="1"/>
  <c r="BW180" i="2"/>
  <c r="BX180" i="2" s="1"/>
  <c r="BR180" i="2"/>
  <c r="BS180" i="2" s="1"/>
  <c r="BM180" i="2"/>
  <c r="BN180" i="2" s="1"/>
  <c r="BO180" i="2" s="1"/>
  <c r="BP180" i="2" s="1"/>
  <c r="EG179" i="2"/>
  <c r="EH179" i="2" s="1"/>
  <c r="EE179" i="2"/>
  <c r="EF179" i="2" s="1"/>
  <c r="DZ179" i="2"/>
  <c r="EA179" i="2" s="1"/>
  <c r="DU179" i="2"/>
  <c r="DV179" i="2" s="1"/>
  <c r="DQ179" i="2"/>
  <c r="DR179" i="2" s="1"/>
  <c r="DS179" i="2" s="1"/>
  <c r="DP179" i="2"/>
  <c r="DM179" i="2"/>
  <c r="DN179" i="2" s="1"/>
  <c r="DK179" i="2"/>
  <c r="DL179" i="2" s="1"/>
  <c r="DF179" i="2"/>
  <c r="DG179" i="2" s="1"/>
  <c r="DA179" i="2"/>
  <c r="DB179" i="2" s="1"/>
  <c r="CW179" i="2"/>
  <c r="CX179" i="2" s="1"/>
  <c r="CY179" i="2" s="1"/>
  <c r="CS179" i="2"/>
  <c r="CT179" i="2" s="1"/>
  <c r="CQ179" i="2"/>
  <c r="CR179" i="2" s="1"/>
  <c r="CL179" i="2"/>
  <c r="CM179" i="2" s="1"/>
  <c r="CG179" i="2"/>
  <c r="CH179" i="2" s="1"/>
  <c r="CD179" i="2"/>
  <c r="CE179" i="2" s="1"/>
  <c r="CC179" i="2"/>
  <c r="CB179" i="2"/>
  <c r="BY179" i="2"/>
  <c r="BZ179" i="2" s="1"/>
  <c r="BW179" i="2"/>
  <c r="BX179" i="2" s="1"/>
  <c r="BR179" i="2"/>
  <c r="BS179" i="2" s="1"/>
  <c r="BM179" i="2"/>
  <c r="BN179" i="2" s="1"/>
  <c r="EF178" i="2"/>
  <c r="EG178" i="2" s="1"/>
  <c r="EH178" i="2" s="1"/>
  <c r="EE178" i="2"/>
  <c r="DZ178" i="2"/>
  <c r="EA178" i="2" s="1"/>
  <c r="EB178" i="2" s="1"/>
  <c r="EC178" i="2" s="1"/>
  <c r="DU178" i="2"/>
  <c r="DV178" i="2" s="1"/>
  <c r="DP178" i="2"/>
  <c r="DQ178" i="2" s="1"/>
  <c r="DK178" i="2"/>
  <c r="DL178" i="2" s="1"/>
  <c r="DM178" i="2" s="1"/>
  <c r="DN178" i="2" s="1"/>
  <c r="DF178" i="2"/>
  <c r="DG178" i="2" s="1"/>
  <c r="DH178" i="2" s="1"/>
  <c r="DI178" i="2" s="1"/>
  <c r="DA178" i="2"/>
  <c r="DB178" i="2" s="1"/>
  <c r="CW178" i="2"/>
  <c r="CQ178" i="2"/>
  <c r="CR178" i="2" s="1"/>
  <c r="CS178" i="2" s="1"/>
  <c r="CT178" i="2" s="1"/>
  <c r="CN178" i="2"/>
  <c r="CO178" i="2" s="1"/>
  <c r="CL178" i="2"/>
  <c r="CM178" i="2" s="1"/>
  <c r="CH178" i="2"/>
  <c r="CG178" i="2"/>
  <c r="CB178" i="2"/>
  <c r="CC178" i="2" s="1"/>
  <c r="BW178" i="2"/>
  <c r="BX178" i="2" s="1"/>
  <c r="BR178" i="2"/>
  <c r="BS178" i="2" s="1"/>
  <c r="BM178" i="2"/>
  <c r="BN178" i="2" s="1"/>
  <c r="EE177" i="2"/>
  <c r="EF177" i="2" s="1"/>
  <c r="DZ177" i="2"/>
  <c r="EA177" i="2" s="1"/>
  <c r="EB177" i="2" s="1"/>
  <c r="EC177" i="2" s="1"/>
  <c r="DU177" i="2"/>
  <c r="DV177" i="2" s="1"/>
  <c r="DW177" i="2" s="1"/>
  <c r="DX177" i="2" s="1"/>
  <c r="DP177" i="2"/>
  <c r="DQ177" i="2" s="1"/>
  <c r="DK177" i="2"/>
  <c r="DL177" i="2" s="1"/>
  <c r="DM177" i="2" s="1"/>
  <c r="DN177" i="2" s="1"/>
  <c r="DG177" i="2"/>
  <c r="DF177" i="2"/>
  <c r="DA177" i="2"/>
  <c r="DB177" i="2" s="1"/>
  <c r="CW177" i="2"/>
  <c r="CQ177" i="2"/>
  <c r="CR177" i="2" s="1"/>
  <c r="CM177" i="2"/>
  <c r="CN177" i="2" s="1"/>
  <c r="CO177" i="2" s="1"/>
  <c r="CL177" i="2"/>
  <c r="CJ177" i="2"/>
  <c r="CG177" i="2"/>
  <c r="CH177" i="2" s="1"/>
  <c r="CI177" i="2" s="1"/>
  <c r="CB177" i="2"/>
  <c r="CC177" i="2" s="1"/>
  <c r="BW177" i="2"/>
  <c r="BX177" i="2" s="1"/>
  <c r="BY177" i="2" s="1"/>
  <c r="BZ177" i="2" s="1"/>
  <c r="BR177" i="2"/>
  <c r="BS177" i="2" s="1"/>
  <c r="BM177" i="2"/>
  <c r="BN177" i="2" s="1"/>
  <c r="EE176" i="2"/>
  <c r="EF176" i="2" s="1"/>
  <c r="DZ176" i="2"/>
  <c r="EA176" i="2" s="1"/>
  <c r="DV176" i="2"/>
  <c r="DW176" i="2" s="1"/>
  <c r="DX176" i="2" s="1"/>
  <c r="DU176" i="2"/>
  <c r="DP176" i="2"/>
  <c r="DQ176" i="2" s="1"/>
  <c r="DR176" i="2" s="1"/>
  <c r="DS176" i="2" s="1"/>
  <c r="DK176" i="2"/>
  <c r="DL176" i="2" s="1"/>
  <c r="DF176" i="2"/>
  <c r="DG176" i="2" s="1"/>
  <c r="DH176" i="2" s="1"/>
  <c r="DI176" i="2" s="1"/>
  <c r="DB176" i="2"/>
  <c r="DA176" i="2"/>
  <c r="CW176" i="2"/>
  <c r="CQ176" i="2"/>
  <c r="CR176" i="2" s="1"/>
  <c r="CL176" i="2"/>
  <c r="CM176" i="2" s="1"/>
  <c r="CH176" i="2"/>
  <c r="CI176" i="2" s="1"/>
  <c r="CJ176" i="2" s="1"/>
  <c r="CG176" i="2"/>
  <c r="CB176" i="2"/>
  <c r="CC176" i="2" s="1"/>
  <c r="CD176" i="2" s="1"/>
  <c r="CE176" i="2" s="1"/>
  <c r="BW176" i="2"/>
  <c r="BX176" i="2" s="1"/>
  <c r="BR176" i="2"/>
  <c r="BS176" i="2" s="1"/>
  <c r="BT176" i="2" s="1"/>
  <c r="BU176" i="2" s="1"/>
  <c r="BN176" i="2"/>
  <c r="BM176" i="2"/>
  <c r="EE175" i="2"/>
  <c r="EF175" i="2" s="1"/>
  <c r="DZ175" i="2"/>
  <c r="EA175" i="2" s="1"/>
  <c r="DU175" i="2"/>
  <c r="DV175" i="2" s="1"/>
  <c r="DQ175" i="2"/>
  <c r="DR175" i="2" s="1"/>
  <c r="DS175" i="2" s="1"/>
  <c r="DP175" i="2"/>
  <c r="DK175" i="2"/>
  <c r="DL175" i="2" s="1"/>
  <c r="DM175" i="2" s="1"/>
  <c r="DN175" i="2" s="1"/>
  <c r="DF175" i="2"/>
  <c r="DG175" i="2" s="1"/>
  <c r="DA175" i="2"/>
  <c r="DB175" i="2" s="1"/>
  <c r="DC175" i="2" s="1"/>
  <c r="DD175" i="2" s="1"/>
  <c r="CW175" i="2"/>
  <c r="CQ175" i="2"/>
  <c r="CR175" i="2" s="1"/>
  <c r="CL175" i="2"/>
  <c r="CM175" i="2" s="1"/>
  <c r="CG175" i="2"/>
  <c r="CH175" i="2" s="1"/>
  <c r="CB175" i="2"/>
  <c r="CC175" i="2" s="1"/>
  <c r="CD175" i="2" s="1"/>
  <c r="CE175" i="2" s="1"/>
  <c r="BZ175" i="2"/>
  <c r="BW175" i="2"/>
  <c r="BX175" i="2" s="1"/>
  <c r="BY175" i="2" s="1"/>
  <c r="BR175" i="2"/>
  <c r="BS175" i="2" s="1"/>
  <c r="BM175" i="2"/>
  <c r="BN175" i="2" s="1"/>
  <c r="BO175" i="2" s="1"/>
  <c r="BP175" i="2" s="1"/>
  <c r="EE174" i="2"/>
  <c r="EF174" i="2" s="1"/>
  <c r="DZ174" i="2"/>
  <c r="EA174" i="2" s="1"/>
  <c r="DU174" i="2"/>
  <c r="DV174" i="2" s="1"/>
  <c r="DP174" i="2"/>
  <c r="DQ174" i="2" s="1"/>
  <c r="DK174" i="2"/>
  <c r="DL174" i="2" s="1"/>
  <c r="DM174" i="2" s="1"/>
  <c r="DN174" i="2" s="1"/>
  <c r="DF174" i="2"/>
  <c r="DG174" i="2" s="1"/>
  <c r="DH174" i="2" s="1"/>
  <c r="DI174" i="2" s="1"/>
  <c r="DA174" i="2"/>
  <c r="DB174" i="2" s="1"/>
  <c r="CW174" i="2"/>
  <c r="CX174" i="2" s="1"/>
  <c r="CY174" i="2" s="1"/>
  <c r="CR174" i="2"/>
  <c r="CS174" i="2" s="1"/>
  <c r="CT174" i="2" s="1"/>
  <c r="CQ174" i="2"/>
  <c r="CL174" i="2"/>
  <c r="CM174" i="2" s="1"/>
  <c r="CN174" i="2" s="1"/>
  <c r="CO174" i="2" s="1"/>
  <c r="CP174" i="2" s="1"/>
  <c r="CG174" i="2"/>
  <c r="CH174" i="2" s="1"/>
  <c r="CB174" i="2"/>
  <c r="CC174" i="2" s="1"/>
  <c r="BY174" i="2"/>
  <c r="BZ174" i="2" s="1"/>
  <c r="BX174" i="2"/>
  <c r="BW174" i="2"/>
  <c r="BR174" i="2"/>
  <c r="BS174" i="2" s="1"/>
  <c r="BT174" i="2" s="1"/>
  <c r="BU174" i="2" s="1"/>
  <c r="BV174" i="2" s="1"/>
  <c r="BM174" i="2"/>
  <c r="BN174" i="2" s="1"/>
  <c r="BO174" i="2" s="1"/>
  <c r="BP174" i="2" s="1"/>
  <c r="BQ174" i="2" s="1"/>
  <c r="EE173" i="2"/>
  <c r="EF173" i="2" s="1"/>
  <c r="EA173" i="2"/>
  <c r="EB173" i="2" s="1"/>
  <c r="EC173" i="2" s="1"/>
  <c r="DZ173" i="2"/>
  <c r="DU173" i="2"/>
  <c r="DV173" i="2" s="1"/>
  <c r="DW173" i="2" s="1"/>
  <c r="DX173" i="2" s="1"/>
  <c r="DP173" i="2"/>
  <c r="DQ173" i="2" s="1"/>
  <c r="DR173" i="2" s="1"/>
  <c r="DS173" i="2" s="1"/>
  <c r="DT173" i="2" s="1"/>
  <c r="DK173" i="2"/>
  <c r="DL173" i="2" s="1"/>
  <c r="DM173" i="2" s="1"/>
  <c r="DN173" i="2" s="1"/>
  <c r="DO173" i="2" s="1"/>
  <c r="DH173" i="2"/>
  <c r="DI173" i="2" s="1"/>
  <c r="DG173" i="2"/>
  <c r="DF173" i="2"/>
  <c r="DA173" i="2"/>
  <c r="DB173" i="2" s="1"/>
  <c r="CW173" i="2"/>
  <c r="CX173" i="2" s="1"/>
  <c r="CY173" i="2" s="1"/>
  <c r="CQ173" i="2"/>
  <c r="CR173" i="2" s="1"/>
  <c r="CS173" i="2" s="1"/>
  <c r="CT173" i="2" s="1"/>
  <c r="CM173" i="2"/>
  <c r="CN173" i="2" s="1"/>
  <c r="CO173" i="2" s="1"/>
  <c r="CL173" i="2"/>
  <c r="CG173" i="2"/>
  <c r="CH173" i="2" s="1"/>
  <c r="CI173" i="2" s="1"/>
  <c r="CJ173" i="2" s="1"/>
  <c r="CK173" i="2" s="1"/>
  <c r="CB173" i="2"/>
  <c r="CC173" i="2" s="1"/>
  <c r="BW173" i="2"/>
  <c r="BX173" i="2" s="1"/>
  <c r="BT173" i="2"/>
  <c r="BU173" i="2" s="1"/>
  <c r="BS173" i="2"/>
  <c r="BR173" i="2"/>
  <c r="BQ173" i="2"/>
  <c r="BM173" i="2"/>
  <c r="BN173" i="2" s="1"/>
  <c r="BO173" i="2" s="1"/>
  <c r="BP173" i="2" s="1"/>
  <c r="EE172" i="2"/>
  <c r="EF172" i="2" s="1"/>
  <c r="EG172" i="2" s="1"/>
  <c r="EH172" i="2" s="1"/>
  <c r="EI172" i="2" s="1"/>
  <c r="DZ172" i="2"/>
  <c r="EA172" i="2" s="1"/>
  <c r="DW172" i="2"/>
  <c r="DX172" i="2" s="1"/>
  <c r="DV172" i="2"/>
  <c r="DU172" i="2"/>
  <c r="DS172" i="2"/>
  <c r="DP172" i="2"/>
  <c r="DQ172" i="2" s="1"/>
  <c r="DR172" i="2" s="1"/>
  <c r="DK172" i="2"/>
  <c r="DL172" i="2" s="1"/>
  <c r="DM172" i="2" s="1"/>
  <c r="DN172" i="2" s="1"/>
  <c r="DF172" i="2"/>
  <c r="DG172" i="2" s="1"/>
  <c r="DH172" i="2" s="1"/>
  <c r="DI172" i="2" s="1"/>
  <c r="DJ172" i="2" s="1"/>
  <c r="DB172" i="2"/>
  <c r="DC172" i="2" s="1"/>
  <c r="DD172" i="2" s="1"/>
  <c r="DA172" i="2"/>
  <c r="CW172" i="2"/>
  <c r="CT172" i="2"/>
  <c r="CQ172" i="2"/>
  <c r="CR172" i="2" s="1"/>
  <c r="CS172" i="2" s="1"/>
  <c r="CL172" i="2"/>
  <c r="CM172" i="2" s="1"/>
  <c r="CN172" i="2" s="1"/>
  <c r="CO172" i="2" s="1"/>
  <c r="CP172" i="2" s="1"/>
  <c r="CG172" i="2"/>
  <c r="CH172" i="2" s="1"/>
  <c r="CI172" i="2" s="1"/>
  <c r="CJ172" i="2" s="1"/>
  <c r="CB172" i="2"/>
  <c r="CC172" i="2" s="1"/>
  <c r="CD172" i="2" s="1"/>
  <c r="CE172" i="2" s="1"/>
  <c r="CF172" i="2" s="1"/>
  <c r="BW172" i="2"/>
  <c r="BX172" i="2" s="1"/>
  <c r="BR172" i="2"/>
  <c r="BS172" i="2" s="1"/>
  <c r="BN172" i="2"/>
  <c r="BO172" i="2" s="1"/>
  <c r="BP172" i="2" s="1"/>
  <c r="BM172" i="2"/>
  <c r="EE171" i="2"/>
  <c r="EF171" i="2" s="1"/>
  <c r="EG171" i="2" s="1"/>
  <c r="EH171" i="2" s="1"/>
  <c r="EI171" i="2" s="1"/>
  <c r="EC171" i="2"/>
  <c r="ED171" i="2" s="1"/>
  <c r="DZ171" i="2"/>
  <c r="EA171" i="2" s="1"/>
  <c r="EB171" i="2" s="1"/>
  <c r="DU171" i="2"/>
  <c r="DV171" i="2" s="1"/>
  <c r="DP171" i="2"/>
  <c r="DQ171" i="2" s="1"/>
  <c r="DR171" i="2" s="1"/>
  <c r="DS171" i="2" s="1"/>
  <c r="DK171" i="2"/>
  <c r="DL171" i="2" s="1"/>
  <c r="DM171" i="2" s="1"/>
  <c r="DN171" i="2" s="1"/>
  <c r="DF171" i="2"/>
  <c r="DG171" i="2" s="1"/>
  <c r="DH171" i="2" s="1"/>
  <c r="DI171" i="2" s="1"/>
  <c r="DJ171" i="2" s="1"/>
  <c r="DA171" i="2"/>
  <c r="DB171" i="2" s="1"/>
  <c r="DC171" i="2" s="1"/>
  <c r="DD171" i="2" s="1"/>
  <c r="DE171" i="2" s="1"/>
  <c r="CX171" i="2"/>
  <c r="CY171" i="2" s="1"/>
  <c r="CW171" i="2"/>
  <c r="CQ171" i="2"/>
  <c r="CR171" i="2" s="1"/>
  <c r="CL171" i="2"/>
  <c r="CM171" i="2" s="1"/>
  <c r="CN171" i="2" s="1"/>
  <c r="CO171" i="2" s="1"/>
  <c r="CG171" i="2"/>
  <c r="CH171" i="2" s="1"/>
  <c r="CC171" i="2"/>
  <c r="CD171" i="2" s="1"/>
  <c r="CE171" i="2" s="1"/>
  <c r="CB171" i="2"/>
  <c r="BW171" i="2"/>
  <c r="BX171" i="2" s="1"/>
  <c r="BR171" i="2"/>
  <c r="BS171" i="2" s="1"/>
  <c r="BM171" i="2"/>
  <c r="BN171" i="2" s="1"/>
  <c r="BO171" i="2" s="1"/>
  <c r="BP171" i="2" s="1"/>
  <c r="EE170" i="2"/>
  <c r="EF170" i="2" s="1"/>
  <c r="EG170" i="2" s="1"/>
  <c r="EH170" i="2" s="1"/>
  <c r="DZ170" i="2"/>
  <c r="EA170" i="2" s="1"/>
  <c r="DU170" i="2"/>
  <c r="DV170" i="2" s="1"/>
  <c r="DP170" i="2"/>
  <c r="DQ170" i="2" s="1"/>
  <c r="DR170" i="2" s="1"/>
  <c r="DS170" i="2" s="1"/>
  <c r="DK170" i="2"/>
  <c r="DL170" i="2" s="1"/>
  <c r="DM170" i="2" s="1"/>
  <c r="DN170" i="2" s="1"/>
  <c r="DF170" i="2"/>
  <c r="DG170" i="2" s="1"/>
  <c r="DA170" i="2"/>
  <c r="DB170" i="2" s="1"/>
  <c r="CX170" i="2"/>
  <c r="CY170" i="2" s="1"/>
  <c r="CW170" i="2"/>
  <c r="CQ170" i="2"/>
  <c r="CR170" i="2" s="1"/>
  <c r="CS170" i="2" s="1"/>
  <c r="CT170" i="2" s="1"/>
  <c r="CL170" i="2"/>
  <c r="CM170" i="2" s="1"/>
  <c r="CG170" i="2"/>
  <c r="CH170" i="2" s="1"/>
  <c r="CB170" i="2"/>
  <c r="CC170" i="2" s="1"/>
  <c r="BW170" i="2"/>
  <c r="BX170" i="2" s="1"/>
  <c r="BY170" i="2" s="1"/>
  <c r="BZ170" i="2" s="1"/>
  <c r="BR170" i="2"/>
  <c r="BS170" i="2" s="1"/>
  <c r="BM170" i="2"/>
  <c r="BN170" i="2" s="1"/>
  <c r="EG169" i="2"/>
  <c r="EH169" i="2" s="1"/>
  <c r="EE169" i="2"/>
  <c r="EF169" i="2" s="1"/>
  <c r="EB169" i="2"/>
  <c r="EC169" i="2" s="1"/>
  <c r="EA169" i="2"/>
  <c r="DZ169" i="2"/>
  <c r="DU169" i="2"/>
  <c r="DV169" i="2" s="1"/>
  <c r="DP169" i="2"/>
  <c r="DQ169" i="2" s="1"/>
  <c r="DK169" i="2"/>
  <c r="DL169" i="2" s="1"/>
  <c r="DM169" i="2" s="1"/>
  <c r="DN169" i="2" s="1"/>
  <c r="DF169" i="2"/>
  <c r="DG169" i="2" s="1"/>
  <c r="DH169" i="2" s="1"/>
  <c r="DI169" i="2" s="1"/>
  <c r="DA169" i="2"/>
  <c r="DB169" i="2" s="1"/>
  <c r="CW169" i="2"/>
  <c r="CS169" i="2"/>
  <c r="CT169" i="2" s="1"/>
  <c r="CQ169" i="2"/>
  <c r="CR169" i="2" s="1"/>
  <c r="CM169" i="2"/>
  <c r="CN169" i="2" s="1"/>
  <c r="CO169" i="2" s="1"/>
  <c r="CL169" i="2"/>
  <c r="CG169" i="2"/>
  <c r="CH169" i="2" s="1"/>
  <c r="CB169" i="2"/>
  <c r="CC169" i="2" s="1"/>
  <c r="BW169" i="2"/>
  <c r="BX169" i="2" s="1"/>
  <c r="BR169" i="2"/>
  <c r="BS169" i="2" s="1"/>
  <c r="BT169" i="2" s="1"/>
  <c r="BU169" i="2" s="1"/>
  <c r="BM169" i="2"/>
  <c r="BN169" i="2" s="1"/>
  <c r="EE168" i="2"/>
  <c r="EF168" i="2" s="1"/>
  <c r="EB168" i="2"/>
  <c r="EC168" i="2" s="1"/>
  <c r="DZ168" i="2"/>
  <c r="EA168" i="2" s="1"/>
  <c r="DV168" i="2"/>
  <c r="DW168" i="2" s="1"/>
  <c r="DX168" i="2" s="1"/>
  <c r="DU168" i="2"/>
  <c r="DP168" i="2"/>
  <c r="DQ168" i="2" s="1"/>
  <c r="DK168" i="2"/>
  <c r="DL168" i="2" s="1"/>
  <c r="DF168" i="2"/>
  <c r="DG168" i="2" s="1"/>
  <c r="DH168" i="2" s="1"/>
  <c r="DI168" i="2" s="1"/>
  <c r="DC168" i="2"/>
  <c r="DD168" i="2" s="1"/>
  <c r="DB168" i="2"/>
  <c r="DA168" i="2"/>
  <c r="CW168" i="2"/>
  <c r="CQ168" i="2"/>
  <c r="CR168" i="2" s="1"/>
  <c r="CL168" i="2"/>
  <c r="CM168" i="2" s="1"/>
  <c r="CN168" i="2" s="1"/>
  <c r="CO168" i="2" s="1"/>
  <c r="CH168" i="2"/>
  <c r="CI168" i="2" s="1"/>
  <c r="CJ168" i="2" s="1"/>
  <c r="CG168" i="2"/>
  <c r="CB168" i="2"/>
  <c r="CC168" i="2" s="1"/>
  <c r="BW168" i="2"/>
  <c r="BX168" i="2" s="1"/>
  <c r="BR168" i="2"/>
  <c r="BS168" i="2" s="1"/>
  <c r="BN168" i="2"/>
  <c r="BO168" i="2" s="1"/>
  <c r="BP168" i="2" s="1"/>
  <c r="BM168" i="2"/>
  <c r="EE167" i="2"/>
  <c r="EF167" i="2" s="1"/>
  <c r="DZ167" i="2"/>
  <c r="EA167" i="2" s="1"/>
  <c r="DU167" i="2"/>
  <c r="DV167" i="2" s="1"/>
  <c r="DW167" i="2" s="1"/>
  <c r="DX167" i="2" s="1"/>
  <c r="DP167" i="2"/>
  <c r="DQ167" i="2" s="1"/>
  <c r="DR167" i="2" s="1"/>
  <c r="DS167" i="2" s="1"/>
  <c r="DK167" i="2"/>
  <c r="DL167" i="2" s="1"/>
  <c r="DF167" i="2"/>
  <c r="DG167" i="2" s="1"/>
  <c r="DA167" i="2"/>
  <c r="DB167" i="2" s="1"/>
  <c r="DC167" i="2" s="1"/>
  <c r="DD167" i="2" s="1"/>
  <c r="CW167" i="2"/>
  <c r="CX167" i="2" s="1"/>
  <c r="CY167" i="2" s="1"/>
  <c r="CQ167" i="2"/>
  <c r="CR167" i="2" s="1"/>
  <c r="CL167" i="2"/>
  <c r="CM167" i="2" s="1"/>
  <c r="CG167" i="2"/>
  <c r="CH167" i="2" s="1"/>
  <c r="CI167" i="2" s="1"/>
  <c r="CJ167" i="2" s="1"/>
  <c r="CC167" i="2"/>
  <c r="CD167" i="2" s="1"/>
  <c r="CE167" i="2" s="1"/>
  <c r="CB167" i="2"/>
  <c r="BW167" i="2"/>
  <c r="BX167" i="2" s="1"/>
  <c r="BR167" i="2"/>
  <c r="BS167" i="2" s="1"/>
  <c r="BM167" i="2"/>
  <c r="BN167" i="2" s="1"/>
  <c r="EF166" i="2"/>
  <c r="EG166" i="2" s="1"/>
  <c r="EH166" i="2" s="1"/>
  <c r="EE166" i="2"/>
  <c r="DZ166" i="2"/>
  <c r="EA166" i="2" s="1"/>
  <c r="DU166" i="2"/>
  <c r="DV166" i="2" s="1"/>
  <c r="DP166" i="2"/>
  <c r="DQ166" i="2" s="1"/>
  <c r="DR166" i="2" s="1"/>
  <c r="DS166" i="2" s="1"/>
  <c r="DK166" i="2"/>
  <c r="DL166" i="2" s="1"/>
  <c r="DM166" i="2" s="1"/>
  <c r="DN166" i="2" s="1"/>
  <c r="DF166" i="2"/>
  <c r="DG166" i="2" s="1"/>
  <c r="DA166" i="2"/>
  <c r="DB166" i="2" s="1"/>
  <c r="CW166" i="2"/>
  <c r="CX166" i="2" s="1"/>
  <c r="CY166" i="2" s="1"/>
  <c r="CR166" i="2"/>
  <c r="CS166" i="2" s="1"/>
  <c r="CT166" i="2" s="1"/>
  <c r="CQ166" i="2"/>
  <c r="CL166" i="2"/>
  <c r="CM166" i="2" s="1"/>
  <c r="CG166" i="2"/>
  <c r="CH166" i="2" s="1"/>
  <c r="CB166" i="2"/>
  <c r="CC166" i="2" s="1"/>
  <c r="CD166" i="2" s="1"/>
  <c r="CE166" i="2" s="1"/>
  <c r="BW166" i="2"/>
  <c r="BX166" i="2" s="1"/>
  <c r="BY166" i="2" s="1"/>
  <c r="BZ166" i="2" s="1"/>
  <c r="BR166" i="2"/>
  <c r="BS166" i="2" s="1"/>
  <c r="BM166" i="2"/>
  <c r="BN166" i="2" s="1"/>
  <c r="EE165" i="2"/>
  <c r="EF165" i="2" s="1"/>
  <c r="EA165" i="2"/>
  <c r="EB165" i="2" s="1"/>
  <c r="EC165" i="2" s="1"/>
  <c r="DZ165" i="2"/>
  <c r="DU165" i="2"/>
  <c r="DV165" i="2" s="1"/>
  <c r="DP165" i="2"/>
  <c r="DQ165" i="2" s="1"/>
  <c r="DK165" i="2"/>
  <c r="DL165" i="2" s="1"/>
  <c r="DM165" i="2" s="1"/>
  <c r="DN165" i="2" s="1"/>
  <c r="DF165" i="2"/>
  <c r="DG165" i="2" s="1"/>
  <c r="DH165" i="2" s="1"/>
  <c r="DI165" i="2" s="1"/>
  <c r="DA165" i="2"/>
  <c r="DB165" i="2" s="1"/>
  <c r="CW165" i="2"/>
  <c r="CQ165" i="2"/>
  <c r="CR165" i="2" s="1"/>
  <c r="CS165" i="2" s="1"/>
  <c r="CT165" i="2" s="1"/>
  <c r="CL165" i="2"/>
  <c r="CM165" i="2" s="1"/>
  <c r="CN165" i="2" s="1"/>
  <c r="CO165" i="2" s="1"/>
  <c r="CG165" i="2"/>
  <c r="CH165" i="2" s="1"/>
  <c r="CB165" i="2"/>
  <c r="CC165" i="2" s="1"/>
  <c r="BY165" i="2"/>
  <c r="BZ165" i="2" s="1"/>
  <c r="BW165" i="2"/>
  <c r="BX165" i="2" s="1"/>
  <c r="BR165" i="2"/>
  <c r="BS165" i="2" s="1"/>
  <c r="BT165" i="2" s="1"/>
  <c r="BU165" i="2" s="1"/>
  <c r="BM165" i="2"/>
  <c r="BN165" i="2" s="1"/>
  <c r="EE164" i="2"/>
  <c r="EF164" i="2" s="1"/>
  <c r="DZ164" i="2"/>
  <c r="EA164" i="2" s="1"/>
  <c r="DU164" i="2"/>
  <c r="DV164" i="2" s="1"/>
  <c r="DW164" i="2" s="1"/>
  <c r="DX164" i="2" s="1"/>
  <c r="DP164" i="2"/>
  <c r="DQ164" i="2" s="1"/>
  <c r="DK164" i="2"/>
  <c r="DL164" i="2" s="1"/>
  <c r="DH164" i="2"/>
  <c r="DI164" i="2" s="1"/>
  <c r="DF164" i="2"/>
  <c r="DG164" i="2" s="1"/>
  <c r="DC164" i="2"/>
  <c r="DD164" i="2" s="1"/>
  <c r="DB164" i="2"/>
  <c r="DA164" i="2"/>
  <c r="CW164" i="2"/>
  <c r="CQ164" i="2"/>
  <c r="CR164" i="2" s="1"/>
  <c r="CL164" i="2"/>
  <c r="CM164" i="2" s="1"/>
  <c r="CN164" i="2" s="1"/>
  <c r="CO164" i="2" s="1"/>
  <c r="CG164" i="2"/>
  <c r="CH164" i="2" s="1"/>
  <c r="CI164" i="2" s="1"/>
  <c r="CJ164" i="2" s="1"/>
  <c r="CB164" i="2"/>
  <c r="CC164" i="2" s="1"/>
  <c r="BW164" i="2"/>
  <c r="BX164" i="2" s="1"/>
  <c r="BT164" i="2"/>
  <c r="BU164" i="2" s="1"/>
  <c r="BR164" i="2"/>
  <c r="BS164" i="2" s="1"/>
  <c r="BM164" i="2"/>
  <c r="BN164" i="2" s="1"/>
  <c r="BO164" i="2" s="1"/>
  <c r="BP164" i="2" s="1"/>
  <c r="EI163" i="2"/>
  <c r="EE163" i="2"/>
  <c r="EF163" i="2" s="1"/>
  <c r="EG163" i="2" s="1"/>
  <c r="EH163" i="2" s="1"/>
  <c r="EC163" i="2"/>
  <c r="ED163" i="2" s="1"/>
  <c r="DZ163" i="2"/>
  <c r="EA163" i="2" s="1"/>
  <c r="EB163" i="2" s="1"/>
  <c r="DU163" i="2"/>
  <c r="DV163" i="2" s="1"/>
  <c r="DP163" i="2"/>
  <c r="DQ163" i="2" s="1"/>
  <c r="DR163" i="2" s="1"/>
  <c r="DS163" i="2" s="1"/>
  <c r="DN163" i="2"/>
  <c r="DK163" i="2"/>
  <c r="DL163" i="2" s="1"/>
  <c r="DM163" i="2" s="1"/>
  <c r="DF163" i="2"/>
  <c r="DG163" i="2" s="1"/>
  <c r="DH163" i="2" s="1"/>
  <c r="DI163" i="2" s="1"/>
  <c r="DJ163" i="2" s="1"/>
  <c r="DA163" i="2"/>
  <c r="DB163" i="2" s="1"/>
  <c r="DC163" i="2" s="1"/>
  <c r="DD163" i="2" s="1"/>
  <c r="DE163" i="2" s="1"/>
  <c r="CW163" i="2"/>
  <c r="CX163" i="2" s="1"/>
  <c r="CY163" i="2" s="1"/>
  <c r="CQ163" i="2"/>
  <c r="CR163" i="2" s="1"/>
  <c r="CO163" i="2"/>
  <c r="CL163" i="2"/>
  <c r="CM163" i="2" s="1"/>
  <c r="CN163" i="2" s="1"/>
  <c r="CG163" i="2"/>
  <c r="CH163" i="2" s="1"/>
  <c r="CI163" i="2" s="1"/>
  <c r="CJ163" i="2" s="1"/>
  <c r="CK163" i="2" s="1"/>
  <c r="CB163" i="2"/>
  <c r="CC163" i="2" s="1"/>
  <c r="CD163" i="2" s="1"/>
  <c r="CE163" i="2" s="1"/>
  <c r="BZ163" i="2"/>
  <c r="CA163" i="2" s="1"/>
  <c r="BW163" i="2"/>
  <c r="BX163" i="2" s="1"/>
  <c r="BY163" i="2" s="1"/>
  <c r="BR163" i="2"/>
  <c r="BS163" i="2" s="1"/>
  <c r="BO163" i="2"/>
  <c r="BP163" i="2" s="1"/>
  <c r="BM163" i="2"/>
  <c r="BN163" i="2" s="1"/>
  <c r="EE162" i="2"/>
  <c r="EF162" i="2" s="1"/>
  <c r="EG162" i="2" s="1"/>
  <c r="EH162" i="2" s="1"/>
  <c r="DZ162" i="2"/>
  <c r="EA162" i="2" s="1"/>
  <c r="EB162" i="2" s="1"/>
  <c r="EC162" i="2" s="1"/>
  <c r="ED162" i="2" s="1"/>
  <c r="DV162" i="2"/>
  <c r="DW162" i="2" s="1"/>
  <c r="DX162" i="2" s="1"/>
  <c r="DY162" i="2" s="1"/>
  <c r="DU162" i="2"/>
  <c r="DQ162" i="2"/>
  <c r="DR162" i="2" s="1"/>
  <c r="DS162" i="2" s="1"/>
  <c r="DP162" i="2"/>
  <c r="DM162" i="2"/>
  <c r="DN162" i="2" s="1"/>
  <c r="DO162" i="2" s="1"/>
  <c r="DK162" i="2"/>
  <c r="DL162" i="2" s="1"/>
  <c r="DG162" i="2"/>
  <c r="DH162" i="2" s="1"/>
  <c r="DI162" i="2" s="1"/>
  <c r="DJ162" i="2" s="1"/>
  <c r="DF162" i="2"/>
  <c r="DA162" i="2"/>
  <c r="DB162" i="2" s="1"/>
  <c r="DC162" i="2" s="1"/>
  <c r="DD162" i="2" s="1"/>
  <c r="DE162" i="2" s="1"/>
  <c r="CW162" i="2"/>
  <c r="CX162" i="2" s="1"/>
  <c r="CY162" i="2" s="1"/>
  <c r="CS162" i="2"/>
  <c r="CT162" i="2" s="1"/>
  <c r="CU162" i="2" s="1"/>
  <c r="CQ162" i="2"/>
  <c r="CR162" i="2" s="1"/>
  <c r="CM162" i="2"/>
  <c r="CN162" i="2" s="1"/>
  <c r="CO162" i="2" s="1"/>
  <c r="CP162" i="2" s="1"/>
  <c r="CL162" i="2"/>
  <c r="CG162" i="2"/>
  <c r="CH162" i="2" s="1"/>
  <c r="CI162" i="2" s="1"/>
  <c r="CJ162" i="2" s="1"/>
  <c r="CK162" i="2" s="1"/>
  <c r="CB162" i="2"/>
  <c r="CC162" i="2" s="1"/>
  <c r="CD162" i="2" s="1"/>
  <c r="CE162" i="2" s="1"/>
  <c r="BW162" i="2"/>
  <c r="BX162" i="2" s="1"/>
  <c r="BY162" i="2" s="1"/>
  <c r="BZ162" i="2" s="1"/>
  <c r="CA162" i="2" s="1"/>
  <c r="BS162" i="2"/>
  <c r="BT162" i="2" s="1"/>
  <c r="BU162" i="2" s="1"/>
  <c r="BV162" i="2" s="1"/>
  <c r="BR162" i="2"/>
  <c r="BN162" i="2"/>
  <c r="BO162" i="2" s="1"/>
  <c r="BP162" i="2" s="1"/>
  <c r="BQ162" i="2" s="1"/>
  <c r="BM162" i="2"/>
  <c r="EE161" i="2"/>
  <c r="EF161" i="2" s="1"/>
  <c r="EG161" i="2" s="1"/>
  <c r="EH161" i="2" s="1"/>
  <c r="EB161" i="2"/>
  <c r="EC161" i="2" s="1"/>
  <c r="DZ161" i="2"/>
  <c r="EA161" i="2" s="1"/>
  <c r="ED161" i="2" s="1"/>
  <c r="DU161" i="2"/>
  <c r="DV161" i="2" s="1"/>
  <c r="DW161" i="2" s="1"/>
  <c r="DX161" i="2" s="1"/>
  <c r="DY161" i="2" s="1"/>
  <c r="DP161" i="2"/>
  <c r="DQ161" i="2" s="1"/>
  <c r="DR161" i="2" s="1"/>
  <c r="DS161" i="2" s="1"/>
  <c r="DT161" i="2" s="1"/>
  <c r="DL161" i="2"/>
  <c r="DM161" i="2" s="1"/>
  <c r="DN161" i="2" s="1"/>
  <c r="DK161" i="2"/>
  <c r="DJ161" i="2"/>
  <c r="DH161" i="2"/>
  <c r="DI161" i="2" s="1"/>
  <c r="DF161" i="2"/>
  <c r="DG161" i="2" s="1"/>
  <c r="DB161" i="2"/>
  <c r="DC161" i="2" s="1"/>
  <c r="DD161" i="2" s="1"/>
  <c r="DE161" i="2" s="1"/>
  <c r="DA161" i="2"/>
  <c r="CW161" i="2"/>
  <c r="CX161" i="2" s="1"/>
  <c r="CY161" i="2" s="1"/>
  <c r="CZ161" i="2" s="1"/>
  <c r="CR161" i="2"/>
  <c r="CS161" i="2" s="1"/>
  <c r="CT161" i="2" s="1"/>
  <c r="CQ161" i="2"/>
  <c r="CP161" i="2"/>
  <c r="CN161" i="2"/>
  <c r="CO161" i="2" s="1"/>
  <c r="CL161" i="2"/>
  <c r="CM161" i="2" s="1"/>
  <c r="CH161" i="2"/>
  <c r="CI161" i="2" s="1"/>
  <c r="CJ161" i="2" s="1"/>
  <c r="CK161" i="2" s="1"/>
  <c r="CG161" i="2"/>
  <c r="CB161" i="2"/>
  <c r="CC161" i="2" s="1"/>
  <c r="CD161" i="2" s="1"/>
  <c r="CE161" i="2" s="1"/>
  <c r="CF161" i="2" s="1"/>
  <c r="BW161" i="2"/>
  <c r="BX161" i="2" s="1"/>
  <c r="BY161" i="2" s="1"/>
  <c r="BZ161" i="2" s="1"/>
  <c r="BR161" i="2"/>
  <c r="BS161" i="2" s="1"/>
  <c r="BM161" i="2"/>
  <c r="BN161" i="2" s="1"/>
  <c r="BO161" i="2" s="1"/>
  <c r="BP161" i="2" s="1"/>
  <c r="BQ161" i="2" s="1"/>
  <c r="EF160" i="2"/>
  <c r="EG160" i="2" s="1"/>
  <c r="EH160" i="2" s="1"/>
  <c r="EI160" i="2" s="1"/>
  <c r="EE160" i="2"/>
  <c r="EA160" i="2"/>
  <c r="EB160" i="2" s="1"/>
  <c r="EC160" i="2" s="1"/>
  <c r="DZ160" i="2"/>
  <c r="DW160" i="2"/>
  <c r="DX160" i="2" s="1"/>
  <c r="DY160" i="2" s="1"/>
  <c r="DU160" i="2"/>
  <c r="DV160" i="2" s="1"/>
  <c r="DP160" i="2"/>
  <c r="DQ160" i="2" s="1"/>
  <c r="DR160" i="2" s="1"/>
  <c r="DS160" i="2" s="1"/>
  <c r="DT160" i="2" s="1"/>
  <c r="DK160" i="2"/>
  <c r="DL160" i="2" s="1"/>
  <c r="DM160" i="2" s="1"/>
  <c r="DN160" i="2" s="1"/>
  <c r="DO160" i="2" s="1"/>
  <c r="DG160" i="2"/>
  <c r="DH160" i="2" s="1"/>
  <c r="DI160" i="2" s="1"/>
  <c r="DF160" i="2"/>
  <c r="DA160" i="2"/>
  <c r="DB160" i="2" s="1"/>
  <c r="DC160" i="2" s="1"/>
  <c r="DD160" i="2" s="1"/>
  <c r="DE160" i="2" s="1"/>
  <c r="CW160" i="2"/>
  <c r="CX160" i="2" s="1"/>
  <c r="CY160" i="2" s="1"/>
  <c r="CZ160" i="2" s="1"/>
  <c r="CQ160" i="2"/>
  <c r="CR160" i="2" s="1"/>
  <c r="CS160" i="2" s="1"/>
  <c r="CT160" i="2" s="1"/>
  <c r="CU160" i="2" s="1"/>
  <c r="CM160" i="2"/>
  <c r="CN160" i="2" s="1"/>
  <c r="CO160" i="2" s="1"/>
  <c r="CL160" i="2"/>
  <c r="CG160" i="2"/>
  <c r="CH160" i="2" s="1"/>
  <c r="CI160" i="2" s="1"/>
  <c r="CJ160" i="2" s="1"/>
  <c r="CK160" i="2" s="1"/>
  <c r="CC160" i="2"/>
  <c r="CD160" i="2" s="1"/>
  <c r="CE160" i="2" s="1"/>
  <c r="CF160" i="2" s="1"/>
  <c r="CB160" i="2"/>
  <c r="BX160" i="2"/>
  <c r="BY160" i="2" s="1"/>
  <c r="BZ160" i="2" s="1"/>
  <c r="CA160" i="2" s="1"/>
  <c r="BW160" i="2"/>
  <c r="BR160" i="2"/>
  <c r="BS160" i="2" s="1"/>
  <c r="BT160" i="2" s="1"/>
  <c r="BU160" i="2" s="1"/>
  <c r="BM160" i="2"/>
  <c r="BN160" i="2" s="1"/>
  <c r="EE159" i="2"/>
  <c r="EF159" i="2" s="1"/>
  <c r="EG159" i="2" s="1"/>
  <c r="EH159" i="2" s="1"/>
  <c r="EI159" i="2" s="1"/>
  <c r="EA159" i="2"/>
  <c r="EB159" i="2" s="1"/>
  <c r="EC159" i="2" s="1"/>
  <c r="ED159" i="2" s="1"/>
  <c r="DZ159" i="2"/>
  <c r="DV159" i="2"/>
  <c r="DW159" i="2" s="1"/>
  <c r="DX159" i="2" s="1"/>
  <c r="DU159" i="2"/>
  <c r="DR159" i="2"/>
  <c r="DS159" i="2" s="1"/>
  <c r="DT159" i="2" s="1"/>
  <c r="DP159" i="2"/>
  <c r="DQ159" i="2" s="1"/>
  <c r="DL159" i="2"/>
  <c r="DM159" i="2" s="1"/>
  <c r="DN159" i="2" s="1"/>
  <c r="DO159" i="2" s="1"/>
  <c r="DK159" i="2"/>
  <c r="DF159" i="2"/>
  <c r="DG159" i="2" s="1"/>
  <c r="DH159" i="2" s="1"/>
  <c r="DI159" i="2" s="1"/>
  <c r="DJ159" i="2" s="1"/>
  <c r="DA159" i="2"/>
  <c r="DB159" i="2" s="1"/>
  <c r="DC159" i="2" s="1"/>
  <c r="DD159" i="2" s="1"/>
  <c r="CW159" i="2"/>
  <c r="CX159" i="2" s="1"/>
  <c r="CY159" i="2" s="1"/>
  <c r="CZ159" i="2" s="1"/>
  <c r="CR159" i="2"/>
  <c r="CS159" i="2" s="1"/>
  <c r="CT159" i="2" s="1"/>
  <c r="CU159" i="2" s="1"/>
  <c r="CQ159" i="2"/>
  <c r="CM159" i="2"/>
  <c r="CN159" i="2" s="1"/>
  <c r="CO159" i="2" s="1"/>
  <c r="CP159" i="2" s="1"/>
  <c r="CL159" i="2"/>
  <c r="CG159" i="2"/>
  <c r="CH159" i="2" s="1"/>
  <c r="CI159" i="2" s="1"/>
  <c r="CJ159" i="2" s="1"/>
  <c r="CD159" i="2"/>
  <c r="CE159" i="2" s="1"/>
  <c r="CB159" i="2"/>
  <c r="CC159" i="2" s="1"/>
  <c r="CF159" i="2" s="1"/>
  <c r="BW159" i="2"/>
  <c r="BX159" i="2" s="1"/>
  <c r="BY159" i="2" s="1"/>
  <c r="BZ159" i="2" s="1"/>
  <c r="CA159" i="2" s="1"/>
  <c r="BR159" i="2"/>
  <c r="BS159" i="2" s="1"/>
  <c r="BT159" i="2" s="1"/>
  <c r="BU159" i="2" s="1"/>
  <c r="BV159" i="2" s="1"/>
  <c r="BN159" i="2"/>
  <c r="BO159" i="2" s="1"/>
  <c r="BP159" i="2" s="1"/>
  <c r="BM159" i="2"/>
  <c r="EI158" i="2"/>
  <c r="EG158" i="2"/>
  <c r="EH158" i="2" s="1"/>
  <c r="EE158" i="2"/>
  <c r="EF158" i="2" s="1"/>
  <c r="EA158" i="2"/>
  <c r="EB158" i="2" s="1"/>
  <c r="EC158" i="2" s="1"/>
  <c r="ED158" i="2" s="1"/>
  <c r="DZ158" i="2"/>
  <c r="DU158" i="2"/>
  <c r="DV158" i="2" s="1"/>
  <c r="DW158" i="2" s="1"/>
  <c r="DX158" i="2" s="1"/>
  <c r="DY158" i="2" s="1"/>
  <c r="DP158" i="2"/>
  <c r="DQ158" i="2" s="1"/>
  <c r="DR158" i="2" s="1"/>
  <c r="DS158" i="2" s="1"/>
  <c r="DK158" i="2"/>
  <c r="DL158" i="2" s="1"/>
  <c r="DM158" i="2" s="1"/>
  <c r="DN158" i="2" s="1"/>
  <c r="DO158" i="2" s="1"/>
  <c r="DF158" i="2"/>
  <c r="DG158" i="2" s="1"/>
  <c r="DH158" i="2" s="1"/>
  <c r="DI158" i="2" s="1"/>
  <c r="DJ158" i="2" s="1"/>
  <c r="DB158" i="2"/>
  <c r="DC158" i="2" s="1"/>
  <c r="DD158" i="2" s="1"/>
  <c r="DE158" i="2" s="1"/>
  <c r="DA158" i="2"/>
  <c r="CW158" i="2"/>
  <c r="CX158" i="2" s="1"/>
  <c r="CY158" i="2" s="1"/>
  <c r="CQ158" i="2"/>
  <c r="CR158" i="2" s="1"/>
  <c r="CS158" i="2" s="1"/>
  <c r="CT158" i="2" s="1"/>
  <c r="CU158" i="2" s="1"/>
  <c r="CL158" i="2"/>
  <c r="CM158" i="2" s="1"/>
  <c r="CN158" i="2" s="1"/>
  <c r="CO158" i="2" s="1"/>
  <c r="CP158" i="2" s="1"/>
  <c r="CH158" i="2"/>
  <c r="CI158" i="2" s="1"/>
  <c r="CJ158" i="2" s="1"/>
  <c r="CK158" i="2" s="1"/>
  <c r="CG158" i="2"/>
  <c r="CC158" i="2"/>
  <c r="CD158" i="2" s="1"/>
  <c r="CE158" i="2" s="1"/>
  <c r="CB158" i="2"/>
  <c r="BY158" i="2"/>
  <c r="BZ158" i="2" s="1"/>
  <c r="CA158" i="2" s="1"/>
  <c r="BW158" i="2"/>
  <c r="BX158" i="2" s="1"/>
  <c r="BR158" i="2"/>
  <c r="BS158" i="2" s="1"/>
  <c r="BT158" i="2" s="1"/>
  <c r="BU158" i="2" s="1"/>
  <c r="BV158" i="2" s="1"/>
  <c r="BM158" i="2"/>
  <c r="BN158" i="2" s="1"/>
  <c r="BO158" i="2" s="1"/>
  <c r="BP158" i="2" s="1"/>
  <c r="BQ158" i="2" s="1"/>
  <c r="EF157" i="2"/>
  <c r="EG157" i="2" s="1"/>
  <c r="EH157" i="2" s="1"/>
  <c r="EE157" i="2"/>
  <c r="DZ157" i="2"/>
  <c r="EA157" i="2" s="1"/>
  <c r="EB157" i="2" s="1"/>
  <c r="EC157" i="2" s="1"/>
  <c r="ED157" i="2" s="1"/>
  <c r="DV157" i="2"/>
  <c r="DW157" i="2" s="1"/>
  <c r="DX157" i="2" s="1"/>
  <c r="DY157" i="2" s="1"/>
  <c r="DU157" i="2"/>
  <c r="DQ157" i="2"/>
  <c r="DR157" i="2" s="1"/>
  <c r="DS157" i="2" s="1"/>
  <c r="DT157" i="2" s="1"/>
  <c r="DP157" i="2"/>
  <c r="DK157" i="2"/>
  <c r="DL157" i="2" s="1"/>
  <c r="DM157" i="2" s="1"/>
  <c r="DN157" i="2" s="1"/>
  <c r="DF157" i="2"/>
  <c r="DG157" i="2" s="1"/>
  <c r="DA157" i="2"/>
  <c r="DB157" i="2" s="1"/>
  <c r="DC157" i="2" s="1"/>
  <c r="DD157" i="2" s="1"/>
  <c r="DE157" i="2" s="1"/>
  <c r="CW157" i="2"/>
  <c r="CX157" i="2" s="1"/>
  <c r="CY157" i="2" s="1"/>
  <c r="CZ157" i="2" s="1"/>
  <c r="CQ157" i="2"/>
  <c r="CR157" i="2" s="1"/>
  <c r="CS157" i="2" s="1"/>
  <c r="CT157" i="2" s="1"/>
  <c r="CL157" i="2"/>
  <c r="CM157" i="2" s="1"/>
  <c r="CG157" i="2"/>
  <c r="CH157" i="2" s="1"/>
  <c r="CI157" i="2" s="1"/>
  <c r="CJ157" i="2" s="1"/>
  <c r="CK157" i="2" s="1"/>
  <c r="CC157" i="2"/>
  <c r="CD157" i="2" s="1"/>
  <c r="CE157" i="2" s="1"/>
  <c r="CF157" i="2" s="1"/>
  <c r="CB157" i="2"/>
  <c r="BX157" i="2"/>
  <c r="BY157" i="2" s="1"/>
  <c r="BZ157" i="2" s="1"/>
  <c r="BW157" i="2"/>
  <c r="BT157" i="2"/>
  <c r="BU157" i="2" s="1"/>
  <c r="BV157" i="2" s="1"/>
  <c r="BR157" i="2"/>
  <c r="BS157" i="2" s="1"/>
  <c r="BN157" i="2"/>
  <c r="BO157" i="2" s="1"/>
  <c r="BP157" i="2" s="1"/>
  <c r="BQ157" i="2" s="1"/>
  <c r="BM157" i="2"/>
  <c r="EE156" i="2"/>
  <c r="EF156" i="2" s="1"/>
  <c r="EG156" i="2" s="1"/>
  <c r="EH156" i="2" s="1"/>
  <c r="EI156" i="2" s="1"/>
  <c r="DZ156" i="2"/>
  <c r="EA156" i="2" s="1"/>
  <c r="EB156" i="2" s="1"/>
  <c r="EC156" i="2" s="1"/>
  <c r="DY156" i="2"/>
  <c r="DU156" i="2"/>
  <c r="DV156" i="2" s="1"/>
  <c r="DW156" i="2" s="1"/>
  <c r="DX156" i="2" s="1"/>
  <c r="DQ156" i="2"/>
  <c r="DR156" i="2" s="1"/>
  <c r="DS156" i="2" s="1"/>
  <c r="DT156" i="2" s="1"/>
  <c r="DP156" i="2"/>
  <c r="DL156" i="2"/>
  <c r="DM156" i="2" s="1"/>
  <c r="DN156" i="2" s="1"/>
  <c r="DO156" i="2" s="1"/>
  <c r="DK156" i="2"/>
  <c r="DF156" i="2"/>
  <c r="DG156" i="2" s="1"/>
  <c r="DH156" i="2" s="1"/>
  <c r="DI156" i="2" s="1"/>
  <c r="DC156" i="2"/>
  <c r="DD156" i="2" s="1"/>
  <c r="DA156" i="2"/>
  <c r="DB156" i="2" s="1"/>
  <c r="DE156" i="2" s="1"/>
  <c r="CW156" i="2"/>
  <c r="CX156" i="2" s="1"/>
  <c r="CY156" i="2" s="1"/>
  <c r="CZ156" i="2" s="1"/>
  <c r="CR156" i="2"/>
  <c r="CS156" i="2" s="1"/>
  <c r="CT156" i="2" s="1"/>
  <c r="CU156" i="2" s="1"/>
  <c r="CQ156" i="2"/>
  <c r="CL156" i="2"/>
  <c r="CM156" i="2" s="1"/>
  <c r="CN156" i="2" s="1"/>
  <c r="CO156" i="2" s="1"/>
  <c r="CI156" i="2"/>
  <c r="CJ156" i="2" s="1"/>
  <c r="CG156" i="2"/>
  <c r="CH156" i="2" s="1"/>
  <c r="CK156" i="2" s="1"/>
  <c r="CB156" i="2"/>
  <c r="CC156" i="2" s="1"/>
  <c r="CD156" i="2" s="1"/>
  <c r="CE156" i="2" s="1"/>
  <c r="CF156" i="2" s="1"/>
  <c r="BW156" i="2"/>
  <c r="BX156" i="2" s="1"/>
  <c r="BY156" i="2" s="1"/>
  <c r="BZ156" i="2" s="1"/>
  <c r="CA156" i="2" s="1"/>
  <c r="BS156" i="2"/>
  <c r="BT156" i="2" s="1"/>
  <c r="BU156" i="2" s="1"/>
  <c r="BR156" i="2"/>
  <c r="BQ156" i="2"/>
  <c r="BO156" i="2"/>
  <c r="BP156" i="2" s="1"/>
  <c r="BM156" i="2"/>
  <c r="BN156" i="2" s="1"/>
  <c r="EF155" i="2"/>
  <c r="EG155" i="2" s="1"/>
  <c r="EH155" i="2" s="1"/>
  <c r="EI155" i="2" s="1"/>
  <c r="EE155" i="2"/>
  <c r="DZ155" i="2"/>
  <c r="EA155" i="2" s="1"/>
  <c r="EB155" i="2" s="1"/>
  <c r="EC155" i="2" s="1"/>
  <c r="ED155" i="2" s="1"/>
  <c r="DU155" i="2"/>
  <c r="DV155" i="2" s="1"/>
  <c r="DW155" i="2" s="1"/>
  <c r="DX155" i="2" s="1"/>
  <c r="DP155" i="2"/>
  <c r="DQ155" i="2" s="1"/>
  <c r="DR155" i="2" s="1"/>
  <c r="DS155" i="2" s="1"/>
  <c r="DT155" i="2" s="1"/>
  <c r="DK155" i="2"/>
  <c r="DL155" i="2" s="1"/>
  <c r="DM155" i="2" s="1"/>
  <c r="DN155" i="2" s="1"/>
  <c r="DO155" i="2" s="1"/>
  <c r="DG155" i="2"/>
  <c r="DH155" i="2" s="1"/>
  <c r="DI155" i="2" s="1"/>
  <c r="DJ155" i="2" s="1"/>
  <c r="DF155" i="2"/>
  <c r="DB155" i="2"/>
  <c r="DC155" i="2" s="1"/>
  <c r="DD155" i="2" s="1"/>
  <c r="DA155" i="2"/>
  <c r="CW155" i="2"/>
  <c r="CX155" i="2" s="1"/>
  <c r="CY155" i="2" s="1"/>
  <c r="CZ155" i="2" s="1"/>
  <c r="CR155" i="2"/>
  <c r="CS155" i="2" s="1"/>
  <c r="CT155" i="2" s="1"/>
  <c r="CU155" i="2" s="1"/>
  <c r="CQ155" i="2"/>
  <c r="CL155" i="2"/>
  <c r="CM155" i="2" s="1"/>
  <c r="CN155" i="2" s="1"/>
  <c r="CO155" i="2" s="1"/>
  <c r="CP155" i="2" s="1"/>
  <c r="CG155" i="2"/>
  <c r="CH155" i="2" s="1"/>
  <c r="CI155" i="2" s="1"/>
  <c r="CJ155" i="2" s="1"/>
  <c r="CB155" i="2"/>
  <c r="CC155" i="2" s="1"/>
  <c r="BW155" i="2"/>
  <c r="BX155" i="2" s="1"/>
  <c r="BY155" i="2" s="1"/>
  <c r="BZ155" i="2" s="1"/>
  <c r="CA155" i="2" s="1"/>
  <c r="BS155" i="2"/>
  <c r="BT155" i="2" s="1"/>
  <c r="BU155" i="2" s="1"/>
  <c r="BV155" i="2" s="1"/>
  <c r="BR155" i="2"/>
  <c r="BN155" i="2"/>
  <c r="BO155" i="2" s="1"/>
  <c r="BP155" i="2" s="1"/>
  <c r="BM155" i="2"/>
  <c r="EG154" i="2"/>
  <c r="EH154" i="2" s="1"/>
  <c r="EI154" i="2" s="1"/>
  <c r="EE154" i="2"/>
  <c r="EF154" i="2" s="1"/>
  <c r="DZ154" i="2"/>
  <c r="EA154" i="2" s="1"/>
  <c r="EB154" i="2" s="1"/>
  <c r="EC154" i="2" s="1"/>
  <c r="ED154" i="2" s="1"/>
  <c r="DU154" i="2"/>
  <c r="DV154" i="2" s="1"/>
  <c r="DW154" i="2" s="1"/>
  <c r="DX154" i="2" s="1"/>
  <c r="DY154" i="2" s="1"/>
  <c r="DQ154" i="2"/>
  <c r="DR154" i="2" s="1"/>
  <c r="DS154" i="2" s="1"/>
  <c r="DP154" i="2"/>
  <c r="DK154" i="2"/>
  <c r="DL154" i="2" s="1"/>
  <c r="DM154" i="2" s="1"/>
  <c r="DN154" i="2" s="1"/>
  <c r="DO154" i="2" s="1"/>
  <c r="DG154" i="2"/>
  <c r="DH154" i="2" s="1"/>
  <c r="DI154" i="2" s="1"/>
  <c r="DJ154" i="2" s="1"/>
  <c r="DF154" i="2"/>
  <c r="DB154" i="2"/>
  <c r="DC154" i="2" s="1"/>
  <c r="DD154" i="2" s="1"/>
  <c r="DE154" i="2" s="1"/>
  <c r="DA154" i="2"/>
  <c r="CW154" i="2"/>
  <c r="CQ154" i="2"/>
  <c r="CR154" i="2" s="1"/>
  <c r="CS154" i="2" s="1"/>
  <c r="CT154" i="2" s="1"/>
  <c r="CU154" i="2" s="1"/>
  <c r="CM154" i="2"/>
  <c r="CL154" i="2"/>
  <c r="CH154" i="2"/>
  <c r="CI154" i="2" s="1"/>
  <c r="CJ154" i="2" s="1"/>
  <c r="CG154" i="2"/>
  <c r="CB154" i="2"/>
  <c r="CC154" i="2" s="1"/>
  <c r="BW154" i="2"/>
  <c r="BX154" i="2" s="1"/>
  <c r="BR154" i="2"/>
  <c r="BS154" i="2" s="1"/>
  <c r="BN154" i="2"/>
  <c r="BO154" i="2" s="1"/>
  <c r="BP154" i="2" s="1"/>
  <c r="BM154" i="2"/>
  <c r="EF153" i="2"/>
  <c r="EE153" i="2"/>
  <c r="EB153" i="2"/>
  <c r="EC153" i="2" s="1"/>
  <c r="ED153" i="2" s="1"/>
  <c r="DZ153" i="2"/>
  <c r="EA153" i="2" s="1"/>
  <c r="DV153" i="2"/>
  <c r="DU153" i="2"/>
  <c r="DP153" i="2"/>
  <c r="DQ153" i="2" s="1"/>
  <c r="DR153" i="2" s="1"/>
  <c r="DS153" i="2" s="1"/>
  <c r="DK153" i="2"/>
  <c r="DL153" i="2" s="1"/>
  <c r="DF153" i="2"/>
  <c r="DG153" i="2" s="1"/>
  <c r="DH153" i="2" s="1"/>
  <c r="DI153" i="2" s="1"/>
  <c r="DJ153" i="2" s="1"/>
  <c r="DB153" i="2"/>
  <c r="DA153" i="2"/>
  <c r="CW153" i="2"/>
  <c r="CX153" i="2" s="1"/>
  <c r="CY153" i="2" s="1"/>
  <c r="CQ153" i="2"/>
  <c r="CR153" i="2" s="1"/>
  <c r="CP153" i="2"/>
  <c r="CL153" i="2"/>
  <c r="CM153" i="2" s="1"/>
  <c r="CN153" i="2" s="1"/>
  <c r="CO153" i="2" s="1"/>
  <c r="CH153" i="2"/>
  <c r="CG153" i="2"/>
  <c r="CC153" i="2"/>
  <c r="CD153" i="2" s="1"/>
  <c r="CE153" i="2" s="1"/>
  <c r="CB153" i="2"/>
  <c r="BW153" i="2"/>
  <c r="BX153" i="2" s="1"/>
  <c r="BT153" i="2"/>
  <c r="BU153" i="2" s="1"/>
  <c r="BR153" i="2"/>
  <c r="BS153" i="2" s="1"/>
  <c r="BV153" i="2" s="1"/>
  <c r="BM153" i="2"/>
  <c r="BN153" i="2" s="1"/>
  <c r="EE152" i="2"/>
  <c r="EF152" i="2" s="1"/>
  <c r="EG152" i="2" s="1"/>
  <c r="EH152" i="2" s="1"/>
  <c r="EA152" i="2"/>
  <c r="DZ152" i="2"/>
  <c r="DY152" i="2"/>
  <c r="DW152" i="2"/>
  <c r="DX152" i="2" s="1"/>
  <c r="DU152" i="2"/>
  <c r="DV152" i="2" s="1"/>
  <c r="DQ152" i="2"/>
  <c r="DP152" i="2"/>
  <c r="DK152" i="2"/>
  <c r="DL152" i="2" s="1"/>
  <c r="DM152" i="2" s="1"/>
  <c r="DN152" i="2" s="1"/>
  <c r="DF152" i="2"/>
  <c r="DG152" i="2" s="1"/>
  <c r="DA152" i="2"/>
  <c r="DB152" i="2" s="1"/>
  <c r="CW152" i="2"/>
  <c r="CQ152" i="2"/>
  <c r="CR152" i="2" s="1"/>
  <c r="CS152" i="2" s="1"/>
  <c r="CT152" i="2" s="1"/>
  <c r="CL152" i="2"/>
  <c r="CM152" i="2" s="1"/>
  <c r="CG152" i="2"/>
  <c r="CH152" i="2" s="1"/>
  <c r="CI152" i="2" s="1"/>
  <c r="CJ152" i="2" s="1"/>
  <c r="CK152" i="2" s="1"/>
  <c r="CB152" i="2"/>
  <c r="CC152" i="2" s="1"/>
  <c r="BW152" i="2"/>
  <c r="BX152" i="2" s="1"/>
  <c r="BR152" i="2"/>
  <c r="BS152" i="2" s="1"/>
  <c r="BM152" i="2"/>
  <c r="BN152" i="2" s="1"/>
  <c r="BO152" i="2" s="1"/>
  <c r="BP152" i="2" s="1"/>
  <c r="BQ152" i="2" s="1"/>
  <c r="EF151" i="2"/>
  <c r="EE151" i="2"/>
  <c r="DZ151" i="2"/>
  <c r="EA151" i="2" s="1"/>
  <c r="DV151" i="2"/>
  <c r="DU151" i="2"/>
  <c r="DP151" i="2"/>
  <c r="DQ151" i="2" s="1"/>
  <c r="DR151" i="2" s="1"/>
  <c r="DS151" i="2" s="1"/>
  <c r="DT151" i="2" s="1"/>
  <c r="DL151" i="2"/>
  <c r="DK151" i="2"/>
  <c r="DF151" i="2"/>
  <c r="DG151" i="2" s="1"/>
  <c r="DB151" i="2"/>
  <c r="DA151" i="2"/>
  <c r="CW151" i="2"/>
  <c r="CX151" i="2" s="1"/>
  <c r="CY151" i="2" s="1"/>
  <c r="CQ151" i="2"/>
  <c r="CR151" i="2" s="1"/>
  <c r="CL151" i="2"/>
  <c r="CM151" i="2" s="1"/>
  <c r="CG151" i="2"/>
  <c r="CH151" i="2" s="1"/>
  <c r="CB151" i="2"/>
  <c r="CC151" i="2" s="1"/>
  <c r="CD151" i="2" s="1"/>
  <c r="CE151" i="2" s="1"/>
  <c r="CF151" i="2" s="1"/>
  <c r="BW151" i="2"/>
  <c r="BX151" i="2" s="1"/>
  <c r="BR151" i="2"/>
  <c r="BS151" i="2" s="1"/>
  <c r="BM151" i="2"/>
  <c r="BN151" i="2" s="1"/>
  <c r="EE150" i="2"/>
  <c r="EF150" i="2" s="1"/>
  <c r="EG150" i="2" s="1"/>
  <c r="EH150" i="2" s="1"/>
  <c r="EI150" i="2" s="1"/>
  <c r="EA150" i="2"/>
  <c r="DZ150" i="2"/>
  <c r="DU150" i="2"/>
  <c r="DV150" i="2" s="1"/>
  <c r="DQ150" i="2"/>
  <c r="DP150" i="2"/>
  <c r="DK150" i="2"/>
  <c r="DL150" i="2" s="1"/>
  <c r="DM150" i="2" s="1"/>
  <c r="DN150" i="2" s="1"/>
  <c r="DO150" i="2" s="1"/>
  <c r="DG150" i="2"/>
  <c r="DF150" i="2"/>
  <c r="DA150" i="2"/>
  <c r="DB150" i="2" s="1"/>
  <c r="CW150" i="2"/>
  <c r="CQ150" i="2"/>
  <c r="CR150" i="2" s="1"/>
  <c r="CS150" i="2" s="1"/>
  <c r="CT150" i="2" s="1"/>
  <c r="CL150" i="2"/>
  <c r="CM150" i="2" s="1"/>
  <c r="CG150" i="2"/>
  <c r="CH150" i="2" s="1"/>
  <c r="CB150" i="2"/>
  <c r="CC150" i="2" s="1"/>
  <c r="BW150" i="2"/>
  <c r="BX150" i="2" s="1"/>
  <c r="BY150" i="2" s="1"/>
  <c r="BZ150" i="2" s="1"/>
  <c r="CA150" i="2" s="1"/>
  <c r="BR150" i="2"/>
  <c r="BS150" i="2" s="1"/>
  <c r="BM150" i="2"/>
  <c r="BN150" i="2" s="1"/>
  <c r="EE149" i="2"/>
  <c r="EF149" i="2" s="1"/>
  <c r="DZ149" i="2"/>
  <c r="EA149" i="2" s="1"/>
  <c r="EB149" i="2" s="1"/>
  <c r="EC149" i="2" s="1"/>
  <c r="ED149" i="2" s="1"/>
  <c r="DV149" i="2"/>
  <c r="DU149" i="2"/>
  <c r="DP149" i="2"/>
  <c r="DQ149" i="2" s="1"/>
  <c r="DL149" i="2"/>
  <c r="DK149" i="2"/>
  <c r="DF149" i="2"/>
  <c r="DG149" i="2" s="1"/>
  <c r="DH149" i="2" s="1"/>
  <c r="DI149" i="2" s="1"/>
  <c r="DJ149" i="2" s="1"/>
  <c r="DB149" i="2"/>
  <c r="DA149" i="2"/>
  <c r="CW149" i="2"/>
  <c r="CR149" i="2"/>
  <c r="CQ149" i="2"/>
  <c r="CP149" i="2"/>
  <c r="CL149" i="2"/>
  <c r="CM149" i="2" s="1"/>
  <c r="CN149" i="2" s="1"/>
  <c r="CO149" i="2" s="1"/>
  <c r="CG149" i="2"/>
  <c r="CH149" i="2" s="1"/>
  <c r="CB149" i="2"/>
  <c r="CC149" i="2" s="1"/>
  <c r="BX149" i="2"/>
  <c r="BW149" i="2"/>
  <c r="BR149" i="2"/>
  <c r="BS149" i="2" s="1"/>
  <c r="BT149" i="2" s="1"/>
  <c r="BU149" i="2" s="1"/>
  <c r="BV149" i="2" s="1"/>
  <c r="BN149" i="2"/>
  <c r="BM149" i="2"/>
  <c r="EE148" i="2"/>
  <c r="EF148" i="2" s="1"/>
  <c r="EA148" i="2"/>
  <c r="DZ148" i="2"/>
  <c r="DU148" i="2"/>
  <c r="DV148" i="2" s="1"/>
  <c r="DW148" i="2" s="1"/>
  <c r="DX148" i="2" s="1"/>
  <c r="DY148" i="2" s="1"/>
  <c r="DQ148" i="2"/>
  <c r="DP148" i="2"/>
  <c r="DK148" i="2"/>
  <c r="DL148" i="2" s="1"/>
  <c r="DF148" i="2"/>
  <c r="DG148" i="2" s="1"/>
  <c r="DA148" i="2"/>
  <c r="DB148" i="2" s="1"/>
  <c r="DC148" i="2" s="1"/>
  <c r="DD148" i="2" s="1"/>
  <c r="DE148" i="2" s="1"/>
  <c r="CW148" i="2"/>
  <c r="CQ148" i="2"/>
  <c r="CR148" i="2" s="1"/>
  <c r="CM148" i="2"/>
  <c r="CL148" i="2"/>
  <c r="CK148" i="2"/>
  <c r="CG148" i="2"/>
  <c r="CH148" i="2" s="1"/>
  <c r="CI148" i="2" s="1"/>
  <c r="CJ148" i="2" s="1"/>
  <c r="CB148" i="2"/>
  <c r="CC148" i="2" s="1"/>
  <c r="BW148" i="2"/>
  <c r="BX148" i="2" s="1"/>
  <c r="BS148" i="2"/>
  <c r="BR148" i="2"/>
  <c r="BM148" i="2"/>
  <c r="BN148" i="2" s="1"/>
  <c r="BO148" i="2" s="1"/>
  <c r="BP148" i="2" s="1"/>
  <c r="BQ148" i="2" s="1"/>
  <c r="EF147" i="2"/>
  <c r="EE147" i="2"/>
  <c r="DZ147" i="2"/>
  <c r="EA147" i="2" s="1"/>
  <c r="DV147" i="2"/>
  <c r="DU147" i="2"/>
  <c r="DP147" i="2"/>
  <c r="DQ147" i="2" s="1"/>
  <c r="DR147" i="2" s="1"/>
  <c r="DS147" i="2" s="1"/>
  <c r="DT147" i="2" s="1"/>
  <c r="DL147" i="2"/>
  <c r="DK147" i="2"/>
  <c r="DF147" i="2"/>
  <c r="DG147" i="2" s="1"/>
  <c r="DA147" i="2"/>
  <c r="DB147" i="2" s="1"/>
  <c r="CW147" i="2"/>
  <c r="CX147" i="2" s="1"/>
  <c r="CY147" i="2" s="1"/>
  <c r="CZ147" i="2" s="1"/>
  <c r="CQ147" i="2"/>
  <c r="CR147" i="2" s="1"/>
  <c r="CL147" i="2"/>
  <c r="CM147" i="2" s="1"/>
  <c r="CG147" i="2"/>
  <c r="CH147" i="2" s="1"/>
  <c r="CB147" i="2"/>
  <c r="CC147" i="2" s="1"/>
  <c r="CD147" i="2" s="1"/>
  <c r="CE147" i="2" s="1"/>
  <c r="BX147" i="2"/>
  <c r="BW147" i="2"/>
  <c r="BR147" i="2"/>
  <c r="BS147" i="2" s="1"/>
  <c r="BN147" i="2"/>
  <c r="BM147" i="2"/>
  <c r="EE146" i="2"/>
  <c r="EF146" i="2" s="1"/>
  <c r="EG146" i="2" s="1"/>
  <c r="EH146" i="2" s="1"/>
  <c r="EI146" i="2" s="1"/>
  <c r="DZ146" i="2"/>
  <c r="EA146" i="2" s="1"/>
  <c r="DU146" i="2"/>
  <c r="DV146" i="2" s="1"/>
  <c r="DP146" i="2"/>
  <c r="DQ146" i="2" s="1"/>
  <c r="DK146" i="2"/>
  <c r="DL146" i="2" s="1"/>
  <c r="DM146" i="2" s="1"/>
  <c r="DN146" i="2" s="1"/>
  <c r="DO146" i="2" s="1"/>
  <c r="DF146" i="2"/>
  <c r="DG146" i="2" s="1"/>
  <c r="DA146" i="2"/>
  <c r="DB146" i="2" s="1"/>
  <c r="CW146" i="2"/>
  <c r="CQ146" i="2"/>
  <c r="CR146" i="2" s="1"/>
  <c r="CS146" i="2" s="1"/>
  <c r="CT146" i="2" s="1"/>
  <c r="CU146" i="2" s="1"/>
  <c r="CL146" i="2"/>
  <c r="CM146" i="2" s="1"/>
  <c r="CG146" i="2"/>
  <c r="CH146" i="2" s="1"/>
  <c r="CB146" i="2"/>
  <c r="CC146" i="2" s="1"/>
  <c r="BW146" i="2"/>
  <c r="BX146" i="2" s="1"/>
  <c r="BY146" i="2" s="1"/>
  <c r="BZ146" i="2" s="1"/>
  <c r="BS146" i="2"/>
  <c r="BR146" i="2"/>
  <c r="BM146" i="2"/>
  <c r="BN146" i="2" s="1"/>
  <c r="EF145" i="2"/>
  <c r="EE145" i="2"/>
  <c r="DZ145" i="2"/>
  <c r="EA145" i="2" s="1"/>
  <c r="EB145" i="2" s="1"/>
  <c r="EC145" i="2" s="1"/>
  <c r="ED145" i="2" s="1"/>
  <c r="DU145" i="2"/>
  <c r="DV145" i="2" s="1"/>
  <c r="DP145" i="2"/>
  <c r="DQ145" i="2" s="1"/>
  <c r="DK145" i="2"/>
  <c r="DL145" i="2" s="1"/>
  <c r="DF145" i="2"/>
  <c r="DG145" i="2" s="1"/>
  <c r="DH145" i="2" s="1"/>
  <c r="DI145" i="2" s="1"/>
  <c r="DB145" i="2"/>
  <c r="DC145" i="2" s="1"/>
  <c r="DD145" i="2" s="1"/>
  <c r="DA145" i="2"/>
  <c r="CW145" i="2"/>
  <c r="CX145" i="2" s="1"/>
  <c r="CY145" i="2" s="1"/>
  <c r="CZ145" i="2" s="1"/>
  <c r="CQ145" i="2"/>
  <c r="CR145" i="2" s="1"/>
  <c r="CS145" i="2" s="1"/>
  <c r="CT145" i="2" s="1"/>
  <c r="CL145" i="2"/>
  <c r="CM145" i="2" s="1"/>
  <c r="CH145" i="2"/>
  <c r="CI145" i="2" s="1"/>
  <c r="CJ145" i="2" s="1"/>
  <c r="CG145" i="2"/>
  <c r="CB145" i="2"/>
  <c r="CC145" i="2" s="1"/>
  <c r="CD145" i="2" s="1"/>
  <c r="CE145" i="2" s="1"/>
  <c r="BW145" i="2"/>
  <c r="BX145" i="2" s="1"/>
  <c r="BY145" i="2" s="1"/>
  <c r="BZ145" i="2" s="1"/>
  <c r="BR145" i="2"/>
  <c r="BS145" i="2" s="1"/>
  <c r="BM145" i="2"/>
  <c r="BN145" i="2" s="1"/>
  <c r="BO145" i="2" s="1"/>
  <c r="BP145" i="2" s="1"/>
  <c r="EE144" i="2"/>
  <c r="EF144" i="2" s="1"/>
  <c r="EG144" i="2" s="1"/>
  <c r="EH144" i="2" s="1"/>
  <c r="EI144" i="2" s="1"/>
  <c r="DZ144" i="2"/>
  <c r="EA144" i="2" s="1"/>
  <c r="DU144" i="2"/>
  <c r="DV144" i="2" s="1"/>
  <c r="DW144" i="2" s="1"/>
  <c r="DX144" i="2" s="1"/>
  <c r="DP144" i="2"/>
  <c r="DQ144" i="2" s="1"/>
  <c r="DR144" i="2" s="1"/>
  <c r="DS144" i="2" s="1"/>
  <c r="DK144" i="2"/>
  <c r="DL144" i="2" s="1"/>
  <c r="DM144" i="2" s="1"/>
  <c r="DN144" i="2" s="1"/>
  <c r="DO144" i="2" s="1"/>
  <c r="DF144" i="2"/>
  <c r="DG144" i="2" s="1"/>
  <c r="DA144" i="2"/>
  <c r="DB144" i="2" s="1"/>
  <c r="DC144" i="2" s="1"/>
  <c r="DD144" i="2" s="1"/>
  <c r="CW144" i="2"/>
  <c r="CX144" i="2" s="1"/>
  <c r="CY144" i="2" s="1"/>
  <c r="CQ144" i="2"/>
  <c r="CR144" i="2" s="1"/>
  <c r="CS144" i="2" s="1"/>
  <c r="CT144" i="2" s="1"/>
  <c r="CU144" i="2" s="1"/>
  <c r="CL144" i="2"/>
  <c r="CM144" i="2" s="1"/>
  <c r="CN144" i="2" s="1"/>
  <c r="CO144" i="2" s="1"/>
  <c r="CG144" i="2"/>
  <c r="CH144" i="2" s="1"/>
  <c r="CC144" i="2"/>
  <c r="CD144" i="2" s="1"/>
  <c r="CE144" i="2" s="1"/>
  <c r="CB144" i="2"/>
  <c r="CA144" i="2"/>
  <c r="BW144" i="2"/>
  <c r="BX144" i="2" s="1"/>
  <c r="BY144" i="2" s="1"/>
  <c r="BZ144" i="2" s="1"/>
  <c r="BR144" i="2"/>
  <c r="BS144" i="2" s="1"/>
  <c r="BT144" i="2" s="1"/>
  <c r="BU144" i="2" s="1"/>
  <c r="BQ144" i="2"/>
  <c r="BM144" i="2"/>
  <c r="BN144" i="2" s="1"/>
  <c r="BO144" i="2" s="1"/>
  <c r="BP144" i="2" s="1"/>
  <c r="EE143" i="2"/>
  <c r="EF143" i="2" s="1"/>
  <c r="EG143" i="2" s="1"/>
  <c r="EH143" i="2" s="1"/>
  <c r="DZ143" i="2"/>
  <c r="EA143" i="2" s="1"/>
  <c r="EB143" i="2" s="1"/>
  <c r="EC143" i="2" s="1"/>
  <c r="ED143" i="2" s="1"/>
  <c r="DU143" i="2"/>
  <c r="DV143" i="2" s="1"/>
  <c r="DP143" i="2"/>
  <c r="DQ143" i="2" s="1"/>
  <c r="DR143" i="2" s="1"/>
  <c r="DS143" i="2" s="1"/>
  <c r="DK143" i="2"/>
  <c r="DL143" i="2" s="1"/>
  <c r="DM143" i="2" s="1"/>
  <c r="DN143" i="2" s="1"/>
  <c r="DF143" i="2"/>
  <c r="DG143" i="2" s="1"/>
  <c r="DH143" i="2" s="1"/>
  <c r="DI143" i="2" s="1"/>
  <c r="DJ143" i="2" s="1"/>
  <c r="DA143" i="2"/>
  <c r="DB143" i="2" s="1"/>
  <c r="CW143" i="2"/>
  <c r="CX143" i="2" s="1"/>
  <c r="CY143" i="2" s="1"/>
  <c r="CT143" i="2"/>
  <c r="CR143" i="2"/>
  <c r="CS143" i="2" s="1"/>
  <c r="CQ143" i="2"/>
  <c r="CL143" i="2"/>
  <c r="CM143" i="2" s="1"/>
  <c r="CN143" i="2" s="1"/>
  <c r="CO143" i="2" s="1"/>
  <c r="CP143" i="2" s="1"/>
  <c r="CG143" i="2"/>
  <c r="CH143" i="2" s="1"/>
  <c r="CI143" i="2" s="1"/>
  <c r="CJ143" i="2" s="1"/>
  <c r="CB143" i="2"/>
  <c r="CC143" i="2" s="1"/>
  <c r="BX143" i="2"/>
  <c r="BY143" i="2" s="1"/>
  <c r="BZ143" i="2" s="1"/>
  <c r="BW143" i="2"/>
  <c r="BV143" i="2"/>
  <c r="BR143" i="2"/>
  <c r="BS143" i="2" s="1"/>
  <c r="BT143" i="2" s="1"/>
  <c r="BU143" i="2" s="1"/>
  <c r="BM143" i="2"/>
  <c r="BN143" i="2" s="1"/>
  <c r="BO143" i="2" s="1"/>
  <c r="BP143" i="2" s="1"/>
  <c r="EI142" i="2"/>
  <c r="EE142" i="2"/>
  <c r="EF142" i="2" s="1"/>
  <c r="EG142" i="2" s="1"/>
  <c r="EH142" i="2" s="1"/>
  <c r="DZ142" i="2"/>
  <c r="EA142" i="2" s="1"/>
  <c r="EB142" i="2" s="1"/>
  <c r="EC142" i="2" s="1"/>
  <c r="DU142" i="2"/>
  <c r="DV142" i="2" s="1"/>
  <c r="DW142" i="2" s="1"/>
  <c r="DX142" i="2" s="1"/>
  <c r="DY142" i="2" s="1"/>
  <c r="DP142" i="2"/>
  <c r="DQ142" i="2" s="1"/>
  <c r="DK142" i="2"/>
  <c r="DL142" i="2" s="1"/>
  <c r="DM142" i="2" s="1"/>
  <c r="DN142" i="2" s="1"/>
  <c r="DF142" i="2"/>
  <c r="DG142" i="2" s="1"/>
  <c r="DH142" i="2" s="1"/>
  <c r="DI142" i="2" s="1"/>
  <c r="DA142" i="2"/>
  <c r="DB142" i="2" s="1"/>
  <c r="DC142" i="2" s="1"/>
  <c r="DD142" i="2" s="1"/>
  <c r="DE142" i="2" s="1"/>
  <c r="CW142" i="2"/>
  <c r="CX142" i="2" s="1"/>
  <c r="CY142" i="2" s="1"/>
  <c r="CQ142" i="2"/>
  <c r="CR142" i="2" s="1"/>
  <c r="CS142" i="2" s="1"/>
  <c r="CT142" i="2" s="1"/>
  <c r="CM142" i="2"/>
  <c r="CN142" i="2" s="1"/>
  <c r="CO142" i="2" s="1"/>
  <c r="CL142" i="2"/>
  <c r="CG142" i="2"/>
  <c r="CH142" i="2" s="1"/>
  <c r="CI142" i="2" s="1"/>
  <c r="CJ142" i="2" s="1"/>
  <c r="CK142" i="2" s="1"/>
  <c r="CB142" i="2"/>
  <c r="CC142" i="2" s="1"/>
  <c r="CD142" i="2" s="1"/>
  <c r="CE142" i="2" s="1"/>
  <c r="BW142" i="2"/>
  <c r="BX142" i="2" s="1"/>
  <c r="BR142" i="2"/>
  <c r="BS142" i="2" s="1"/>
  <c r="BT142" i="2" s="1"/>
  <c r="BU142" i="2" s="1"/>
  <c r="BM142" i="2"/>
  <c r="BN142" i="2" s="1"/>
  <c r="EE141" i="2"/>
  <c r="EF141" i="2" s="1"/>
  <c r="EG141" i="2" s="1"/>
  <c r="EH141" i="2" s="1"/>
  <c r="DZ141" i="2"/>
  <c r="EA141" i="2" s="1"/>
  <c r="DU141" i="2"/>
  <c r="DV141" i="2" s="1"/>
  <c r="DW141" i="2" s="1"/>
  <c r="DX141" i="2" s="1"/>
  <c r="DP141" i="2"/>
  <c r="DQ141" i="2" s="1"/>
  <c r="DR141" i="2" s="1"/>
  <c r="DS141" i="2" s="1"/>
  <c r="DT141" i="2" s="1"/>
  <c r="DK141" i="2"/>
  <c r="DL141" i="2" s="1"/>
  <c r="DF141" i="2"/>
  <c r="DG141" i="2" s="1"/>
  <c r="DH141" i="2" s="1"/>
  <c r="DI141" i="2" s="1"/>
  <c r="DB141" i="2"/>
  <c r="DC141" i="2" s="1"/>
  <c r="DD141" i="2" s="1"/>
  <c r="DA141" i="2"/>
  <c r="CW141" i="2"/>
  <c r="CX141" i="2" s="1"/>
  <c r="CY141" i="2" s="1"/>
  <c r="CZ141" i="2" s="1"/>
  <c r="CQ141" i="2"/>
  <c r="CR141" i="2" s="1"/>
  <c r="CS141" i="2" s="1"/>
  <c r="CT141" i="2" s="1"/>
  <c r="CL141" i="2"/>
  <c r="CM141" i="2" s="1"/>
  <c r="CN141" i="2" s="1"/>
  <c r="CO141" i="2" s="1"/>
  <c r="CH141" i="2"/>
  <c r="CI141" i="2" s="1"/>
  <c r="CJ141" i="2" s="1"/>
  <c r="CG141" i="2"/>
  <c r="CB141" i="2"/>
  <c r="CC141" i="2" s="1"/>
  <c r="CD141" i="2" s="1"/>
  <c r="CE141" i="2" s="1"/>
  <c r="CF141" i="2" s="1"/>
  <c r="BW141" i="2"/>
  <c r="BX141" i="2" s="1"/>
  <c r="BY141" i="2" s="1"/>
  <c r="BZ141" i="2" s="1"/>
  <c r="BR141" i="2"/>
  <c r="BS141" i="2" s="1"/>
  <c r="BM141" i="2"/>
  <c r="BN141" i="2" s="1"/>
  <c r="BO141" i="2" s="1"/>
  <c r="BP141" i="2" s="1"/>
  <c r="EE140" i="2"/>
  <c r="EF140" i="2" s="1"/>
  <c r="DZ140" i="2"/>
  <c r="EA140" i="2" s="1"/>
  <c r="EB140" i="2" s="1"/>
  <c r="EC140" i="2" s="1"/>
  <c r="DU140" i="2"/>
  <c r="DV140" i="2" s="1"/>
  <c r="DP140" i="2"/>
  <c r="DQ140" i="2" s="1"/>
  <c r="DR140" i="2" s="1"/>
  <c r="DS140" i="2" s="1"/>
  <c r="DK140" i="2"/>
  <c r="DL140" i="2" s="1"/>
  <c r="DM140" i="2" s="1"/>
  <c r="DN140" i="2" s="1"/>
  <c r="DO140" i="2" s="1"/>
  <c r="DF140" i="2"/>
  <c r="DG140" i="2" s="1"/>
  <c r="DA140" i="2"/>
  <c r="DB140" i="2" s="1"/>
  <c r="DC140" i="2" s="1"/>
  <c r="DD140" i="2" s="1"/>
  <c r="CW140" i="2"/>
  <c r="CX140" i="2" s="1"/>
  <c r="CY140" i="2" s="1"/>
  <c r="CQ140" i="2"/>
  <c r="CR140" i="2" s="1"/>
  <c r="CS140" i="2" s="1"/>
  <c r="CT140" i="2" s="1"/>
  <c r="CU140" i="2" s="1"/>
  <c r="CP140" i="2"/>
  <c r="CL140" i="2"/>
  <c r="CM140" i="2" s="1"/>
  <c r="CN140" i="2" s="1"/>
  <c r="CO140" i="2" s="1"/>
  <c r="CG140" i="2"/>
  <c r="CH140" i="2" s="1"/>
  <c r="CI140" i="2" s="1"/>
  <c r="CJ140" i="2" s="1"/>
  <c r="CB140" i="2"/>
  <c r="CC140" i="2" s="1"/>
  <c r="CD140" i="2" s="1"/>
  <c r="CE140" i="2" s="1"/>
  <c r="BW140" i="2"/>
  <c r="BX140" i="2" s="1"/>
  <c r="BY140" i="2" s="1"/>
  <c r="BZ140" i="2" s="1"/>
  <c r="CA140" i="2" s="1"/>
  <c r="BR140" i="2"/>
  <c r="BS140" i="2" s="1"/>
  <c r="BT140" i="2" s="1"/>
  <c r="BU140" i="2" s="1"/>
  <c r="BM140" i="2"/>
  <c r="BN140" i="2" s="1"/>
  <c r="EE139" i="2"/>
  <c r="EF139" i="2" s="1"/>
  <c r="EG139" i="2" s="1"/>
  <c r="EH139" i="2" s="1"/>
  <c r="ED139" i="2"/>
  <c r="DZ139" i="2"/>
  <c r="EA139" i="2" s="1"/>
  <c r="EB139" i="2" s="1"/>
  <c r="EC139" i="2" s="1"/>
  <c r="DU139" i="2"/>
  <c r="DV139" i="2" s="1"/>
  <c r="DW139" i="2" s="1"/>
  <c r="DX139" i="2" s="1"/>
  <c r="DT139" i="2"/>
  <c r="DP139" i="2"/>
  <c r="DQ139" i="2" s="1"/>
  <c r="DR139" i="2" s="1"/>
  <c r="DS139" i="2" s="1"/>
  <c r="DL139" i="2"/>
  <c r="DM139" i="2" s="1"/>
  <c r="DN139" i="2" s="1"/>
  <c r="DK139" i="2"/>
  <c r="DF139" i="2"/>
  <c r="DG139" i="2" s="1"/>
  <c r="DH139" i="2" s="1"/>
  <c r="DI139" i="2" s="1"/>
  <c r="DJ139" i="2" s="1"/>
  <c r="DA139" i="2"/>
  <c r="DB139" i="2" s="1"/>
  <c r="CW139" i="2"/>
  <c r="CX139" i="2" s="1"/>
  <c r="CY139" i="2" s="1"/>
  <c r="CQ139" i="2"/>
  <c r="CR139" i="2" s="1"/>
  <c r="CS139" i="2" s="1"/>
  <c r="CT139" i="2" s="1"/>
  <c r="CL139" i="2"/>
  <c r="CM139" i="2" s="1"/>
  <c r="CN139" i="2" s="1"/>
  <c r="CO139" i="2" s="1"/>
  <c r="CP139" i="2" s="1"/>
  <c r="CK139" i="2"/>
  <c r="CG139" i="2"/>
  <c r="CH139" i="2" s="1"/>
  <c r="CI139" i="2" s="1"/>
  <c r="CJ139" i="2" s="1"/>
  <c r="CB139" i="2"/>
  <c r="CC139" i="2" s="1"/>
  <c r="CD139" i="2" s="1"/>
  <c r="CE139" i="2" s="1"/>
  <c r="BZ139" i="2"/>
  <c r="BW139" i="2"/>
  <c r="BX139" i="2" s="1"/>
  <c r="BY139" i="2" s="1"/>
  <c r="BR139" i="2"/>
  <c r="BS139" i="2" s="1"/>
  <c r="BT139" i="2" s="1"/>
  <c r="BU139" i="2" s="1"/>
  <c r="BV139" i="2" s="1"/>
  <c r="BM139" i="2"/>
  <c r="BN139" i="2" s="1"/>
  <c r="BO139" i="2" s="1"/>
  <c r="BP139" i="2" s="1"/>
  <c r="EE138" i="2"/>
  <c r="EF138" i="2" s="1"/>
  <c r="DZ138" i="2"/>
  <c r="EA138" i="2" s="1"/>
  <c r="EB138" i="2" s="1"/>
  <c r="EC138" i="2" s="1"/>
  <c r="DY138" i="2"/>
  <c r="DU138" i="2"/>
  <c r="DV138" i="2" s="1"/>
  <c r="DW138" i="2" s="1"/>
  <c r="DX138" i="2" s="1"/>
  <c r="DP138" i="2"/>
  <c r="DQ138" i="2" s="1"/>
  <c r="DR138" i="2" s="1"/>
  <c r="DS138" i="2" s="1"/>
  <c r="DO138" i="2"/>
  <c r="DK138" i="2"/>
  <c r="DL138" i="2" s="1"/>
  <c r="DM138" i="2" s="1"/>
  <c r="DN138" i="2" s="1"/>
  <c r="DG138" i="2"/>
  <c r="DH138" i="2" s="1"/>
  <c r="DI138" i="2" s="1"/>
  <c r="DF138" i="2"/>
  <c r="DA138" i="2"/>
  <c r="DB138" i="2" s="1"/>
  <c r="DC138" i="2" s="1"/>
  <c r="DD138" i="2" s="1"/>
  <c r="DE138" i="2" s="1"/>
  <c r="CW138" i="2"/>
  <c r="CQ138" i="2"/>
  <c r="CR138" i="2" s="1"/>
  <c r="CS138" i="2" s="1"/>
  <c r="CT138" i="2" s="1"/>
  <c r="CM138" i="2"/>
  <c r="CN138" i="2" s="1"/>
  <c r="CO138" i="2" s="1"/>
  <c r="CL138" i="2"/>
  <c r="CG138" i="2"/>
  <c r="CH138" i="2" s="1"/>
  <c r="CI138" i="2" s="1"/>
  <c r="CJ138" i="2" s="1"/>
  <c r="CK138" i="2" s="1"/>
  <c r="CF138" i="2"/>
  <c r="CB138" i="2"/>
  <c r="CC138" i="2" s="1"/>
  <c r="CD138" i="2" s="1"/>
  <c r="CE138" i="2" s="1"/>
  <c r="BW138" i="2"/>
  <c r="BX138" i="2" s="1"/>
  <c r="BY138" i="2" s="1"/>
  <c r="BZ138" i="2" s="1"/>
  <c r="BU138" i="2"/>
  <c r="BR138" i="2"/>
  <c r="BS138" i="2" s="1"/>
  <c r="BT138" i="2" s="1"/>
  <c r="BM138" i="2"/>
  <c r="BN138" i="2" s="1"/>
  <c r="BO138" i="2" s="1"/>
  <c r="BP138" i="2" s="1"/>
  <c r="BQ138" i="2" s="1"/>
  <c r="EE137" i="2"/>
  <c r="EF137" i="2" s="1"/>
  <c r="EG137" i="2" s="1"/>
  <c r="EH137" i="2" s="1"/>
  <c r="DZ137" i="2"/>
  <c r="EA137" i="2" s="1"/>
  <c r="DU137" i="2"/>
  <c r="DV137" i="2" s="1"/>
  <c r="DW137" i="2" s="1"/>
  <c r="DX137" i="2" s="1"/>
  <c r="DT137" i="2"/>
  <c r="DP137" i="2"/>
  <c r="DQ137" i="2" s="1"/>
  <c r="DR137" i="2" s="1"/>
  <c r="DS137" i="2" s="1"/>
  <c r="DK137" i="2"/>
  <c r="DL137" i="2" s="1"/>
  <c r="DM137" i="2" s="1"/>
  <c r="DN137" i="2" s="1"/>
  <c r="DJ137" i="2"/>
  <c r="DF137" i="2"/>
  <c r="DG137" i="2" s="1"/>
  <c r="DH137" i="2" s="1"/>
  <c r="DI137" i="2" s="1"/>
  <c r="DB137" i="2"/>
  <c r="DC137" i="2" s="1"/>
  <c r="DD137" i="2" s="1"/>
  <c r="DA137" i="2"/>
  <c r="CW137" i="2"/>
  <c r="CX137" i="2" s="1"/>
  <c r="CY137" i="2" s="1"/>
  <c r="CZ137" i="2" s="1"/>
  <c r="CQ137" i="2"/>
  <c r="CR137" i="2" s="1"/>
  <c r="CL137" i="2"/>
  <c r="CM137" i="2" s="1"/>
  <c r="CN137" i="2" s="1"/>
  <c r="CO137" i="2" s="1"/>
  <c r="CH137" i="2"/>
  <c r="CI137" i="2" s="1"/>
  <c r="CJ137" i="2" s="1"/>
  <c r="CG137" i="2"/>
  <c r="CB137" i="2"/>
  <c r="CC137" i="2" s="1"/>
  <c r="CD137" i="2" s="1"/>
  <c r="CE137" i="2" s="1"/>
  <c r="CF137" i="2" s="1"/>
  <c r="CA137" i="2"/>
  <c r="BW137" i="2"/>
  <c r="BX137" i="2" s="1"/>
  <c r="BY137" i="2" s="1"/>
  <c r="BZ137" i="2" s="1"/>
  <c r="BR137" i="2"/>
  <c r="BS137" i="2" s="1"/>
  <c r="BT137" i="2" s="1"/>
  <c r="BU137" i="2" s="1"/>
  <c r="BM137" i="2"/>
  <c r="BN137" i="2" s="1"/>
  <c r="BO137" i="2" s="1"/>
  <c r="BP137" i="2" s="1"/>
  <c r="EE136" i="2"/>
  <c r="EF136" i="2" s="1"/>
  <c r="EG136" i="2" s="1"/>
  <c r="EH136" i="2" s="1"/>
  <c r="EI136" i="2" s="1"/>
  <c r="DZ136" i="2"/>
  <c r="EA136" i="2" s="1"/>
  <c r="EB136" i="2" s="1"/>
  <c r="EC136" i="2" s="1"/>
  <c r="DU136" i="2"/>
  <c r="DV136" i="2" s="1"/>
  <c r="DP136" i="2"/>
  <c r="DQ136" i="2" s="1"/>
  <c r="DR136" i="2" s="1"/>
  <c r="DS136" i="2" s="1"/>
  <c r="DO136" i="2"/>
  <c r="DK136" i="2"/>
  <c r="DL136" i="2" s="1"/>
  <c r="DM136" i="2" s="1"/>
  <c r="DN136" i="2" s="1"/>
  <c r="DF136" i="2"/>
  <c r="DG136" i="2" s="1"/>
  <c r="DH136" i="2" s="1"/>
  <c r="DI136" i="2" s="1"/>
  <c r="DE136" i="2"/>
  <c r="DA136" i="2"/>
  <c r="DB136" i="2" s="1"/>
  <c r="DC136" i="2" s="1"/>
  <c r="DD136" i="2" s="1"/>
  <c r="CW136" i="2"/>
  <c r="CX136" i="2" s="1"/>
  <c r="CY136" i="2" s="1"/>
  <c r="CQ136" i="2"/>
  <c r="CR136" i="2" s="1"/>
  <c r="CS136" i="2" s="1"/>
  <c r="CT136" i="2" s="1"/>
  <c r="CU136" i="2" s="1"/>
  <c r="CL136" i="2"/>
  <c r="CM136" i="2" s="1"/>
  <c r="CG136" i="2"/>
  <c r="CH136" i="2" s="1"/>
  <c r="CI136" i="2" s="1"/>
  <c r="CJ136" i="2" s="1"/>
  <c r="CB136" i="2"/>
  <c r="CC136" i="2" s="1"/>
  <c r="CD136" i="2" s="1"/>
  <c r="CE136" i="2" s="1"/>
  <c r="BW136" i="2"/>
  <c r="BX136" i="2" s="1"/>
  <c r="BY136" i="2" s="1"/>
  <c r="BZ136" i="2" s="1"/>
  <c r="CA136" i="2" s="1"/>
  <c r="BR136" i="2"/>
  <c r="BS136" i="2" s="1"/>
  <c r="BM136" i="2"/>
  <c r="BN136" i="2" s="1"/>
  <c r="BO136" i="2" s="1"/>
  <c r="BP136" i="2" s="1"/>
  <c r="EF135" i="2"/>
  <c r="EG135" i="2" s="1"/>
  <c r="EH135" i="2" s="1"/>
  <c r="EE135" i="2"/>
  <c r="DZ135" i="2"/>
  <c r="EA135" i="2" s="1"/>
  <c r="EB135" i="2" s="1"/>
  <c r="EC135" i="2" s="1"/>
  <c r="ED135" i="2" s="1"/>
  <c r="DU135" i="2"/>
  <c r="DV135" i="2" s="1"/>
  <c r="DW135" i="2" s="1"/>
  <c r="DX135" i="2" s="1"/>
  <c r="DP135" i="2"/>
  <c r="DQ135" i="2" s="1"/>
  <c r="DL135" i="2"/>
  <c r="DM135" i="2" s="1"/>
  <c r="DN135" i="2" s="1"/>
  <c r="DK135" i="2"/>
  <c r="DF135" i="2"/>
  <c r="DG135" i="2" s="1"/>
  <c r="DA135" i="2"/>
  <c r="DB135" i="2" s="1"/>
  <c r="DC135" i="2" s="1"/>
  <c r="DD135" i="2" s="1"/>
  <c r="CW135" i="2"/>
  <c r="CX135" i="2" s="1"/>
  <c r="CY135" i="2" s="1"/>
  <c r="CR135" i="2"/>
  <c r="CS135" i="2" s="1"/>
  <c r="CT135" i="2" s="1"/>
  <c r="CQ135" i="2"/>
  <c r="CL135" i="2"/>
  <c r="CM135" i="2" s="1"/>
  <c r="CN135" i="2" s="1"/>
  <c r="CO135" i="2" s="1"/>
  <c r="CG135" i="2"/>
  <c r="CH135" i="2" s="1"/>
  <c r="CB135" i="2"/>
  <c r="CC135" i="2" s="1"/>
  <c r="CD135" i="2" s="1"/>
  <c r="CE135" i="2" s="1"/>
  <c r="BX135" i="2"/>
  <c r="BY135" i="2" s="1"/>
  <c r="BZ135" i="2" s="1"/>
  <c r="BW135" i="2"/>
  <c r="BR135" i="2"/>
  <c r="BS135" i="2" s="1"/>
  <c r="BT135" i="2" s="1"/>
  <c r="BU135" i="2" s="1"/>
  <c r="BQ135" i="2"/>
  <c r="BM135" i="2"/>
  <c r="BN135" i="2" s="1"/>
  <c r="BO135" i="2" s="1"/>
  <c r="BP135" i="2" s="1"/>
  <c r="EE134" i="2"/>
  <c r="EF134" i="2" s="1"/>
  <c r="EG134" i="2" s="1"/>
  <c r="EH134" i="2" s="1"/>
  <c r="DZ134" i="2"/>
  <c r="EA134" i="2" s="1"/>
  <c r="EB134" i="2" s="1"/>
  <c r="EC134" i="2" s="1"/>
  <c r="DU134" i="2"/>
  <c r="DV134" i="2" s="1"/>
  <c r="DP134" i="2"/>
  <c r="DQ134" i="2" s="1"/>
  <c r="DR134" i="2" s="1"/>
  <c r="DS134" i="2" s="1"/>
  <c r="DK134" i="2"/>
  <c r="DL134" i="2" s="1"/>
  <c r="DF134" i="2"/>
  <c r="DG134" i="2" s="1"/>
  <c r="DH134" i="2" s="1"/>
  <c r="DI134" i="2" s="1"/>
  <c r="DA134" i="2"/>
  <c r="DB134" i="2" s="1"/>
  <c r="DC134" i="2" s="1"/>
  <c r="DD134" i="2" s="1"/>
  <c r="CW134" i="2"/>
  <c r="CX134" i="2" s="1"/>
  <c r="CY134" i="2" s="1"/>
  <c r="CQ134" i="2"/>
  <c r="CR134" i="2" s="1"/>
  <c r="CM134" i="2"/>
  <c r="CN134" i="2" s="1"/>
  <c r="CO134" i="2" s="1"/>
  <c r="CL134" i="2"/>
  <c r="CG134" i="2"/>
  <c r="CH134" i="2" s="1"/>
  <c r="CI134" i="2" s="1"/>
  <c r="CJ134" i="2" s="1"/>
  <c r="CB134" i="2"/>
  <c r="CC134" i="2" s="1"/>
  <c r="BW134" i="2"/>
  <c r="BX134" i="2" s="1"/>
  <c r="BY134" i="2" s="1"/>
  <c r="BZ134" i="2" s="1"/>
  <c r="BS134" i="2"/>
  <c r="BT134" i="2" s="1"/>
  <c r="BU134" i="2" s="1"/>
  <c r="BR134" i="2"/>
  <c r="BM134" i="2"/>
  <c r="BN134" i="2" s="1"/>
  <c r="BO134" i="2" s="1"/>
  <c r="BP134" i="2" s="1"/>
  <c r="EI133" i="2"/>
  <c r="EE133" i="2"/>
  <c r="EF133" i="2" s="1"/>
  <c r="EG133" i="2" s="1"/>
  <c r="EH133" i="2" s="1"/>
  <c r="DZ133" i="2"/>
  <c r="EA133" i="2" s="1"/>
  <c r="EB133" i="2" s="1"/>
  <c r="EC133" i="2" s="1"/>
  <c r="DU133" i="2"/>
  <c r="DV133" i="2" s="1"/>
  <c r="DW133" i="2" s="1"/>
  <c r="DX133" i="2" s="1"/>
  <c r="DP133" i="2"/>
  <c r="DQ133" i="2" s="1"/>
  <c r="DK133" i="2"/>
  <c r="DL133" i="2" s="1"/>
  <c r="DM133" i="2" s="1"/>
  <c r="DN133" i="2" s="1"/>
  <c r="DF133" i="2"/>
  <c r="DG133" i="2" s="1"/>
  <c r="DA133" i="2"/>
  <c r="DB133" i="2" s="1"/>
  <c r="DC133" i="2" s="1"/>
  <c r="DD133" i="2" s="1"/>
  <c r="CW133" i="2"/>
  <c r="CX133" i="2" s="1"/>
  <c r="CY133" i="2" s="1"/>
  <c r="CQ133" i="2"/>
  <c r="CR133" i="2" s="1"/>
  <c r="CS133" i="2" s="1"/>
  <c r="CT133" i="2" s="1"/>
  <c r="CL133" i="2"/>
  <c r="CM133" i="2" s="1"/>
  <c r="CH133" i="2"/>
  <c r="CI133" i="2" s="1"/>
  <c r="CJ133" i="2" s="1"/>
  <c r="CG133" i="2"/>
  <c r="CB133" i="2"/>
  <c r="CC133" i="2" s="1"/>
  <c r="CD133" i="2" s="1"/>
  <c r="CE133" i="2" s="1"/>
  <c r="BW133" i="2"/>
  <c r="BX133" i="2" s="1"/>
  <c r="BR133" i="2"/>
  <c r="BS133" i="2" s="1"/>
  <c r="BT133" i="2" s="1"/>
  <c r="BU133" i="2" s="1"/>
  <c r="BN133" i="2"/>
  <c r="BO133" i="2" s="1"/>
  <c r="BP133" i="2" s="1"/>
  <c r="BM133" i="2"/>
  <c r="EE132" i="2"/>
  <c r="EF132" i="2" s="1"/>
  <c r="EG132" i="2" s="1"/>
  <c r="EH132" i="2" s="1"/>
  <c r="ED132" i="2"/>
  <c r="DZ132" i="2"/>
  <c r="EA132" i="2" s="1"/>
  <c r="EB132" i="2" s="1"/>
  <c r="EC132" i="2" s="1"/>
  <c r="DU132" i="2"/>
  <c r="DV132" i="2" s="1"/>
  <c r="DW132" i="2" s="1"/>
  <c r="DX132" i="2" s="1"/>
  <c r="DP132" i="2"/>
  <c r="DQ132" i="2" s="1"/>
  <c r="DR132" i="2" s="1"/>
  <c r="DS132" i="2" s="1"/>
  <c r="DK132" i="2"/>
  <c r="DL132" i="2" s="1"/>
  <c r="DF132" i="2"/>
  <c r="DG132" i="2" s="1"/>
  <c r="DH132" i="2" s="1"/>
  <c r="DI132" i="2" s="1"/>
  <c r="DA132" i="2"/>
  <c r="DB132" i="2" s="1"/>
  <c r="CW132" i="2"/>
  <c r="CX132" i="2" s="1"/>
  <c r="CY132" i="2" s="1"/>
  <c r="CU132" i="2"/>
  <c r="CQ132" i="2"/>
  <c r="CR132" i="2" s="1"/>
  <c r="CS132" i="2" s="1"/>
  <c r="CT132" i="2" s="1"/>
  <c r="CL132" i="2"/>
  <c r="CM132" i="2" s="1"/>
  <c r="CN132" i="2" s="1"/>
  <c r="CO132" i="2" s="1"/>
  <c r="CK132" i="2"/>
  <c r="CG132" i="2"/>
  <c r="CH132" i="2" s="1"/>
  <c r="CI132" i="2" s="1"/>
  <c r="CJ132" i="2" s="1"/>
  <c r="CB132" i="2"/>
  <c r="CC132" i="2" s="1"/>
  <c r="CD132" i="2" s="1"/>
  <c r="CE132" i="2" s="1"/>
  <c r="BW132" i="2"/>
  <c r="BX132" i="2" s="1"/>
  <c r="BY132" i="2" s="1"/>
  <c r="BZ132" i="2" s="1"/>
  <c r="BR132" i="2"/>
  <c r="BS132" i="2" s="1"/>
  <c r="BM132" i="2"/>
  <c r="BN132" i="2" s="1"/>
  <c r="BO132" i="2" s="1"/>
  <c r="BP132" i="2" s="1"/>
  <c r="EE131" i="2"/>
  <c r="EF131" i="2" s="1"/>
  <c r="EG131" i="2" s="1"/>
  <c r="EH131" i="2" s="1"/>
  <c r="DZ131" i="2"/>
  <c r="EA131" i="2" s="1"/>
  <c r="EB131" i="2" s="1"/>
  <c r="EC131" i="2" s="1"/>
  <c r="DU131" i="2"/>
  <c r="DV131" i="2" s="1"/>
  <c r="DW131" i="2" s="1"/>
  <c r="DX131" i="2" s="1"/>
  <c r="DP131" i="2"/>
  <c r="DQ131" i="2" s="1"/>
  <c r="DR131" i="2" s="1"/>
  <c r="DS131" i="2" s="1"/>
  <c r="DN131" i="2"/>
  <c r="DK131" i="2"/>
  <c r="DL131" i="2" s="1"/>
  <c r="DM131" i="2" s="1"/>
  <c r="DF131" i="2"/>
  <c r="DG131" i="2" s="1"/>
  <c r="DA131" i="2"/>
  <c r="DB131" i="2" s="1"/>
  <c r="DC131" i="2" s="1"/>
  <c r="DD131" i="2" s="1"/>
  <c r="CW131" i="2"/>
  <c r="CR131" i="2"/>
  <c r="CS131" i="2" s="1"/>
  <c r="CT131" i="2" s="1"/>
  <c r="CQ131" i="2"/>
  <c r="CP131" i="2"/>
  <c r="CL131" i="2"/>
  <c r="CM131" i="2" s="1"/>
  <c r="CN131" i="2" s="1"/>
  <c r="CO131" i="2" s="1"/>
  <c r="CG131" i="2"/>
  <c r="CH131" i="2" s="1"/>
  <c r="CI131" i="2" s="1"/>
  <c r="CJ131" i="2" s="1"/>
  <c r="CF131" i="2"/>
  <c r="CB131" i="2"/>
  <c r="CC131" i="2" s="1"/>
  <c r="CD131" i="2" s="1"/>
  <c r="CE131" i="2" s="1"/>
  <c r="BW131" i="2"/>
  <c r="BX131" i="2" s="1"/>
  <c r="BY131" i="2" s="1"/>
  <c r="BZ131" i="2" s="1"/>
  <c r="BR131" i="2"/>
  <c r="BS131" i="2" s="1"/>
  <c r="BT131" i="2" s="1"/>
  <c r="BU131" i="2" s="1"/>
  <c r="BM131" i="2"/>
  <c r="BN131" i="2" s="1"/>
  <c r="EE130" i="2"/>
  <c r="EF130" i="2" s="1"/>
  <c r="EG130" i="2" s="1"/>
  <c r="EH130" i="2" s="1"/>
  <c r="DZ130" i="2"/>
  <c r="EA130" i="2" s="1"/>
  <c r="EB130" i="2" s="1"/>
  <c r="EC130" i="2" s="1"/>
  <c r="DU130" i="2"/>
  <c r="DV130" i="2" s="1"/>
  <c r="DW130" i="2" s="1"/>
  <c r="DX130" i="2" s="1"/>
  <c r="DT130" i="2"/>
  <c r="DP130" i="2"/>
  <c r="DQ130" i="2" s="1"/>
  <c r="DR130" i="2" s="1"/>
  <c r="DS130" i="2" s="1"/>
  <c r="DK130" i="2"/>
  <c r="DL130" i="2" s="1"/>
  <c r="DM130" i="2" s="1"/>
  <c r="DN130" i="2" s="1"/>
  <c r="DI130" i="2"/>
  <c r="DF130" i="2"/>
  <c r="DG130" i="2" s="1"/>
  <c r="DH130" i="2" s="1"/>
  <c r="DA130" i="2"/>
  <c r="DB130" i="2" s="1"/>
  <c r="CW130" i="2"/>
  <c r="CX130" i="2" s="1"/>
  <c r="CY130" i="2" s="1"/>
  <c r="CQ130" i="2"/>
  <c r="CR130" i="2" s="1"/>
  <c r="CM130" i="2"/>
  <c r="CN130" i="2" s="1"/>
  <c r="CO130" i="2" s="1"/>
  <c r="CL130" i="2"/>
  <c r="CK130" i="2"/>
  <c r="CG130" i="2"/>
  <c r="CH130" i="2" s="1"/>
  <c r="CI130" i="2" s="1"/>
  <c r="CJ130" i="2" s="1"/>
  <c r="CB130" i="2"/>
  <c r="CC130" i="2" s="1"/>
  <c r="CD130" i="2" s="1"/>
  <c r="CE130" i="2" s="1"/>
  <c r="CA130" i="2"/>
  <c r="BW130" i="2"/>
  <c r="BX130" i="2" s="1"/>
  <c r="BY130" i="2" s="1"/>
  <c r="BZ130" i="2" s="1"/>
  <c r="BS130" i="2"/>
  <c r="BT130" i="2" s="1"/>
  <c r="BU130" i="2" s="1"/>
  <c r="BR130" i="2"/>
  <c r="BM130" i="2"/>
  <c r="BN130" i="2" s="1"/>
  <c r="BO130" i="2" s="1"/>
  <c r="BP130" i="2" s="1"/>
  <c r="EE129" i="2"/>
  <c r="EF129" i="2" s="1"/>
  <c r="DZ129" i="2"/>
  <c r="EA129" i="2" s="1"/>
  <c r="EB129" i="2" s="1"/>
  <c r="EC129" i="2" s="1"/>
  <c r="DU129" i="2"/>
  <c r="DV129" i="2" s="1"/>
  <c r="DW129" i="2" s="1"/>
  <c r="DX129" i="2" s="1"/>
  <c r="DP129" i="2"/>
  <c r="DQ129" i="2" s="1"/>
  <c r="DR129" i="2" s="1"/>
  <c r="DS129" i="2" s="1"/>
  <c r="DK129" i="2"/>
  <c r="DL129" i="2" s="1"/>
  <c r="DM129" i="2" s="1"/>
  <c r="DN129" i="2" s="1"/>
  <c r="DF129" i="2"/>
  <c r="DG129" i="2" s="1"/>
  <c r="DH129" i="2" s="1"/>
  <c r="DI129" i="2" s="1"/>
  <c r="DA129" i="2"/>
  <c r="DB129" i="2" s="1"/>
  <c r="DC129" i="2" s="1"/>
  <c r="DD129" i="2" s="1"/>
  <c r="CW129" i="2"/>
  <c r="CQ129" i="2"/>
  <c r="CR129" i="2" s="1"/>
  <c r="CS129" i="2" s="1"/>
  <c r="CT129" i="2" s="1"/>
  <c r="CL129" i="2"/>
  <c r="CM129" i="2" s="1"/>
  <c r="CG129" i="2"/>
  <c r="CH129" i="2" s="1"/>
  <c r="CI129" i="2" s="1"/>
  <c r="CJ129" i="2" s="1"/>
  <c r="CF129" i="2"/>
  <c r="CB129" i="2"/>
  <c r="CC129" i="2" s="1"/>
  <c r="CD129" i="2" s="1"/>
  <c r="CE129" i="2" s="1"/>
  <c r="BW129" i="2"/>
  <c r="BX129" i="2" s="1"/>
  <c r="BY129" i="2" s="1"/>
  <c r="BZ129" i="2" s="1"/>
  <c r="BV129" i="2"/>
  <c r="BR129" i="2"/>
  <c r="BS129" i="2" s="1"/>
  <c r="BT129" i="2" s="1"/>
  <c r="BU129" i="2" s="1"/>
  <c r="BN129" i="2"/>
  <c r="BO129" i="2" s="1"/>
  <c r="BP129" i="2" s="1"/>
  <c r="BM129" i="2"/>
  <c r="EE128" i="2"/>
  <c r="EF128" i="2" s="1"/>
  <c r="EG128" i="2" s="1"/>
  <c r="EH128" i="2" s="1"/>
  <c r="DZ128" i="2"/>
  <c r="EA128" i="2" s="1"/>
  <c r="DU128" i="2"/>
  <c r="DV128" i="2" s="1"/>
  <c r="DW128" i="2" s="1"/>
  <c r="DX128" i="2" s="1"/>
  <c r="DP128" i="2"/>
  <c r="DQ128" i="2" s="1"/>
  <c r="DR128" i="2" s="1"/>
  <c r="DS128" i="2" s="1"/>
  <c r="DK128" i="2"/>
  <c r="DL128" i="2" s="1"/>
  <c r="DM128" i="2" s="1"/>
  <c r="DN128" i="2" s="1"/>
  <c r="DJ128" i="2"/>
  <c r="DF128" i="2"/>
  <c r="DG128" i="2" s="1"/>
  <c r="DH128" i="2" s="1"/>
  <c r="DI128" i="2" s="1"/>
  <c r="DA128" i="2"/>
  <c r="DB128" i="2" s="1"/>
  <c r="DC128" i="2" s="1"/>
  <c r="DD128" i="2" s="1"/>
  <c r="CW128" i="2"/>
  <c r="CX128" i="2" s="1"/>
  <c r="CY128" i="2" s="1"/>
  <c r="CQ128" i="2"/>
  <c r="CR128" i="2" s="1"/>
  <c r="CL128" i="2"/>
  <c r="CM128" i="2" s="1"/>
  <c r="CN128" i="2" s="1"/>
  <c r="CO128" i="2" s="1"/>
  <c r="CH128" i="2"/>
  <c r="CG128" i="2"/>
  <c r="CC128" i="2"/>
  <c r="CB128" i="2"/>
  <c r="BW128" i="2"/>
  <c r="BX128" i="2" s="1"/>
  <c r="BY128" i="2" s="1"/>
  <c r="BZ128" i="2" s="1"/>
  <c r="BV128" i="2"/>
  <c r="BR128" i="2"/>
  <c r="BS128" i="2" s="1"/>
  <c r="BT128" i="2" s="1"/>
  <c r="BU128" i="2" s="1"/>
  <c r="BM128" i="2"/>
  <c r="BN128" i="2" s="1"/>
  <c r="EE127" i="2"/>
  <c r="EF127" i="2" s="1"/>
  <c r="DZ127" i="2"/>
  <c r="EA127" i="2" s="1"/>
  <c r="EB127" i="2" s="1"/>
  <c r="EC127" i="2" s="1"/>
  <c r="DU127" i="2"/>
  <c r="DV127" i="2" s="1"/>
  <c r="DQ127" i="2"/>
  <c r="DP127" i="2"/>
  <c r="DK127" i="2"/>
  <c r="DL127" i="2" s="1"/>
  <c r="DF127" i="2"/>
  <c r="DG127" i="2" s="1"/>
  <c r="DH127" i="2" s="1"/>
  <c r="DI127" i="2" s="1"/>
  <c r="DE127" i="2"/>
  <c r="DA127" i="2"/>
  <c r="DB127" i="2" s="1"/>
  <c r="DC127" i="2" s="1"/>
  <c r="DD127" i="2" s="1"/>
  <c r="CW127" i="2"/>
  <c r="CR127" i="2"/>
  <c r="CQ127" i="2"/>
  <c r="CL127" i="2"/>
  <c r="CM127" i="2" s="1"/>
  <c r="CN127" i="2" s="1"/>
  <c r="CO127" i="2" s="1"/>
  <c r="CG127" i="2"/>
  <c r="CH127" i="2" s="1"/>
  <c r="CI127" i="2" s="1"/>
  <c r="CJ127" i="2" s="1"/>
  <c r="CB127" i="2"/>
  <c r="CC127" i="2" s="1"/>
  <c r="BX127" i="2"/>
  <c r="BW127" i="2"/>
  <c r="BR127" i="2"/>
  <c r="BS127" i="2" s="1"/>
  <c r="BT127" i="2" s="1"/>
  <c r="BU127" i="2" s="1"/>
  <c r="BM127" i="2"/>
  <c r="BN127" i="2" s="1"/>
  <c r="EF126" i="2"/>
  <c r="EE126" i="2"/>
  <c r="DZ126" i="2"/>
  <c r="EA126" i="2" s="1"/>
  <c r="DU126" i="2"/>
  <c r="DV126" i="2" s="1"/>
  <c r="DW126" i="2" s="1"/>
  <c r="DX126" i="2" s="1"/>
  <c r="DP126" i="2"/>
  <c r="DQ126" i="2" s="1"/>
  <c r="DK126" i="2"/>
  <c r="DL126" i="2" s="1"/>
  <c r="DG126" i="2"/>
  <c r="DF126" i="2"/>
  <c r="DA126" i="2"/>
  <c r="DB126" i="2" s="1"/>
  <c r="DC126" i="2" s="1"/>
  <c r="DD126" i="2" s="1"/>
  <c r="CW126" i="2"/>
  <c r="CX126" i="2" s="1"/>
  <c r="CY126" i="2" s="1"/>
  <c r="CR126" i="2"/>
  <c r="CQ126" i="2"/>
  <c r="CL126" i="2"/>
  <c r="CM126" i="2" s="1"/>
  <c r="CG126" i="2"/>
  <c r="CH126" i="2" s="1"/>
  <c r="CI126" i="2" s="1"/>
  <c r="CJ126" i="2" s="1"/>
  <c r="CB126" i="2"/>
  <c r="CC126" i="2" s="1"/>
  <c r="CD126" i="2" s="1"/>
  <c r="CE126" i="2" s="1"/>
  <c r="BW126" i="2"/>
  <c r="BX126" i="2" s="1"/>
  <c r="BS126" i="2"/>
  <c r="BR126" i="2"/>
  <c r="BM126" i="2"/>
  <c r="BN126" i="2" s="1"/>
  <c r="BO126" i="2" s="1"/>
  <c r="BP126" i="2" s="1"/>
  <c r="EI125" i="2"/>
  <c r="EE125" i="2"/>
  <c r="EF125" i="2" s="1"/>
  <c r="EG125" i="2" s="1"/>
  <c r="EH125" i="2" s="1"/>
  <c r="DZ125" i="2"/>
  <c r="EA125" i="2" s="1"/>
  <c r="DV125" i="2"/>
  <c r="DU125" i="2"/>
  <c r="DP125" i="2"/>
  <c r="DQ125" i="2" s="1"/>
  <c r="DR125" i="2" s="1"/>
  <c r="DS125" i="2" s="1"/>
  <c r="DK125" i="2"/>
  <c r="DL125" i="2" s="1"/>
  <c r="DG125" i="2"/>
  <c r="DF125" i="2"/>
  <c r="DA125" i="2"/>
  <c r="DB125" i="2" s="1"/>
  <c r="CW125" i="2"/>
  <c r="CX125" i="2" s="1"/>
  <c r="CY125" i="2" s="1"/>
  <c r="CU125" i="2"/>
  <c r="CQ125" i="2"/>
  <c r="CR125" i="2" s="1"/>
  <c r="CS125" i="2" s="1"/>
  <c r="CT125" i="2" s="1"/>
  <c r="CL125" i="2"/>
  <c r="CM125" i="2" s="1"/>
  <c r="CH125" i="2"/>
  <c r="CG125" i="2"/>
  <c r="CB125" i="2"/>
  <c r="CC125" i="2" s="1"/>
  <c r="CD125" i="2" s="1"/>
  <c r="CE125" i="2" s="1"/>
  <c r="BW125" i="2"/>
  <c r="BX125" i="2" s="1"/>
  <c r="BY125" i="2" s="1"/>
  <c r="BZ125" i="2" s="1"/>
  <c r="BS125" i="2"/>
  <c r="BR125" i="2"/>
  <c r="BM125" i="2"/>
  <c r="BN125" i="2" s="1"/>
  <c r="EE124" i="2"/>
  <c r="EF124" i="2" s="1"/>
  <c r="EG124" i="2" s="1"/>
  <c r="EH124" i="2" s="1"/>
  <c r="DZ124" i="2"/>
  <c r="EA124" i="2" s="1"/>
  <c r="EB124" i="2" s="1"/>
  <c r="EC124" i="2" s="1"/>
  <c r="DV124" i="2"/>
  <c r="DU124" i="2"/>
  <c r="DP124" i="2"/>
  <c r="DQ124" i="2" s="1"/>
  <c r="DK124" i="2"/>
  <c r="DL124" i="2" s="1"/>
  <c r="DM124" i="2" s="1"/>
  <c r="DN124" i="2" s="1"/>
  <c r="DF124" i="2"/>
  <c r="DG124" i="2" s="1"/>
  <c r="DB124" i="2"/>
  <c r="DA124" i="2"/>
  <c r="CW124" i="2"/>
  <c r="CQ124" i="2"/>
  <c r="CR124" i="2" s="1"/>
  <c r="CS124" i="2" s="1"/>
  <c r="CT124" i="2" s="1"/>
  <c r="CP124" i="2"/>
  <c r="CL124" i="2"/>
  <c r="CM124" i="2" s="1"/>
  <c r="CN124" i="2" s="1"/>
  <c r="CO124" i="2" s="1"/>
  <c r="CG124" i="2"/>
  <c r="CH124" i="2" s="1"/>
  <c r="CC124" i="2"/>
  <c r="CB124" i="2"/>
  <c r="BW124" i="2"/>
  <c r="BX124" i="2" s="1"/>
  <c r="BY124" i="2" s="1"/>
  <c r="BZ124" i="2" s="1"/>
  <c r="BR124" i="2"/>
  <c r="BS124" i="2" s="1"/>
  <c r="BT124" i="2" s="1"/>
  <c r="BU124" i="2" s="1"/>
  <c r="BN124" i="2"/>
  <c r="BM124" i="2"/>
  <c r="EE123" i="2"/>
  <c r="EF123" i="2" s="1"/>
  <c r="DZ123" i="2"/>
  <c r="EA123" i="2" s="1"/>
  <c r="EB123" i="2" s="1"/>
  <c r="EC123" i="2" s="1"/>
  <c r="DU123" i="2"/>
  <c r="DV123" i="2" s="1"/>
  <c r="DW123" i="2" s="1"/>
  <c r="DX123" i="2" s="1"/>
  <c r="DQ123" i="2"/>
  <c r="DP123" i="2"/>
  <c r="DL123" i="2"/>
  <c r="DK123" i="2"/>
  <c r="DF123" i="2"/>
  <c r="DG123" i="2" s="1"/>
  <c r="DH123" i="2" s="1"/>
  <c r="DI123" i="2" s="1"/>
  <c r="DA123" i="2"/>
  <c r="DB123" i="2" s="1"/>
  <c r="CW123" i="2"/>
  <c r="CQ123" i="2"/>
  <c r="CR123" i="2" s="1"/>
  <c r="CL123" i="2"/>
  <c r="CM123" i="2" s="1"/>
  <c r="CN123" i="2" s="1"/>
  <c r="CO123" i="2" s="1"/>
  <c r="CK123" i="2"/>
  <c r="CG123" i="2"/>
  <c r="CH123" i="2" s="1"/>
  <c r="CI123" i="2" s="1"/>
  <c r="CJ123" i="2" s="1"/>
  <c r="CC123" i="2"/>
  <c r="CB123" i="2"/>
  <c r="BW123" i="2"/>
  <c r="BX123" i="2" s="1"/>
  <c r="BR123" i="2"/>
  <c r="BS123" i="2" s="1"/>
  <c r="BT123" i="2" s="1"/>
  <c r="BU123" i="2" s="1"/>
  <c r="BM123" i="2"/>
  <c r="BN123" i="2" s="1"/>
  <c r="BO123" i="2" s="1"/>
  <c r="BP123" i="2" s="1"/>
  <c r="EF122" i="2"/>
  <c r="EE122" i="2"/>
  <c r="EA122" i="2"/>
  <c r="DZ122" i="2"/>
  <c r="DU122" i="2"/>
  <c r="DV122" i="2" s="1"/>
  <c r="DW122" i="2" s="1"/>
  <c r="DX122" i="2" s="1"/>
  <c r="DP122" i="2"/>
  <c r="DQ122" i="2" s="1"/>
  <c r="DR122" i="2" s="1"/>
  <c r="DS122" i="2" s="1"/>
  <c r="DL122" i="2"/>
  <c r="DK122" i="2"/>
  <c r="DF122" i="2"/>
  <c r="DG122" i="2" s="1"/>
  <c r="DA122" i="2"/>
  <c r="DB122" i="2" s="1"/>
  <c r="DC122" i="2" s="1"/>
  <c r="DD122" i="2" s="1"/>
  <c r="CW122" i="2"/>
  <c r="CQ122" i="2"/>
  <c r="CR122" i="2" s="1"/>
  <c r="CM122" i="2"/>
  <c r="CL122" i="2"/>
  <c r="CG122" i="2"/>
  <c r="CH122" i="2" s="1"/>
  <c r="CI122" i="2" s="1"/>
  <c r="CJ122" i="2" s="1"/>
  <c r="CF122" i="2"/>
  <c r="CB122" i="2"/>
  <c r="CC122" i="2" s="1"/>
  <c r="CD122" i="2" s="1"/>
  <c r="CE122" i="2" s="1"/>
  <c r="BW122" i="2"/>
  <c r="BX122" i="2" s="1"/>
  <c r="BS122" i="2"/>
  <c r="BR122" i="2"/>
  <c r="BM122" i="2"/>
  <c r="BN122" i="2" s="1"/>
  <c r="BO122" i="2" s="1"/>
  <c r="BP122" i="2" s="1"/>
  <c r="EE121" i="2"/>
  <c r="EF121" i="2" s="1"/>
  <c r="EG121" i="2" s="1"/>
  <c r="EH121" i="2" s="1"/>
  <c r="EA121" i="2"/>
  <c r="DZ121" i="2"/>
  <c r="DU121" i="2"/>
  <c r="DV121" i="2" s="1"/>
  <c r="DP121" i="2"/>
  <c r="DQ121" i="2" s="1"/>
  <c r="DR121" i="2" s="1"/>
  <c r="DS121" i="2" s="1"/>
  <c r="DO121" i="2"/>
  <c r="DK121" i="2"/>
  <c r="DL121" i="2" s="1"/>
  <c r="DM121" i="2" s="1"/>
  <c r="DN121" i="2" s="1"/>
  <c r="DF121" i="2"/>
  <c r="DG121" i="2" s="1"/>
  <c r="DB121" i="2"/>
  <c r="DA121" i="2"/>
  <c r="CW121" i="2"/>
  <c r="CX121" i="2" s="1"/>
  <c r="CY121" i="2" s="1"/>
  <c r="CQ121" i="2"/>
  <c r="CR121" i="2" s="1"/>
  <c r="CM121" i="2"/>
  <c r="CL121" i="2"/>
  <c r="CG121" i="2"/>
  <c r="CH121" i="2" s="1"/>
  <c r="CB121" i="2"/>
  <c r="CC121" i="2" s="1"/>
  <c r="CD121" i="2" s="1"/>
  <c r="CE121" i="2" s="1"/>
  <c r="BW121" i="2"/>
  <c r="BX121" i="2" s="1"/>
  <c r="BY121" i="2" s="1"/>
  <c r="BZ121" i="2" s="1"/>
  <c r="BS121" i="2"/>
  <c r="BR121" i="2"/>
  <c r="BN121" i="2"/>
  <c r="BM121" i="2"/>
  <c r="EE120" i="2"/>
  <c r="EF120" i="2" s="1"/>
  <c r="EG120" i="2" s="1"/>
  <c r="EH120" i="2" s="1"/>
  <c r="DZ120" i="2"/>
  <c r="EA120" i="2" s="1"/>
  <c r="EB120" i="2" s="1"/>
  <c r="EC120" i="2" s="1"/>
  <c r="DU120" i="2"/>
  <c r="DV120" i="2" s="1"/>
  <c r="DQ120" i="2"/>
  <c r="DP120" i="2"/>
  <c r="DK120" i="2"/>
  <c r="DL120" i="2" s="1"/>
  <c r="DM120" i="2" s="1"/>
  <c r="DN120" i="2" s="1"/>
  <c r="DF120" i="2"/>
  <c r="DG120" i="2" s="1"/>
  <c r="DH120" i="2" s="1"/>
  <c r="DI120" i="2" s="1"/>
  <c r="DC120" i="2"/>
  <c r="DD120" i="2" s="1"/>
  <c r="DA120" i="2"/>
  <c r="DB120" i="2" s="1"/>
  <c r="CW120" i="2"/>
  <c r="CX120" i="2" s="1"/>
  <c r="CY120" i="2" s="1"/>
  <c r="CQ120" i="2"/>
  <c r="CR120" i="2" s="1"/>
  <c r="CS120" i="2" s="1"/>
  <c r="CT120" i="2" s="1"/>
  <c r="CU120" i="2" s="1"/>
  <c r="CL120" i="2"/>
  <c r="CM120" i="2" s="1"/>
  <c r="CG120" i="2"/>
  <c r="CH120" i="2" s="1"/>
  <c r="CC120" i="2"/>
  <c r="CD120" i="2" s="1"/>
  <c r="CE120" i="2" s="1"/>
  <c r="CB120" i="2"/>
  <c r="BW120" i="2"/>
  <c r="BX120" i="2" s="1"/>
  <c r="BY120" i="2" s="1"/>
  <c r="BZ120" i="2" s="1"/>
  <c r="CA120" i="2" s="1"/>
  <c r="BR120" i="2"/>
  <c r="BS120" i="2" s="1"/>
  <c r="BO120" i="2"/>
  <c r="BP120" i="2" s="1"/>
  <c r="BM120" i="2"/>
  <c r="BN120" i="2" s="1"/>
  <c r="EF119" i="2"/>
  <c r="EG119" i="2" s="1"/>
  <c r="EH119" i="2" s="1"/>
  <c r="EE119" i="2"/>
  <c r="DZ119" i="2"/>
  <c r="EA119" i="2" s="1"/>
  <c r="EB119" i="2" s="1"/>
  <c r="EC119" i="2" s="1"/>
  <c r="ED119" i="2" s="1"/>
  <c r="DU119" i="2"/>
  <c r="DV119" i="2" s="1"/>
  <c r="DP119" i="2"/>
  <c r="DQ119" i="2" s="1"/>
  <c r="DR119" i="2" s="1"/>
  <c r="DS119" i="2" s="1"/>
  <c r="DM119" i="2"/>
  <c r="DN119" i="2" s="1"/>
  <c r="DL119" i="2"/>
  <c r="DK119" i="2"/>
  <c r="DI119" i="2"/>
  <c r="DJ119" i="2" s="1"/>
  <c r="DF119" i="2"/>
  <c r="DG119" i="2" s="1"/>
  <c r="DH119" i="2" s="1"/>
  <c r="DA119" i="2"/>
  <c r="DB119" i="2" s="1"/>
  <c r="CW119" i="2"/>
  <c r="CX119" i="2" s="1"/>
  <c r="CY119" i="2" s="1"/>
  <c r="CS119" i="2"/>
  <c r="CT119" i="2" s="1"/>
  <c r="CR119" i="2"/>
  <c r="CQ119" i="2"/>
  <c r="CL119" i="2"/>
  <c r="CM119" i="2" s="1"/>
  <c r="CN119" i="2" s="1"/>
  <c r="CO119" i="2" s="1"/>
  <c r="CP119" i="2" s="1"/>
  <c r="CG119" i="2"/>
  <c r="CH119" i="2" s="1"/>
  <c r="CB119" i="2"/>
  <c r="CC119" i="2" s="1"/>
  <c r="BX119" i="2"/>
  <c r="BY119" i="2" s="1"/>
  <c r="BZ119" i="2" s="1"/>
  <c r="BW119" i="2"/>
  <c r="BU119" i="2"/>
  <c r="BV119" i="2" s="1"/>
  <c r="BR119" i="2"/>
  <c r="BS119" i="2" s="1"/>
  <c r="BT119" i="2" s="1"/>
  <c r="BM119" i="2"/>
  <c r="BN119" i="2" s="1"/>
  <c r="EG118" i="2"/>
  <c r="EH118" i="2" s="1"/>
  <c r="EE118" i="2"/>
  <c r="EF118" i="2" s="1"/>
  <c r="EA118" i="2"/>
  <c r="EB118" i="2" s="1"/>
  <c r="EC118" i="2" s="1"/>
  <c r="DZ118" i="2"/>
  <c r="DU118" i="2"/>
  <c r="DV118" i="2" s="1"/>
  <c r="DW118" i="2" s="1"/>
  <c r="DX118" i="2" s="1"/>
  <c r="DY118" i="2" s="1"/>
  <c r="DP118" i="2"/>
  <c r="DQ118" i="2" s="1"/>
  <c r="DK118" i="2"/>
  <c r="DL118" i="2" s="1"/>
  <c r="DM118" i="2" s="1"/>
  <c r="DN118" i="2" s="1"/>
  <c r="DF118" i="2"/>
  <c r="DG118" i="2" s="1"/>
  <c r="DH118" i="2" s="1"/>
  <c r="DI118" i="2" s="1"/>
  <c r="DD118" i="2"/>
  <c r="DE118" i="2" s="1"/>
  <c r="DA118" i="2"/>
  <c r="DB118" i="2" s="1"/>
  <c r="DC118" i="2" s="1"/>
  <c r="CW118" i="2"/>
  <c r="CQ118" i="2"/>
  <c r="CR118" i="2" s="1"/>
  <c r="CS118" i="2" s="1"/>
  <c r="CT118" i="2" s="1"/>
  <c r="CL118" i="2"/>
  <c r="CM118" i="2" s="1"/>
  <c r="CN118" i="2" s="1"/>
  <c r="CO118" i="2" s="1"/>
  <c r="CG118" i="2"/>
  <c r="CH118" i="2" s="1"/>
  <c r="CI118" i="2" s="1"/>
  <c r="CJ118" i="2" s="1"/>
  <c r="CK118" i="2" s="1"/>
  <c r="CB118" i="2"/>
  <c r="CC118" i="2" s="1"/>
  <c r="BW118" i="2"/>
  <c r="BX118" i="2" s="1"/>
  <c r="BS118" i="2"/>
  <c r="BT118" i="2" s="1"/>
  <c r="BU118" i="2" s="1"/>
  <c r="BR118" i="2"/>
  <c r="BM118" i="2"/>
  <c r="BN118" i="2" s="1"/>
  <c r="BO118" i="2" s="1"/>
  <c r="BP118" i="2" s="1"/>
  <c r="BQ118" i="2" s="1"/>
  <c r="EE117" i="2"/>
  <c r="EF117" i="2" s="1"/>
  <c r="EB117" i="2"/>
  <c r="EC117" i="2" s="1"/>
  <c r="DZ117" i="2"/>
  <c r="EA117" i="2" s="1"/>
  <c r="DV117" i="2"/>
  <c r="DW117" i="2" s="1"/>
  <c r="DX117" i="2" s="1"/>
  <c r="DU117" i="2"/>
  <c r="DP117" i="2"/>
  <c r="DQ117" i="2" s="1"/>
  <c r="DR117" i="2" s="1"/>
  <c r="DS117" i="2" s="1"/>
  <c r="DT117" i="2" s="1"/>
  <c r="DK117" i="2"/>
  <c r="DL117" i="2" s="1"/>
  <c r="DF117" i="2"/>
  <c r="DG117" i="2" s="1"/>
  <c r="DH117" i="2" s="1"/>
  <c r="DI117" i="2" s="1"/>
  <c r="DC117" i="2"/>
  <c r="DD117" i="2" s="1"/>
  <c r="DB117" i="2"/>
  <c r="DA117" i="2"/>
  <c r="CW117" i="2"/>
  <c r="CX117" i="2" s="1"/>
  <c r="CY117" i="2" s="1"/>
  <c r="CZ117" i="2" s="1"/>
  <c r="CQ117" i="2"/>
  <c r="CR117" i="2" s="1"/>
  <c r="CL117" i="2"/>
  <c r="CM117" i="2" s="1"/>
  <c r="CN117" i="2" s="1"/>
  <c r="CO117" i="2" s="1"/>
  <c r="CI117" i="2"/>
  <c r="CJ117" i="2" s="1"/>
  <c r="CH117" i="2"/>
  <c r="CG117" i="2"/>
  <c r="CB117" i="2"/>
  <c r="CC117" i="2" s="1"/>
  <c r="CD117" i="2" s="1"/>
  <c r="CE117" i="2" s="1"/>
  <c r="CF117" i="2" s="1"/>
  <c r="BW117" i="2"/>
  <c r="BX117" i="2" s="1"/>
  <c r="BR117" i="2"/>
  <c r="BS117" i="2" s="1"/>
  <c r="BM117" i="2"/>
  <c r="BN117" i="2" s="1"/>
  <c r="BO117" i="2" s="1"/>
  <c r="BP117" i="2" s="1"/>
  <c r="EH116" i="2"/>
  <c r="EI116" i="2" s="1"/>
  <c r="EE116" i="2"/>
  <c r="EF116" i="2" s="1"/>
  <c r="EG116" i="2" s="1"/>
  <c r="DZ116" i="2"/>
  <c r="EA116" i="2" s="1"/>
  <c r="DW116" i="2"/>
  <c r="DX116" i="2" s="1"/>
  <c r="DU116" i="2"/>
  <c r="DV116" i="2" s="1"/>
  <c r="DP116" i="2"/>
  <c r="DQ116" i="2" s="1"/>
  <c r="DR116" i="2" s="1"/>
  <c r="DS116" i="2" s="1"/>
  <c r="DK116" i="2"/>
  <c r="DL116" i="2" s="1"/>
  <c r="DM116" i="2" s="1"/>
  <c r="DN116" i="2" s="1"/>
  <c r="DO116" i="2" s="1"/>
  <c r="DF116" i="2"/>
  <c r="DG116" i="2" s="1"/>
  <c r="DA116" i="2"/>
  <c r="DB116" i="2" s="1"/>
  <c r="DC116" i="2" s="1"/>
  <c r="DD116" i="2" s="1"/>
  <c r="CW116" i="2"/>
  <c r="CX116" i="2" s="1"/>
  <c r="CY116" i="2" s="1"/>
  <c r="CT116" i="2"/>
  <c r="CU116" i="2" s="1"/>
  <c r="CQ116" i="2"/>
  <c r="CR116" i="2" s="1"/>
  <c r="CS116" i="2" s="1"/>
  <c r="CL116" i="2"/>
  <c r="CM116" i="2" s="1"/>
  <c r="CI116" i="2"/>
  <c r="CJ116" i="2" s="1"/>
  <c r="CG116" i="2"/>
  <c r="CH116" i="2" s="1"/>
  <c r="CB116" i="2"/>
  <c r="CC116" i="2" s="1"/>
  <c r="CD116" i="2" s="1"/>
  <c r="CE116" i="2" s="1"/>
  <c r="BW116" i="2"/>
  <c r="BX116" i="2" s="1"/>
  <c r="BY116" i="2" s="1"/>
  <c r="BZ116" i="2" s="1"/>
  <c r="CA116" i="2" s="1"/>
  <c r="BR116" i="2"/>
  <c r="BS116" i="2" s="1"/>
  <c r="BM116" i="2"/>
  <c r="BN116" i="2" s="1"/>
  <c r="EG115" i="2"/>
  <c r="EH115" i="2" s="1"/>
  <c r="EF115" i="2"/>
  <c r="EE115" i="2"/>
  <c r="DZ115" i="2"/>
  <c r="EA115" i="2" s="1"/>
  <c r="EB115" i="2" s="1"/>
  <c r="EC115" i="2" s="1"/>
  <c r="ED115" i="2" s="1"/>
  <c r="DU115" i="2"/>
  <c r="DV115" i="2" s="1"/>
  <c r="DP115" i="2"/>
  <c r="DQ115" i="2" s="1"/>
  <c r="DR115" i="2" s="1"/>
  <c r="DS115" i="2" s="1"/>
  <c r="DM115" i="2"/>
  <c r="DN115" i="2" s="1"/>
  <c r="DL115" i="2"/>
  <c r="DK115" i="2"/>
  <c r="DF115" i="2"/>
  <c r="DG115" i="2" s="1"/>
  <c r="DH115" i="2" s="1"/>
  <c r="DI115" i="2" s="1"/>
  <c r="DJ115" i="2" s="1"/>
  <c r="DA115" i="2"/>
  <c r="DB115" i="2" s="1"/>
  <c r="CW115" i="2"/>
  <c r="CX115" i="2" s="1"/>
  <c r="CY115" i="2" s="1"/>
  <c r="CQ115" i="2"/>
  <c r="CR115" i="2" s="1"/>
  <c r="CS115" i="2" s="1"/>
  <c r="CT115" i="2" s="1"/>
  <c r="CO115" i="2"/>
  <c r="CP115" i="2" s="1"/>
  <c r="CL115" i="2"/>
  <c r="CM115" i="2" s="1"/>
  <c r="CN115" i="2" s="1"/>
  <c r="CG115" i="2"/>
  <c r="CH115" i="2" s="1"/>
  <c r="CD115" i="2"/>
  <c r="CE115" i="2" s="1"/>
  <c r="CB115" i="2"/>
  <c r="CC115" i="2" s="1"/>
  <c r="BW115" i="2"/>
  <c r="BX115" i="2" s="1"/>
  <c r="BY115" i="2" s="1"/>
  <c r="BZ115" i="2" s="1"/>
  <c r="BR115" i="2"/>
  <c r="BS115" i="2" s="1"/>
  <c r="BT115" i="2" s="1"/>
  <c r="BU115" i="2" s="1"/>
  <c r="BV115" i="2" s="1"/>
  <c r="BM115" i="2"/>
  <c r="BN115" i="2" s="1"/>
  <c r="EE114" i="2"/>
  <c r="EF114" i="2" s="1"/>
  <c r="EB114" i="2"/>
  <c r="EC114" i="2" s="1"/>
  <c r="EA114" i="2"/>
  <c r="DZ114" i="2"/>
  <c r="DU114" i="2"/>
  <c r="DV114" i="2" s="1"/>
  <c r="DW114" i="2" s="1"/>
  <c r="DX114" i="2" s="1"/>
  <c r="DY114" i="2" s="1"/>
  <c r="DP114" i="2"/>
  <c r="DQ114" i="2" s="1"/>
  <c r="DM114" i="2"/>
  <c r="DN114" i="2" s="1"/>
  <c r="DK114" i="2"/>
  <c r="DL114" i="2" s="1"/>
  <c r="DH114" i="2"/>
  <c r="DI114" i="2" s="1"/>
  <c r="DG114" i="2"/>
  <c r="DF114" i="2"/>
  <c r="DA114" i="2"/>
  <c r="DB114" i="2" s="1"/>
  <c r="DC114" i="2" s="1"/>
  <c r="DD114" i="2" s="1"/>
  <c r="DE114" i="2" s="1"/>
  <c r="CW114" i="2"/>
  <c r="CQ114" i="2"/>
  <c r="CR114" i="2" s="1"/>
  <c r="CS114" i="2" s="1"/>
  <c r="CT114" i="2" s="1"/>
  <c r="CL114" i="2"/>
  <c r="CM114" i="2" s="1"/>
  <c r="CN114" i="2" s="1"/>
  <c r="CO114" i="2" s="1"/>
  <c r="CJ114" i="2"/>
  <c r="CK114" i="2" s="1"/>
  <c r="CG114" i="2"/>
  <c r="CH114" i="2" s="1"/>
  <c r="CI114" i="2" s="1"/>
  <c r="CB114" i="2"/>
  <c r="CC114" i="2" s="1"/>
  <c r="BY114" i="2"/>
  <c r="BZ114" i="2" s="1"/>
  <c r="BW114" i="2"/>
  <c r="BX114" i="2" s="1"/>
  <c r="BR114" i="2"/>
  <c r="BS114" i="2" s="1"/>
  <c r="BT114" i="2" s="1"/>
  <c r="BU114" i="2" s="1"/>
  <c r="BM114" i="2"/>
  <c r="BN114" i="2" s="1"/>
  <c r="BO114" i="2" s="1"/>
  <c r="BP114" i="2" s="1"/>
  <c r="BQ114" i="2" s="1"/>
  <c r="EE113" i="2"/>
  <c r="EF113" i="2" s="1"/>
  <c r="DZ113" i="2"/>
  <c r="EA113" i="2" s="1"/>
  <c r="DW113" i="2"/>
  <c r="DX113" i="2" s="1"/>
  <c r="DV113" i="2"/>
  <c r="DU113" i="2"/>
  <c r="DP113" i="2"/>
  <c r="DQ113" i="2" s="1"/>
  <c r="DR113" i="2" s="1"/>
  <c r="DS113" i="2" s="1"/>
  <c r="DT113" i="2" s="1"/>
  <c r="DK113" i="2"/>
  <c r="DL113" i="2" s="1"/>
  <c r="DF113" i="2"/>
  <c r="DG113" i="2" s="1"/>
  <c r="DH113" i="2" s="1"/>
  <c r="DI113" i="2" s="1"/>
  <c r="DC113" i="2"/>
  <c r="DD113" i="2" s="1"/>
  <c r="DB113" i="2"/>
  <c r="DA113" i="2"/>
  <c r="CW113" i="2"/>
  <c r="CX113" i="2" s="1"/>
  <c r="CY113" i="2" s="1"/>
  <c r="CZ113" i="2" s="1"/>
  <c r="CQ113" i="2"/>
  <c r="CR113" i="2" s="1"/>
  <c r="CL113" i="2"/>
  <c r="CM113" i="2" s="1"/>
  <c r="CN113" i="2" s="1"/>
  <c r="CO113" i="2" s="1"/>
  <c r="CG113" i="2"/>
  <c r="CH113" i="2" s="1"/>
  <c r="CI113" i="2" s="1"/>
  <c r="CJ113" i="2" s="1"/>
  <c r="CE113" i="2"/>
  <c r="CF113" i="2" s="1"/>
  <c r="CB113" i="2"/>
  <c r="CC113" i="2" s="1"/>
  <c r="CD113" i="2" s="1"/>
  <c r="BW113" i="2"/>
  <c r="BX113" i="2" s="1"/>
  <c r="BT113" i="2"/>
  <c r="BU113" i="2" s="1"/>
  <c r="BR113" i="2"/>
  <c r="BS113" i="2" s="1"/>
  <c r="BM113" i="2"/>
  <c r="BN113" i="2" s="1"/>
  <c r="BO113" i="2" s="1"/>
  <c r="BP113" i="2" s="1"/>
  <c r="EE112" i="2"/>
  <c r="EF112" i="2" s="1"/>
  <c r="EG112" i="2" s="1"/>
  <c r="EH112" i="2" s="1"/>
  <c r="EI112" i="2" s="1"/>
  <c r="DZ112" i="2"/>
  <c r="EA112" i="2" s="1"/>
  <c r="DU112" i="2"/>
  <c r="DV112" i="2" s="1"/>
  <c r="DR112" i="2"/>
  <c r="DS112" i="2" s="1"/>
  <c r="DQ112" i="2"/>
  <c r="DP112" i="2"/>
  <c r="DK112" i="2"/>
  <c r="DL112" i="2" s="1"/>
  <c r="DM112" i="2" s="1"/>
  <c r="DN112" i="2" s="1"/>
  <c r="DO112" i="2" s="1"/>
  <c r="DF112" i="2"/>
  <c r="DG112" i="2" s="1"/>
  <c r="DC112" i="2"/>
  <c r="DD112" i="2" s="1"/>
  <c r="DA112" i="2"/>
  <c r="DB112" i="2" s="1"/>
  <c r="CW112" i="2"/>
  <c r="CX112" i="2" s="1"/>
  <c r="CY112" i="2" s="1"/>
  <c r="CQ112" i="2"/>
  <c r="CR112" i="2" s="1"/>
  <c r="CS112" i="2" s="1"/>
  <c r="CT112" i="2" s="1"/>
  <c r="CU112" i="2" s="1"/>
  <c r="CL112" i="2"/>
  <c r="CM112" i="2" s="1"/>
  <c r="CG112" i="2"/>
  <c r="CH112" i="2" s="1"/>
  <c r="CI112" i="2" s="1"/>
  <c r="CJ112" i="2" s="1"/>
  <c r="CD112" i="2"/>
  <c r="CE112" i="2" s="1"/>
  <c r="CC112" i="2"/>
  <c r="CB112" i="2"/>
  <c r="BW112" i="2"/>
  <c r="BX112" i="2" s="1"/>
  <c r="BY112" i="2" s="1"/>
  <c r="BZ112" i="2" s="1"/>
  <c r="CA112" i="2" s="1"/>
  <c r="BR112" i="2"/>
  <c r="BS112" i="2" s="1"/>
  <c r="BM112" i="2"/>
  <c r="BN112" i="2" s="1"/>
  <c r="BO112" i="2" s="1"/>
  <c r="BP112" i="2" s="1"/>
  <c r="EG111" i="2"/>
  <c r="EH111" i="2" s="1"/>
  <c r="EF111" i="2"/>
  <c r="EE111" i="2"/>
  <c r="DZ111" i="2"/>
  <c r="EA111" i="2" s="1"/>
  <c r="DU111" i="2"/>
  <c r="DV111" i="2" s="1"/>
  <c r="DP111" i="2"/>
  <c r="DQ111" i="2" s="1"/>
  <c r="DK111" i="2"/>
  <c r="DL111" i="2" s="1"/>
  <c r="DM111" i="2" s="1"/>
  <c r="DN111" i="2" s="1"/>
  <c r="DF111" i="2"/>
  <c r="DG111" i="2" s="1"/>
  <c r="DA111" i="2"/>
  <c r="DB111" i="2" s="1"/>
  <c r="CW111" i="2"/>
  <c r="CX111" i="2" s="1"/>
  <c r="CY111" i="2" s="1"/>
  <c r="CS111" i="2"/>
  <c r="CT111" i="2" s="1"/>
  <c r="CR111" i="2"/>
  <c r="CQ111" i="2"/>
  <c r="CL111" i="2"/>
  <c r="CM111" i="2" s="1"/>
  <c r="CG111" i="2"/>
  <c r="CH111" i="2" s="1"/>
  <c r="CB111" i="2"/>
  <c r="CC111" i="2" s="1"/>
  <c r="CD111" i="2" s="1"/>
  <c r="CE111" i="2" s="1"/>
  <c r="BW111" i="2"/>
  <c r="BX111" i="2" s="1"/>
  <c r="BY111" i="2" s="1"/>
  <c r="BZ111" i="2" s="1"/>
  <c r="BR111" i="2"/>
  <c r="BS111" i="2" s="1"/>
  <c r="BM111" i="2"/>
  <c r="BN111" i="2" s="1"/>
  <c r="EE110" i="2"/>
  <c r="EF110" i="2" s="1"/>
  <c r="EG110" i="2" s="1"/>
  <c r="EH110" i="2" s="1"/>
  <c r="EB110" i="2"/>
  <c r="EC110" i="2" s="1"/>
  <c r="EA110" i="2"/>
  <c r="DZ110" i="2"/>
  <c r="DU110" i="2"/>
  <c r="DV110" i="2" s="1"/>
  <c r="DP110" i="2"/>
  <c r="DQ110" i="2" s="1"/>
  <c r="DK110" i="2"/>
  <c r="DL110" i="2" s="1"/>
  <c r="DG110" i="2"/>
  <c r="DH110" i="2" s="1"/>
  <c r="DI110" i="2" s="1"/>
  <c r="DF110" i="2"/>
  <c r="DA110" i="2"/>
  <c r="DB110" i="2" s="1"/>
  <c r="CW110" i="2"/>
  <c r="CS110" i="2"/>
  <c r="CT110" i="2" s="1"/>
  <c r="CQ110" i="2"/>
  <c r="CR110" i="2" s="1"/>
  <c r="CL110" i="2"/>
  <c r="CM110" i="2" s="1"/>
  <c r="CN110" i="2" s="1"/>
  <c r="CO110" i="2" s="1"/>
  <c r="CG110" i="2"/>
  <c r="CH110" i="2" s="1"/>
  <c r="CB110" i="2"/>
  <c r="CC110" i="2" s="1"/>
  <c r="BW110" i="2"/>
  <c r="BX110" i="2" s="1"/>
  <c r="BY110" i="2" s="1"/>
  <c r="BZ110" i="2" s="1"/>
  <c r="BT110" i="2"/>
  <c r="BU110" i="2" s="1"/>
  <c r="BS110" i="2"/>
  <c r="BR110" i="2"/>
  <c r="BM110" i="2"/>
  <c r="BN110" i="2" s="1"/>
  <c r="EE109" i="2"/>
  <c r="EF109" i="2" s="1"/>
  <c r="EB109" i="2"/>
  <c r="EC109" i="2" s="1"/>
  <c r="DZ109" i="2"/>
  <c r="EA109" i="2" s="1"/>
  <c r="DV109" i="2"/>
  <c r="DW109" i="2" s="1"/>
  <c r="DX109" i="2" s="1"/>
  <c r="DU109" i="2"/>
  <c r="DP109" i="2"/>
  <c r="DQ109" i="2" s="1"/>
  <c r="DK109" i="2"/>
  <c r="DL109" i="2" s="1"/>
  <c r="DF109" i="2"/>
  <c r="DG109" i="2" s="1"/>
  <c r="DC109" i="2"/>
  <c r="DD109" i="2" s="1"/>
  <c r="DB109" i="2"/>
  <c r="DA109" i="2"/>
  <c r="CW109" i="2"/>
  <c r="CQ109" i="2"/>
  <c r="CR109" i="2" s="1"/>
  <c r="CL109" i="2"/>
  <c r="CM109" i="2" s="1"/>
  <c r="CN109" i="2" s="1"/>
  <c r="CO109" i="2" s="1"/>
  <c r="CI109" i="2"/>
  <c r="CJ109" i="2" s="1"/>
  <c r="CH109" i="2"/>
  <c r="CG109" i="2"/>
  <c r="CB109" i="2"/>
  <c r="CC109" i="2" s="1"/>
  <c r="BW109" i="2"/>
  <c r="BX109" i="2" s="1"/>
  <c r="BR109" i="2"/>
  <c r="BS109" i="2" s="1"/>
  <c r="BT109" i="2" s="1"/>
  <c r="BU109" i="2" s="1"/>
  <c r="BM109" i="2"/>
  <c r="BN109" i="2" s="1"/>
  <c r="BO109" i="2" s="1"/>
  <c r="BP109" i="2" s="1"/>
  <c r="EE108" i="2"/>
  <c r="EF108" i="2" s="1"/>
  <c r="DZ108" i="2"/>
  <c r="EA108" i="2" s="1"/>
  <c r="DU108" i="2"/>
  <c r="DV108" i="2" s="1"/>
  <c r="DW108" i="2" s="1"/>
  <c r="DX108" i="2" s="1"/>
  <c r="DP108" i="2"/>
  <c r="DQ108" i="2" s="1"/>
  <c r="DR108" i="2" s="1"/>
  <c r="DS108" i="2" s="1"/>
  <c r="DK108" i="2"/>
  <c r="DL108" i="2" s="1"/>
  <c r="DF108" i="2"/>
  <c r="DG108" i="2" s="1"/>
  <c r="DA108" i="2"/>
  <c r="DB108" i="2" s="1"/>
  <c r="CW108" i="2"/>
  <c r="CX108" i="2" s="1"/>
  <c r="CY108" i="2" s="1"/>
  <c r="CQ108" i="2"/>
  <c r="CR108" i="2" s="1"/>
  <c r="CL108" i="2"/>
  <c r="CM108" i="2" s="1"/>
  <c r="CG108" i="2"/>
  <c r="CH108" i="2" s="1"/>
  <c r="CI108" i="2" s="1"/>
  <c r="CJ108" i="2" s="1"/>
  <c r="CD108" i="2"/>
  <c r="CE108" i="2" s="1"/>
  <c r="CC108" i="2"/>
  <c r="CB108" i="2"/>
  <c r="BW108" i="2"/>
  <c r="BX108" i="2" s="1"/>
  <c r="BR108" i="2"/>
  <c r="BS108" i="2" s="1"/>
  <c r="BM108" i="2"/>
  <c r="BN108" i="2" s="1"/>
  <c r="BO108" i="2" s="1"/>
  <c r="BP108" i="2" s="1"/>
  <c r="EF107" i="2"/>
  <c r="EG107" i="2" s="1"/>
  <c r="EH107" i="2" s="1"/>
  <c r="EE107" i="2"/>
  <c r="DZ107" i="2"/>
  <c r="EA107" i="2" s="1"/>
  <c r="DU107" i="2"/>
  <c r="DV107" i="2" s="1"/>
  <c r="DR107" i="2"/>
  <c r="DS107" i="2" s="1"/>
  <c r="DP107" i="2"/>
  <c r="DQ107" i="2" s="1"/>
  <c r="DK107" i="2"/>
  <c r="DL107" i="2" s="1"/>
  <c r="DM107" i="2" s="1"/>
  <c r="DN107" i="2" s="1"/>
  <c r="DF107" i="2"/>
  <c r="DG107" i="2" s="1"/>
  <c r="DA107" i="2"/>
  <c r="DB107" i="2" s="1"/>
  <c r="CW107" i="2"/>
  <c r="CS107" i="2"/>
  <c r="CT107" i="2" s="1"/>
  <c r="CR107" i="2"/>
  <c r="CQ107" i="2"/>
  <c r="CL107" i="2"/>
  <c r="CM107" i="2" s="1"/>
  <c r="CG107" i="2"/>
  <c r="CH107" i="2" s="1"/>
  <c r="CD107" i="2"/>
  <c r="CE107" i="2" s="1"/>
  <c r="CB107" i="2"/>
  <c r="CC107" i="2" s="1"/>
  <c r="BX107" i="2"/>
  <c r="BY107" i="2" s="1"/>
  <c r="BZ107" i="2" s="1"/>
  <c r="BW107" i="2"/>
  <c r="BR107" i="2"/>
  <c r="BS107" i="2" s="1"/>
  <c r="BM107" i="2"/>
  <c r="BN107" i="2" s="1"/>
  <c r="EE106" i="2"/>
  <c r="EF106" i="2" s="1"/>
  <c r="EG106" i="2" s="1"/>
  <c r="EH106" i="2" s="1"/>
  <c r="EB106" i="2"/>
  <c r="EC106" i="2" s="1"/>
  <c r="EA106" i="2"/>
  <c r="DZ106" i="2"/>
  <c r="DU106" i="2"/>
  <c r="DV106" i="2" s="1"/>
  <c r="DP106" i="2"/>
  <c r="DQ106" i="2" s="1"/>
  <c r="DK106" i="2"/>
  <c r="DL106" i="2" s="1"/>
  <c r="DM106" i="2" s="1"/>
  <c r="DN106" i="2" s="1"/>
  <c r="DH106" i="2"/>
  <c r="DI106" i="2" s="1"/>
  <c r="DG106" i="2"/>
  <c r="DF106" i="2"/>
  <c r="DA106" i="2"/>
  <c r="DB106" i="2" s="1"/>
  <c r="CW106" i="2"/>
  <c r="CQ106" i="2"/>
  <c r="CR106" i="2" s="1"/>
  <c r="CL106" i="2"/>
  <c r="CM106" i="2" s="1"/>
  <c r="CN106" i="2" s="1"/>
  <c r="CO106" i="2" s="1"/>
  <c r="CG106" i="2"/>
  <c r="CH106" i="2" s="1"/>
  <c r="CB106" i="2"/>
  <c r="CC106" i="2" s="1"/>
  <c r="BW106" i="2"/>
  <c r="BX106" i="2" s="1"/>
  <c r="BY106" i="2" s="1"/>
  <c r="BZ106" i="2" s="1"/>
  <c r="BR106" i="2"/>
  <c r="BS106" i="2" s="1"/>
  <c r="BT106" i="2" s="1"/>
  <c r="BU106" i="2" s="1"/>
  <c r="BM106" i="2"/>
  <c r="BN106" i="2" s="1"/>
  <c r="EE105" i="2"/>
  <c r="EF105" i="2" s="1"/>
  <c r="DZ105" i="2"/>
  <c r="EA105" i="2" s="1"/>
  <c r="EB105" i="2" s="1"/>
  <c r="EC105" i="2" s="1"/>
  <c r="DV105" i="2"/>
  <c r="DW105" i="2" s="1"/>
  <c r="DX105" i="2" s="1"/>
  <c r="DU105" i="2"/>
  <c r="DP105" i="2"/>
  <c r="DQ105" i="2" s="1"/>
  <c r="DK105" i="2"/>
  <c r="DL105" i="2" s="1"/>
  <c r="DM105" i="2" s="1"/>
  <c r="DN105" i="2" s="1"/>
  <c r="DO105" i="2" s="1"/>
  <c r="DH105" i="2"/>
  <c r="DI105" i="2" s="1"/>
  <c r="DJ105" i="2" s="1"/>
  <c r="DF105" i="2"/>
  <c r="DG105" i="2" s="1"/>
  <c r="DB105" i="2"/>
  <c r="DC105" i="2" s="1"/>
  <c r="DD105" i="2" s="1"/>
  <c r="DA105" i="2"/>
  <c r="CW105" i="2"/>
  <c r="CQ105" i="2"/>
  <c r="CR105" i="2" s="1"/>
  <c r="CS105" i="2" s="1"/>
  <c r="CT105" i="2" s="1"/>
  <c r="CP105" i="2"/>
  <c r="CL105" i="2"/>
  <c r="CM105" i="2" s="1"/>
  <c r="CN105" i="2" s="1"/>
  <c r="CO105" i="2" s="1"/>
  <c r="CH105" i="2"/>
  <c r="CI105" i="2" s="1"/>
  <c r="CJ105" i="2" s="1"/>
  <c r="CG105" i="2"/>
  <c r="CB105" i="2"/>
  <c r="CC105" i="2" s="1"/>
  <c r="CD105" i="2" s="1"/>
  <c r="CE105" i="2" s="1"/>
  <c r="CF105" i="2" s="1"/>
  <c r="BW105" i="2"/>
  <c r="BX105" i="2" s="1"/>
  <c r="BT105" i="2"/>
  <c r="BU105" i="2" s="1"/>
  <c r="BR105" i="2"/>
  <c r="BS105" i="2" s="1"/>
  <c r="BO105" i="2"/>
  <c r="BP105" i="2" s="1"/>
  <c r="BN105" i="2"/>
  <c r="BM105" i="2"/>
  <c r="EE104" i="2"/>
  <c r="EF104" i="2" s="1"/>
  <c r="EG104" i="2" s="1"/>
  <c r="EH104" i="2" s="1"/>
  <c r="EI104" i="2" s="1"/>
  <c r="EC104" i="2"/>
  <c r="ED104" i="2" s="1"/>
  <c r="DZ104" i="2"/>
  <c r="EA104" i="2" s="1"/>
  <c r="EB104" i="2" s="1"/>
  <c r="DU104" i="2"/>
  <c r="DV104" i="2" s="1"/>
  <c r="DQ104" i="2"/>
  <c r="DR104" i="2" s="1"/>
  <c r="DS104" i="2" s="1"/>
  <c r="DP104" i="2"/>
  <c r="DK104" i="2"/>
  <c r="DL104" i="2" s="1"/>
  <c r="DM104" i="2" s="1"/>
  <c r="DN104" i="2" s="1"/>
  <c r="DJ104" i="2"/>
  <c r="DF104" i="2"/>
  <c r="DG104" i="2" s="1"/>
  <c r="DH104" i="2" s="1"/>
  <c r="DI104" i="2" s="1"/>
  <c r="DC104" i="2"/>
  <c r="DD104" i="2" s="1"/>
  <c r="DE104" i="2" s="1"/>
  <c r="DA104" i="2"/>
  <c r="DB104" i="2" s="1"/>
  <c r="CW104" i="2"/>
  <c r="CX104" i="2" s="1"/>
  <c r="CY104" i="2" s="1"/>
  <c r="CQ104" i="2"/>
  <c r="CR104" i="2" s="1"/>
  <c r="CL104" i="2"/>
  <c r="CM104" i="2" s="1"/>
  <c r="CN104" i="2" s="1"/>
  <c r="CO104" i="2" s="1"/>
  <c r="CG104" i="2"/>
  <c r="CH104" i="2" s="1"/>
  <c r="CI104" i="2" s="1"/>
  <c r="CJ104" i="2" s="1"/>
  <c r="CK104" i="2" s="1"/>
  <c r="CD104" i="2"/>
  <c r="CE104" i="2" s="1"/>
  <c r="CC104" i="2"/>
  <c r="CB104" i="2"/>
  <c r="BZ104" i="2"/>
  <c r="CA104" i="2" s="1"/>
  <c r="BW104" i="2"/>
  <c r="BX104" i="2" s="1"/>
  <c r="BY104" i="2" s="1"/>
  <c r="BR104" i="2"/>
  <c r="BS104" i="2" s="1"/>
  <c r="BM104" i="2"/>
  <c r="BN104" i="2" s="1"/>
  <c r="EE103" i="2"/>
  <c r="EF103" i="2" s="1"/>
  <c r="EG103" i="2" s="1"/>
  <c r="EH103" i="2" s="1"/>
  <c r="DZ103" i="2"/>
  <c r="EA103" i="2" s="1"/>
  <c r="EB103" i="2" s="1"/>
  <c r="EC103" i="2" s="1"/>
  <c r="ED103" i="2" s="1"/>
  <c r="DU103" i="2"/>
  <c r="DV103" i="2" s="1"/>
  <c r="DW103" i="2" s="1"/>
  <c r="DX103" i="2" s="1"/>
  <c r="DY103" i="2" s="1"/>
  <c r="DP103" i="2"/>
  <c r="DQ103" i="2" s="1"/>
  <c r="DM103" i="2"/>
  <c r="DN103" i="2" s="1"/>
  <c r="DL103" i="2"/>
  <c r="DK103" i="2"/>
  <c r="DI103" i="2"/>
  <c r="DF103" i="2"/>
  <c r="DG103" i="2" s="1"/>
  <c r="DH103" i="2" s="1"/>
  <c r="DA103" i="2"/>
  <c r="DB103" i="2" s="1"/>
  <c r="DC103" i="2" s="1"/>
  <c r="DD103" i="2" s="1"/>
  <c r="DE103" i="2" s="1"/>
  <c r="CW103" i="2"/>
  <c r="CX103" i="2" s="1"/>
  <c r="CY103" i="2" s="1"/>
  <c r="CZ103" i="2" s="1"/>
  <c r="CT103" i="2"/>
  <c r="CS103" i="2"/>
  <c r="CR103" i="2"/>
  <c r="CQ103" i="2"/>
  <c r="CL103" i="2"/>
  <c r="CM103" i="2" s="1"/>
  <c r="CJ103" i="2"/>
  <c r="CG103" i="2"/>
  <c r="CH103" i="2" s="1"/>
  <c r="CI103" i="2" s="1"/>
  <c r="CB103" i="2"/>
  <c r="CC103" i="2" s="1"/>
  <c r="CD103" i="2" s="1"/>
  <c r="CE103" i="2" s="1"/>
  <c r="CF103" i="2" s="1"/>
  <c r="BY103" i="2"/>
  <c r="BZ103" i="2" s="1"/>
  <c r="BX103" i="2"/>
  <c r="BW103" i="2"/>
  <c r="BR103" i="2"/>
  <c r="BS103" i="2" s="1"/>
  <c r="BT103" i="2" s="1"/>
  <c r="BU103" i="2" s="1"/>
  <c r="BV103" i="2" s="1"/>
  <c r="BM103" i="2"/>
  <c r="BN103" i="2" s="1"/>
  <c r="EE102" i="2"/>
  <c r="EF102" i="2" s="1"/>
  <c r="EC102" i="2"/>
  <c r="EB102" i="2"/>
  <c r="EA102" i="2"/>
  <c r="DZ102" i="2"/>
  <c r="DY102" i="2"/>
  <c r="DU102" i="2"/>
  <c r="DV102" i="2" s="1"/>
  <c r="DW102" i="2" s="1"/>
  <c r="DX102" i="2" s="1"/>
  <c r="DP102" i="2"/>
  <c r="DQ102" i="2" s="1"/>
  <c r="DR102" i="2" s="1"/>
  <c r="DS102" i="2" s="1"/>
  <c r="DT102" i="2" s="1"/>
  <c r="DK102" i="2"/>
  <c r="DL102" i="2" s="1"/>
  <c r="DH102" i="2"/>
  <c r="DI102" i="2" s="1"/>
  <c r="DG102" i="2"/>
  <c r="DF102" i="2"/>
  <c r="DD102" i="2"/>
  <c r="DA102" i="2"/>
  <c r="DB102" i="2" s="1"/>
  <c r="DC102" i="2" s="1"/>
  <c r="CW102" i="2"/>
  <c r="CX102" i="2" s="1"/>
  <c r="CY102" i="2" s="1"/>
  <c r="CZ102" i="2" s="1"/>
  <c r="CQ102" i="2"/>
  <c r="CR102" i="2" s="1"/>
  <c r="CS102" i="2" s="1"/>
  <c r="CT102" i="2" s="1"/>
  <c r="CU102" i="2" s="1"/>
  <c r="CL102" i="2"/>
  <c r="CM102" i="2" s="1"/>
  <c r="CN102" i="2" s="1"/>
  <c r="CO102" i="2" s="1"/>
  <c r="CG102" i="2"/>
  <c r="CH102" i="2" s="1"/>
  <c r="CB102" i="2"/>
  <c r="CC102" i="2" s="1"/>
  <c r="CD102" i="2" s="1"/>
  <c r="CE102" i="2" s="1"/>
  <c r="BW102" i="2"/>
  <c r="BX102" i="2" s="1"/>
  <c r="BY102" i="2" s="1"/>
  <c r="BZ102" i="2" s="1"/>
  <c r="CA102" i="2" s="1"/>
  <c r="BT102" i="2"/>
  <c r="BU102" i="2" s="1"/>
  <c r="BS102" i="2"/>
  <c r="BR102" i="2"/>
  <c r="BP102" i="2"/>
  <c r="BQ102" i="2" s="1"/>
  <c r="BM102" i="2"/>
  <c r="BN102" i="2" s="1"/>
  <c r="BO102" i="2" s="1"/>
  <c r="EE101" i="2"/>
  <c r="EF101" i="2" s="1"/>
  <c r="DZ101" i="2"/>
  <c r="EA101" i="2" s="1"/>
  <c r="DU101" i="2"/>
  <c r="DV101" i="2" s="1"/>
  <c r="DW101" i="2" s="1"/>
  <c r="DX101" i="2" s="1"/>
  <c r="DP101" i="2"/>
  <c r="DQ101" i="2" s="1"/>
  <c r="DR101" i="2" s="1"/>
  <c r="DS101" i="2" s="1"/>
  <c r="DT101" i="2" s="1"/>
  <c r="DK101" i="2"/>
  <c r="DL101" i="2" s="1"/>
  <c r="DM101" i="2" s="1"/>
  <c r="DN101" i="2" s="1"/>
  <c r="DO101" i="2" s="1"/>
  <c r="DF101" i="2"/>
  <c r="DG101" i="2" s="1"/>
  <c r="DC101" i="2"/>
  <c r="DD101" i="2" s="1"/>
  <c r="DB101" i="2"/>
  <c r="DA101" i="2"/>
  <c r="CY101" i="2"/>
  <c r="CW101" i="2"/>
  <c r="CX101" i="2" s="1"/>
  <c r="CQ101" i="2"/>
  <c r="CR101" i="2" s="1"/>
  <c r="CS101" i="2" s="1"/>
  <c r="CT101" i="2" s="1"/>
  <c r="CU101" i="2" s="1"/>
  <c r="CL101" i="2"/>
  <c r="CM101" i="2" s="1"/>
  <c r="CN101" i="2" s="1"/>
  <c r="CO101" i="2" s="1"/>
  <c r="CP101" i="2" s="1"/>
  <c r="CG101" i="2"/>
  <c r="CH101" i="2" s="1"/>
  <c r="CI101" i="2" s="1"/>
  <c r="CJ101" i="2" s="1"/>
  <c r="CB101" i="2"/>
  <c r="CC101" i="2" s="1"/>
  <c r="BW101" i="2"/>
  <c r="BX101" i="2" s="1"/>
  <c r="BY101" i="2" s="1"/>
  <c r="BZ101" i="2" s="1"/>
  <c r="BV101" i="2"/>
  <c r="BR101" i="2"/>
  <c r="BS101" i="2" s="1"/>
  <c r="BT101" i="2" s="1"/>
  <c r="BU101" i="2" s="1"/>
  <c r="BM101" i="2"/>
  <c r="BN101" i="2" s="1"/>
  <c r="BO101" i="2" s="1"/>
  <c r="BP101" i="2" s="1"/>
  <c r="EH100" i="2"/>
  <c r="EI100" i="2" s="1"/>
  <c r="EE100" i="2"/>
  <c r="EF100" i="2" s="1"/>
  <c r="EG100" i="2" s="1"/>
  <c r="DZ100" i="2"/>
  <c r="EA100" i="2" s="1"/>
  <c r="DW100" i="2"/>
  <c r="DX100" i="2" s="1"/>
  <c r="DU100" i="2"/>
  <c r="DV100" i="2" s="1"/>
  <c r="DP100" i="2"/>
  <c r="DQ100" i="2" s="1"/>
  <c r="DR100" i="2" s="1"/>
  <c r="DS100" i="2" s="1"/>
  <c r="DK100" i="2"/>
  <c r="DL100" i="2" s="1"/>
  <c r="DM100" i="2" s="1"/>
  <c r="DN100" i="2" s="1"/>
  <c r="DO100" i="2" s="1"/>
  <c r="DF100" i="2"/>
  <c r="DG100" i="2" s="1"/>
  <c r="DH100" i="2" s="1"/>
  <c r="DI100" i="2" s="1"/>
  <c r="DJ100" i="2" s="1"/>
  <c r="DA100" i="2"/>
  <c r="DB100" i="2" s="1"/>
  <c r="CX100" i="2"/>
  <c r="CY100" i="2" s="1"/>
  <c r="CW100" i="2"/>
  <c r="CQ100" i="2"/>
  <c r="CR100" i="2" s="1"/>
  <c r="CS100" i="2" s="1"/>
  <c r="CT100" i="2" s="1"/>
  <c r="CL100" i="2"/>
  <c r="CM100" i="2" s="1"/>
  <c r="CN100" i="2" s="1"/>
  <c r="CO100" i="2" s="1"/>
  <c r="CI100" i="2"/>
  <c r="CJ100" i="2" s="1"/>
  <c r="CK100" i="2" s="1"/>
  <c r="CG100" i="2"/>
  <c r="CH100" i="2" s="1"/>
  <c r="CB100" i="2"/>
  <c r="CC100" i="2" s="1"/>
  <c r="CD100" i="2" s="1"/>
  <c r="CE100" i="2" s="1"/>
  <c r="BW100" i="2"/>
  <c r="BX100" i="2" s="1"/>
  <c r="BR100" i="2"/>
  <c r="BS100" i="2" s="1"/>
  <c r="BT100" i="2" s="1"/>
  <c r="BU100" i="2" s="1"/>
  <c r="BM100" i="2"/>
  <c r="BN100" i="2" s="1"/>
  <c r="BO100" i="2" s="1"/>
  <c r="BP100" i="2" s="1"/>
  <c r="BQ100" i="2" s="1"/>
  <c r="EE99" i="2"/>
  <c r="EF99" i="2" s="1"/>
  <c r="EG99" i="2" s="1"/>
  <c r="EH99" i="2" s="1"/>
  <c r="EC99" i="2"/>
  <c r="ED99" i="2" s="1"/>
  <c r="DZ99" i="2"/>
  <c r="EA99" i="2" s="1"/>
  <c r="EB99" i="2" s="1"/>
  <c r="DU99" i="2"/>
  <c r="DV99" i="2" s="1"/>
  <c r="DR99" i="2"/>
  <c r="DS99" i="2" s="1"/>
  <c r="DP99" i="2"/>
  <c r="DQ99" i="2" s="1"/>
  <c r="DK99" i="2"/>
  <c r="DL99" i="2" s="1"/>
  <c r="DM99" i="2" s="1"/>
  <c r="DN99" i="2" s="1"/>
  <c r="DF99" i="2"/>
  <c r="DG99" i="2" s="1"/>
  <c r="DH99" i="2" s="1"/>
  <c r="DI99" i="2" s="1"/>
  <c r="DJ99" i="2" s="1"/>
  <c r="DA99" i="2"/>
  <c r="DB99" i="2" s="1"/>
  <c r="DC99" i="2" s="1"/>
  <c r="DD99" i="2" s="1"/>
  <c r="DE99" i="2" s="1"/>
  <c r="CW99" i="2"/>
  <c r="CQ99" i="2"/>
  <c r="CR99" i="2" s="1"/>
  <c r="CS99" i="2" s="1"/>
  <c r="CT99" i="2" s="1"/>
  <c r="CO99" i="2"/>
  <c r="CL99" i="2"/>
  <c r="CM99" i="2" s="1"/>
  <c r="CN99" i="2" s="1"/>
  <c r="CG99" i="2"/>
  <c r="CH99" i="2" s="1"/>
  <c r="CI99" i="2" s="1"/>
  <c r="CJ99" i="2" s="1"/>
  <c r="CK99" i="2" s="1"/>
  <c r="CD99" i="2"/>
  <c r="CE99" i="2" s="1"/>
  <c r="CF99" i="2" s="1"/>
  <c r="CB99" i="2"/>
  <c r="CC99" i="2" s="1"/>
  <c r="BW99" i="2"/>
  <c r="BX99" i="2" s="1"/>
  <c r="BY99" i="2" s="1"/>
  <c r="BZ99" i="2" s="1"/>
  <c r="BR99" i="2"/>
  <c r="BS99" i="2" s="1"/>
  <c r="BM99" i="2"/>
  <c r="BN99" i="2" s="1"/>
  <c r="BO99" i="2" s="1"/>
  <c r="BP99" i="2" s="1"/>
  <c r="EE98" i="2"/>
  <c r="EF98" i="2" s="1"/>
  <c r="EG98" i="2" s="1"/>
  <c r="EH98" i="2" s="1"/>
  <c r="EI98" i="2" s="1"/>
  <c r="DZ98" i="2"/>
  <c r="EA98" i="2" s="1"/>
  <c r="EB98" i="2" s="1"/>
  <c r="EC98" i="2" s="1"/>
  <c r="DX98" i="2"/>
  <c r="DY98" i="2" s="1"/>
  <c r="DU98" i="2"/>
  <c r="DV98" i="2" s="1"/>
  <c r="DW98" i="2" s="1"/>
  <c r="DP98" i="2"/>
  <c r="DQ98" i="2" s="1"/>
  <c r="DM98" i="2"/>
  <c r="DN98" i="2" s="1"/>
  <c r="DK98" i="2"/>
  <c r="DL98" i="2" s="1"/>
  <c r="DF98" i="2"/>
  <c r="DG98" i="2" s="1"/>
  <c r="DH98" i="2" s="1"/>
  <c r="DI98" i="2" s="1"/>
  <c r="DA98" i="2"/>
  <c r="DB98" i="2" s="1"/>
  <c r="DC98" i="2" s="1"/>
  <c r="DD98" i="2" s="1"/>
  <c r="CY98" i="2"/>
  <c r="CZ98" i="2" s="1"/>
  <c r="CW98" i="2"/>
  <c r="CX98" i="2" s="1"/>
  <c r="CQ98" i="2"/>
  <c r="CR98" i="2" s="1"/>
  <c r="CL98" i="2"/>
  <c r="CM98" i="2" s="1"/>
  <c r="CN98" i="2" s="1"/>
  <c r="CO98" i="2" s="1"/>
  <c r="CG98" i="2"/>
  <c r="CH98" i="2" s="1"/>
  <c r="CI98" i="2" s="1"/>
  <c r="CJ98" i="2" s="1"/>
  <c r="CB98" i="2"/>
  <c r="CC98" i="2" s="1"/>
  <c r="CD98" i="2" s="1"/>
  <c r="CE98" i="2" s="1"/>
  <c r="CF98" i="2" s="1"/>
  <c r="BY98" i="2"/>
  <c r="BZ98" i="2" s="1"/>
  <c r="CA98" i="2" s="1"/>
  <c r="BW98" i="2"/>
  <c r="BX98" i="2" s="1"/>
  <c r="BS98" i="2"/>
  <c r="BT98" i="2" s="1"/>
  <c r="BU98" i="2" s="1"/>
  <c r="BR98" i="2"/>
  <c r="BM98" i="2"/>
  <c r="BN98" i="2" s="1"/>
  <c r="EF97" i="2"/>
  <c r="EE97" i="2"/>
  <c r="DZ97" i="2"/>
  <c r="EA97" i="2" s="1"/>
  <c r="DW97" i="2"/>
  <c r="DX97" i="2" s="1"/>
  <c r="DY97" i="2" s="1"/>
  <c r="DU97" i="2"/>
  <c r="DV97" i="2" s="1"/>
  <c r="DP97" i="2"/>
  <c r="DQ97" i="2" s="1"/>
  <c r="DL97" i="2"/>
  <c r="DK97" i="2"/>
  <c r="DF97" i="2"/>
  <c r="DG97" i="2" s="1"/>
  <c r="DC97" i="2"/>
  <c r="DD97" i="2" s="1"/>
  <c r="DE97" i="2" s="1"/>
  <c r="DA97" i="2"/>
  <c r="DB97" i="2" s="1"/>
  <c r="CW97" i="2"/>
  <c r="CR97" i="2"/>
  <c r="CQ97" i="2"/>
  <c r="CM97" i="2"/>
  <c r="CL97" i="2"/>
  <c r="CG97" i="2"/>
  <c r="CH97" i="2" s="1"/>
  <c r="CI97" i="2" s="1"/>
  <c r="CJ97" i="2" s="1"/>
  <c r="CK97" i="2" s="1"/>
  <c r="CB97" i="2"/>
  <c r="CC97" i="2" s="1"/>
  <c r="BX97" i="2"/>
  <c r="BW97" i="2"/>
  <c r="BS97" i="2"/>
  <c r="BR97" i="2"/>
  <c r="BM97" i="2"/>
  <c r="BN97" i="2" s="1"/>
  <c r="BO97" i="2" s="1"/>
  <c r="BP97" i="2" s="1"/>
  <c r="BQ97" i="2" s="1"/>
  <c r="EE96" i="2"/>
  <c r="EF96" i="2" s="1"/>
  <c r="EA96" i="2"/>
  <c r="DZ96" i="2"/>
  <c r="DV96" i="2"/>
  <c r="DU96" i="2"/>
  <c r="DP96" i="2"/>
  <c r="DQ96" i="2" s="1"/>
  <c r="DR96" i="2" s="1"/>
  <c r="DS96" i="2" s="1"/>
  <c r="DT96" i="2" s="1"/>
  <c r="DK96" i="2"/>
  <c r="DL96" i="2" s="1"/>
  <c r="DG96" i="2"/>
  <c r="DF96" i="2"/>
  <c r="DB96" i="2"/>
  <c r="DA96" i="2"/>
  <c r="CW96" i="2"/>
  <c r="CX96" i="2" s="1"/>
  <c r="CY96" i="2" s="1"/>
  <c r="CZ96" i="2" s="1"/>
  <c r="CQ96" i="2"/>
  <c r="CR96" i="2" s="1"/>
  <c r="CM96" i="2"/>
  <c r="CL96" i="2"/>
  <c r="CH96" i="2"/>
  <c r="CG96" i="2"/>
  <c r="CB96" i="2"/>
  <c r="CC96" i="2" s="1"/>
  <c r="CD96" i="2" s="1"/>
  <c r="CE96" i="2" s="1"/>
  <c r="CF96" i="2" s="1"/>
  <c r="BW96" i="2"/>
  <c r="BX96" i="2" s="1"/>
  <c r="BS96" i="2"/>
  <c r="BR96" i="2"/>
  <c r="BN96" i="2"/>
  <c r="BM96" i="2"/>
  <c r="EE95" i="2"/>
  <c r="EF95" i="2" s="1"/>
  <c r="EG95" i="2" s="1"/>
  <c r="EH95" i="2" s="1"/>
  <c r="EI95" i="2" s="1"/>
  <c r="DZ95" i="2"/>
  <c r="EA95" i="2" s="1"/>
  <c r="DV95" i="2"/>
  <c r="DU95" i="2"/>
  <c r="DQ95" i="2"/>
  <c r="DP95" i="2"/>
  <c r="DK95" i="2"/>
  <c r="DL95" i="2" s="1"/>
  <c r="DM95" i="2" s="1"/>
  <c r="DN95" i="2" s="1"/>
  <c r="DO95" i="2" s="1"/>
  <c r="DF95" i="2"/>
  <c r="DG95" i="2" s="1"/>
  <c r="DB95" i="2"/>
  <c r="DA95" i="2"/>
  <c r="CW95" i="2"/>
  <c r="CQ95" i="2"/>
  <c r="CR95" i="2" s="1"/>
  <c r="CS95" i="2" s="1"/>
  <c r="CT95" i="2" s="1"/>
  <c r="CU95" i="2" s="1"/>
  <c r="CM95" i="2"/>
  <c r="CL95" i="2"/>
  <c r="CG95" i="2"/>
  <c r="CH95" i="2" s="1"/>
  <c r="CC95" i="2"/>
  <c r="CB95" i="2"/>
  <c r="BW95" i="2"/>
  <c r="BX95" i="2" s="1"/>
  <c r="BY95" i="2" s="1"/>
  <c r="BZ95" i="2" s="1"/>
  <c r="CA95" i="2" s="1"/>
  <c r="BS95" i="2"/>
  <c r="BR95" i="2"/>
  <c r="BM95" i="2"/>
  <c r="BN95" i="2" s="1"/>
  <c r="EF94" i="2"/>
  <c r="EE94" i="2"/>
  <c r="DZ94" i="2"/>
  <c r="EA94" i="2" s="1"/>
  <c r="EB94" i="2" s="1"/>
  <c r="EC94" i="2" s="1"/>
  <c r="ED94" i="2" s="1"/>
  <c r="DV94" i="2"/>
  <c r="DU94" i="2"/>
  <c r="DP94" i="2"/>
  <c r="DQ94" i="2" s="1"/>
  <c r="DL94" i="2"/>
  <c r="DK94" i="2"/>
  <c r="DF94" i="2"/>
  <c r="DG94" i="2" s="1"/>
  <c r="DH94" i="2" s="1"/>
  <c r="DI94" i="2" s="1"/>
  <c r="DJ94" i="2" s="1"/>
  <c r="DB94" i="2"/>
  <c r="DA94" i="2"/>
  <c r="CW94" i="2"/>
  <c r="CR94" i="2"/>
  <c r="CQ94" i="2"/>
  <c r="CN94" i="2"/>
  <c r="CO94" i="2" s="1"/>
  <c r="CP94" i="2" s="1"/>
  <c r="CL94" i="2"/>
  <c r="CM94" i="2" s="1"/>
  <c r="CG94" i="2"/>
  <c r="CH94" i="2" s="1"/>
  <c r="CB94" i="2"/>
  <c r="CC94" i="2" s="1"/>
  <c r="BX94" i="2"/>
  <c r="BW94" i="2"/>
  <c r="BT94" i="2"/>
  <c r="BU94" i="2" s="1"/>
  <c r="BV94" i="2" s="1"/>
  <c r="BR94" i="2"/>
  <c r="BS94" i="2" s="1"/>
  <c r="BM94" i="2"/>
  <c r="BN94" i="2" s="1"/>
  <c r="EE93" i="2"/>
  <c r="EF93" i="2" s="1"/>
  <c r="EA93" i="2"/>
  <c r="DZ93" i="2"/>
  <c r="DW93" i="2"/>
  <c r="DX93" i="2" s="1"/>
  <c r="DY93" i="2" s="1"/>
  <c r="DU93" i="2"/>
  <c r="DV93" i="2" s="1"/>
  <c r="DP93" i="2"/>
  <c r="DQ93" i="2" s="1"/>
  <c r="DK93" i="2"/>
  <c r="DL93" i="2" s="1"/>
  <c r="DG93" i="2"/>
  <c r="DF93" i="2"/>
  <c r="DC93" i="2"/>
  <c r="DD93" i="2" s="1"/>
  <c r="DE93" i="2" s="1"/>
  <c r="DA93" i="2"/>
  <c r="DB93" i="2" s="1"/>
  <c r="CW93" i="2"/>
  <c r="CR93" i="2"/>
  <c r="CQ93" i="2"/>
  <c r="CL93" i="2"/>
  <c r="CM93" i="2" s="1"/>
  <c r="CI93" i="2"/>
  <c r="CJ93" i="2" s="1"/>
  <c r="CG93" i="2"/>
  <c r="CH93" i="2" s="1"/>
  <c r="CB93" i="2"/>
  <c r="CC93" i="2" s="1"/>
  <c r="BW93" i="2"/>
  <c r="BX93" i="2" s="1"/>
  <c r="BY93" i="2" s="1"/>
  <c r="BZ93" i="2" s="1"/>
  <c r="BR93" i="2"/>
  <c r="BS93" i="2" s="1"/>
  <c r="BM93" i="2"/>
  <c r="BN93" i="2" s="1"/>
  <c r="BO93" i="2" s="1"/>
  <c r="BP93" i="2" s="1"/>
  <c r="EF92" i="2"/>
  <c r="EE92" i="2"/>
  <c r="DZ92" i="2"/>
  <c r="EA92" i="2" s="1"/>
  <c r="EB92" i="2" s="1"/>
  <c r="EC92" i="2" s="1"/>
  <c r="DU92" i="2"/>
  <c r="DV92" i="2" s="1"/>
  <c r="DP92" i="2"/>
  <c r="DQ92" i="2" s="1"/>
  <c r="DK92" i="2"/>
  <c r="DL92" i="2" s="1"/>
  <c r="DF92" i="2"/>
  <c r="DG92" i="2" s="1"/>
  <c r="DH92" i="2" s="1"/>
  <c r="DI92" i="2" s="1"/>
  <c r="DB92" i="2"/>
  <c r="DA92" i="2"/>
  <c r="CW92" i="2"/>
  <c r="CR92" i="2"/>
  <c r="CQ92" i="2"/>
  <c r="CL92" i="2"/>
  <c r="CM92" i="2" s="1"/>
  <c r="CH92" i="2"/>
  <c r="CG92" i="2"/>
  <c r="CB92" i="2"/>
  <c r="CC92" i="2" s="1"/>
  <c r="CD92" i="2" s="1"/>
  <c r="CE92" i="2" s="1"/>
  <c r="BX92" i="2"/>
  <c r="BW92" i="2"/>
  <c r="BR92" i="2"/>
  <c r="BS92" i="2" s="1"/>
  <c r="BT92" i="2" s="1"/>
  <c r="BU92" i="2" s="1"/>
  <c r="BN92" i="2"/>
  <c r="BM92" i="2"/>
  <c r="EE91" i="2"/>
  <c r="EF91" i="2" s="1"/>
  <c r="EG91" i="2" s="1"/>
  <c r="EH91" i="2" s="1"/>
  <c r="DZ91" i="2"/>
  <c r="EA91" i="2" s="1"/>
  <c r="DU91" i="2"/>
  <c r="DV91" i="2" s="1"/>
  <c r="DW91" i="2" s="1"/>
  <c r="DX91" i="2" s="1"/>
  <c r="DP91" i="2"/>
  <c r="DQ91" i="2" s="1"/>
  <c r="DK91" i="2"/>
  <c r="DL91" i="2" s="1"/>
  <c r="DG91" i="2"/>
  <c r="DF91" i="2"/>
  <c r="DA91" i="2"/>
  <c r="DB91" i="2" s="1"/>
  <c r="DC91" i="2" s="1"/>
  <c r="DD91" i="2" s="1"/>
  <c r="CW91" i="2"/>
  <c r="CQ91" i="2"/>
  <c r="CR91" i="2" s="1"/>
  <c r="CS91" i="2" s="1"/>
  <c r="CT91" i="2" s="1"/>
  <c r="CL91" i="2"/>
  <c r="CM91" i="2" s="1"/>
  <c r="CK91" i="2"/>
  <c r="CG91" i="2"/>
  <c r="CH91" i="2" s="1"/>
  <c r="CI91" i="2" s="1"/>
  <c r="CJ91" i="2" s="1"/>
  <c r="CC91" i="2"/>
  <c r="CB91" i="2"/>
  <c r="BW91" i="2"/>
  <c r="BX91" i="2" s="1"/>
  <c r="BY91" i="2" s="1"/>
  <c r="BZ91" i="2" s="1"/>
  <c r="BR91" i="2"/>
  <c r="BS91" i="2" s="1"/>
  <c r="BM91" i="2"/>
  <c r="BN91" i="2" s="1"/>
  <c r="BO91" i="2" s="1"/>
  <c r="BP91" i="2" s="1"/>
  <c r="EF90" i="2"/>
  <c r="EE90" i="2"/>
  <c r="DZ90" i="2"/>
  <c r="EA90" i="2" s="1"/>
  <c r="EB90" i="2" s="1"/>
  <c r="EC90" i="2" s="1"/>
  <c r="DU90" i="2"/>
  <c r="DV90" i="2" s="1"/>
  <c r="DP90" i="2"/>
  <c r="DQ90" i="2" s="1"/>
  <c r="DR90" i="2" s="1"/>
  <c r="DS90" i="2" s="1"/>
  <c r="DK90" i="2"/>
  <c r="DL90" i="2" s="1"/>
  <c r="DF90" i="2"/>
  <c r="DG90" i="2" s="1"/>
  <c r="DB90" i="2"/>
  <c r="DA90" i="2"/>
  <c r="CW90" i="2"/>
  <c r="CR90" i="2"/>
  <c r="CQ90" i="2"/>
  <c r="CL90" i="2"/>
  <c r="CM90" i="2" s="1"/>
  <c r="CG90" i="2"/>
  <c r="CH90" i="2" s="1"/>
  <c r="CF90" i="2"/>
  <c r="CB90" i="2"/>
  <c r="CC90" i="2" s="1"/>
  <c r="CD90" i="2" s="1"/>
  <c r="CE90" i="2" s="1"/>
  <c r="BW90" i="2"/>
  <c r="BX90" i="2" s="1"/>
  <c r="BR90" i="2"/>
  <c r="BS90" i="2" s="1"/>
  <c r="BT90" i="2" s="1"/>
  <c r="BU90" i="2" s="1"/>
  <c r="BM90" i="2"/>
  <c r="BN90" i="2" s="1"/>
  <c r="EE89" i="2"/>
  <c r="EF89" i="2" s="1"/>
  <c r="EG89" i="2" s="1"/>
  <c r="EH89" i="2" s="1"/>
  <c r="DZ89" i="2"/>
  <c r="EA89" i="2" s="1"/>
  <c r="DU89" i="2"/>
  <c r="DV89" i="2" s="1"/>
  <c r="DW89" i="2" s="1"/>
  <c r="DX89" i="2" s="1"/>
  <c r="DP89" i="2"/>
  <c r="DQ89" i="2" s="1"/>
  <c r="DK89" i="2"/>
  <c r="DL89" i="2" s="1"/>
  <c r="DG89" i="2"/>
  <c r="DF89" i="2"/>
  <c r="DA89" i="2"/>
  <c r="DB89" i="2" s="1"/>
  <c r="DC89" i="2" s="1"/>
  <c r="DD89" i="2" s="1"/>
  <c r="DE89" i="2" s="1"/>
  <c r="CW89" i="2"/>
  <c r="CQ89" i="2"/>
  <c r="CR89" i="2" s="1"/>
  <c r="CL89" i="2"/>
  <c r="CM89" i="2" s="1"/>
  <c r="CG89" i="2"/>
  <c r="CH89" i="2" s="1"/>
  <c r="CI89" i="2" s="1"/>
  <c r="CJ89" i="2" s="1"/>
  <c r="CK89" i="2" s="1"/>
  <c r="CC89" i="2"/>
  <c r="CB89" i="2"/>
  <c r="BW89" i="2"/>
  <c r="BX89" i="2" s="1"/>
  <c r="BR89" i="2"/>
  <c r="BS89" i="2" s="1"/>
  <c r="BM89" i="2"/>
  <c r="BN89" i="2" s="1"/>
  <c r="BO89" i="2" s="1"/>
  <c r="BP89" i="2" s="1"/>
  <c r="EE88" i="2"/>
  <c r="EF88" i="2" s="1"/>
  <c r="DZ88" i="2"/>
  <c r="EA88" i="2" s="1"/>
  <c r="DU88" i="2"/>
  <c r="DV88" i="2" s="1"/>
  <c r="DP88" i="2"/>
  <c r="DQ88" i="2" s="1"/>
  <c r="DR88" i="2" s="1"/>
  <c r="DS88" i="2" s="1"/>
  <c r="DT88" i="2" s="1"/>
  <c r="DK88" i="2"/>
  <c r="DL88" i="2" s="1"/>
  <c r="DF88" i="2"/>
  <c r="DG88" i="2" s="1"/>
  <c r="DB88" i="2"/>
  <c r="DA88" i="2"/>
  <c r="CW88" i="2"/>
  <c r="CX88" i="2" s="1"/>
  <c r="CY88" i="2" s="1"/>
  <c r="CZ88" i="2" s="1"/>
  <c r="CQ88" i="2"/>
  <c r="CR88" i="2" s="1"/>
  <c r="CL88" i="2"/>
  <c r="CM88" i="2" s="1"/>
  <c r="CG88" i="2"/>
  <c r="CH88" i="2" s="1"/>
  <c r="CB88" i="2"/>
  <c r="CC88" i="2" s="1"/>
  <c r="CD88" i="2" s="1"/>
  <c r="CE88" i="2" s="1"/>
  <c r="CF88" i="2" s="1"/>
  <c r="BX88" i="2"/>
  <c r="BW88" i="2"/>
  <c r="BR88" i="2"/>
  <c r="BS88" i="2" s="1"/>
  <c r="BN88" i="2"/>
  <c r="BM88" i="2"/>
  <c r="EE87" i="2"/>
  <c r="EF87" i="2" s="1"/>
  <c r="EA87" i="2"/>
  <c r="DZ87" i="2"/>
  <c r="DU87" i="2"/>
  <c r="DV87" i="2" s="1"/>
  <c r="DP87" i="2"/>
  <c r="DQ87" i="2" s="1"/>
  <c r="DK87" i="2"/>
  <c r="DL87" i="2" s="1"/>
  <c r="DM87" i="2" s="1"/>
  <c r="DN87" i="2" s="1"/>
  <c r="DO87" i="2" s="1"/>
  <c r="DF87" i="2"/>
  <c r="DG87" i="2" s="1"/>
  <c r="DA87" i="2"/>
  <c r="DB87" i="2" s="1"/>
  <c r="CW87" i="2"/>
  <c r="CQ87" i="2"/>
  <c r="CR87" i="2" s="1"/>
  <c r="CS87" i="2" s="1"/>
  <c r="CT87" i="2" s="1"/>
  <c r="CU87" i="2" s="1"/>
  <c r="CL87" i="2"/>
  <c r="CM87" i="2" s="1"/>
  <c r="CG87" i="2"/>
  <c r="CH87" i="2" s="1"/>
  <c r="CB87" i="2"/>
  <c r="CC87" i="2" s="1"/>
  <c r="BW87" i="2"/>
  <c r="BX87" i="2" s="1"/>
  <c r="BY87" i="2" s="1"/>
  <c r="BZ87" i="2" s="1"/>
  <c r="CA87" i="2" s="1"/>
  <c r="BS87" i="2"/>
  <c r="BR87" i="2"/>
  <c r="BM87" i="2"/>
  <c r="BN87" i="2" s="1"/>
  <c r="EF86" i="2"/>
  <c r="EE86" i="2"/>
  <c r="DZ86" i="2"/>
  <c r="EA86" i="2" s="1"/>
  <c r="DV86" i="2"/>
  <c r="DU86" i="2"/>
  <c r="DP86" i="2"/>
  <c r="DQ86" i="2" s="1"/>
  <c r="DK86" i="2"/>
  <c r="DL86" i="2" s="1"/>
  <c r="DF86" i="2"/>
  <c r="DG86" i="2" s="1"/>
  <c r="DH86" i="2" s="1"/>
  <c r="DI86" i="2" s="1"/>
  <c r="DJ86" i="2" s="1"/>
  <c r="DA86" i="2"/>
  <c r="DB86" i="2" s="1"/>
  <c r="CW86" i="2"/>
  <c r="CR86" i="2"/>
  <c r="CQ86" i="2"/>
  <c r="CL86" i="2"/>
  <c r="CM86" i="2" s="1"/>
  <c r="CN86" i="2" s="1"/>
  <c r="CO86" i="2" s="1"/>
  <c r="CP86" i="2" s="1"/>
  <c r="CH86" i="2"/>
  <c r="CG86" i="2"/>
  <c r="CB86" i="2"/>
  <c r="CC86" i="2" s="1"/>
  <c r="BW86" i="2"/>
  <c r="BX86" i="2" s="1"/>
  <c r="BR86" i="2"/>
  <c r="BS86" i="2" s="1"/>
  <c r="BT86" i="2" s="1"/>
  <c r="BU86" i="2" s="1"/>
  <c r="BV86" i="2" s="1"/>
  <c r="BM86" i="2"/>
  <c r="BN86" i="2" s="1"/>
  <c r="EE85" i="2"/>
  <c r="EF85" i="2" s="1"/>
  <c r="DZ85" i="2"/>
  <c r="EA85" i="2" s="1"/>
  <c r="DU85" i="2"/>
  <c r="DV85" i="2" s="1"/>
  <c r="DW85" i="2" s="1"/>
  <c r="DX85" i="2" s="1"/>
  <c r="DQ85" i="2"/>
  <c r="DP85" i="2"/>
  <c r="DK85" i="2"/>
  <c r="DL85" i="2" s="1"/>
  <c r="DG85" i="2"/>
  <c r="DF85" i="2"/>
  <c r="DA85" i="2"/>
  <c r="DB85" i="2" s="1"/>
  <c r="DC85" i="2" s="1"/>
  <c r="DD85" i="2" s="1"/>
  <c r="DE85" i="2" s="1"/>
  <c r="CW85" i="2"/>
  <c r="CQ85" i="2"/>
  <c r="CR85" i="2" s="1"/>
  <c r="CM85" i="2"/>
  <c r="CL85" i="2"/>
  <c r="CG85" i="2"/>
  <c r="CH85" i="2" s="1"/>
  <c r="CI85" i="2" s="1"/>
  <c r="CJ85" i="2" s="1"/>
  <c r="CK85" i="2" s="1"/>
  <c r="CC85" i="2"/>
  <c r="CB85" i="2"/>
  <c r="BW85" i="2"/>
  <c r="BX85" i="2" s="1"/>
  <c r="BR85" i="2"/>
  <c r="BS85" i="2" s="1"/>
  <c r="BM85" i="2"/>
  <c r="BN85" i="2" s="1"/>
  <c r="BO85" i="2" s="1"/>
  <c r="BP85" i="2" s="1"/>
  <c r="BQ85" i="2" s="1"/>
  <c r="EE84" i="2"/>
  <c r="EF84" i="2" s="1"/>
  <c r="DZ84" i="2"/>
  <c r="EA84" i="2" s="1"/>
  <c r="DU84" i="2"/>
  <c r="DV84" i="2" s="1"/>
  <c r="DP84" i="2"/>
  <c r="DQ84" i="2" s="1"/>
  <c r="DR84" i="2" s="1"/>
  <c r="DS84" i="2" s="1"/>
  <c r="DL84" i="2"/>
  <c r="DK84" i="2"/>
  <c r="DF84" i="2"/>
  <c r="DG84" i="2" s="1"/>
  <c r="DB84" i="2"/>
  <c r="DA84" i="2"/>
  <c r="CW84" i="2"/>
  <c r="CX84" i="2" s="1"/>
  <c r="CY84" i="2" s="1"/>
  <c r="CZ84" i="2" s="1"/>
  <c r="CQ84" i="2"/>
  <c r="CR84" i="2" s="1"/>
  <c r="CL84" i="2"/>
  <c r="CM84" i="2" s="1"/>
  <c r="CG84" i="2"/>
  <c r="CH84" i="2" s="1"/>
  <c r="CB84" i="2"/>
  <c r="CC84" i="2" s="1"/>
  <c r="CD84" i="2" s="1"/>
  <c r="CE84" i="2" s="1"/>
  <c r="CF84" i="2" s="1"/>
  <c r="BW84" i="2"/>
  <c r="BX84" i="2" s="1"/>
  <c r="BR84" i="2"/>
  <c r="BS84" i="2" s="1"/>
  <c r="BN84" i="2"/>
  <c r="BM84" i="2"/>
  <c r="EE83" i="2"/>
  <c r="EF83" i="2" s="1"/>
  <c r="EG83" i="2" s="1"/>
  <c r="EH83" i="2" s="1"/>
  <c r="EI83" i="2" s="1"/>
  <c r="DZ83" i="2"/>
  <c r="EA83" i="2" s="1"/>
  <c r="DU83" i="2"/>
  <c r="DV83" i="2" s="1"/>
  <c r="DP83" i="2"/>
  <c r="DQ83" i="2" s="1"/>
  <c r="DO83" i="2"/>
  <c r="DK83" i="2"/>
  <c r="DL83" i="2" s="1"/>
  <c r="DM83" i="2" s="1"/>
  <c r="DN83" i="2" s="1"/>
  <c r="DF83" i="2"/>
  <c r="DG83" i="2" s="1"/>
  <c r="DA83" i="2"/>
  <c r="DB83" i="2" s="1"/>
  <c r="CW83" i="2"/>
  <c r="CQ83" i="2"/>
  <c r="CR83" i="2" s="1"/>
  <c r="CS83" i="2" s="1"/>
  <c r="CT83" i="2" s="1"/>
  <c r="CU83" i="2" s="1"/>
  <c r="CL83" i="2"/>
  <c r="CM83" i="2" s="1"/>
  <c r="CG83" i="2"/>
  <c r="CH83" i="2" s="1"/>
  <c r="CB83" i="2"/>
  <c r="CC83" i="2" s="1"/>
  <c r="BW83" i="2"/>
  <c r="BX83" i="2" s="1"/>
  <c r="BY83" i="2" s="1"/>
  <c r="BZ83" i="2" s="1"/>
  <c r="CA83" i="2" s="1"/>
  <c r="BR83" i="2"/>
  <c r="BS83" i="2" s="1"/>
  <c r="BM83" i="2"/>
  <c r="BN83" i="2" s="1"/>
  <c r="EF82" i="2"/>
  <c r="EE82" i="2"/>
  <c r="DZ82" i="2"/>
  <c r="EA82" i="2" s="1"/>
  <c r="EB82" i="2" s="1"/>
  <c r="EC82" i="2" s="1"/>
  <c r="ED82" i="2" s="1"/>
  <c r="DU82" i="2"/>
  <c r="DV82" i="2" s="1"/>
  <c r="DP82" i="2"/>
  <c r="DQ82" i="2" s="1"/>
  <c r="DK82" i="2"/>
  <c r="DL82" i="2" s="1"/>
  <c r="DJ82" i="2"/>
  <c r="DF82" i="2"/>
  <c r="DG82" i="2" s="1"/>
  <c r="DH82" i="2" s="1"/>
  <c r="DI82" i="2" s="1"/>
  <c r="DA82" i="2"/>
  <c r="DB82" i="2" s="1"/>
  <c r="CW82" i="2"/>
  <c r="CQ82" i="2"/>
  <c r="CR82" i="2" s="1"/>
  <c r="CL82" i="2"/>
  <c r="CM82" i="2" s="1"/>
  <c r="CN82" i="2" s="1"/>
  <c r="CO82" i="2" s="1"/>
  <c r="CP82" i="2" s="1"/>
  <c r="CH82" i="2"/>
  <c r="CG82" i="2"/>
  <c r="CB82" i="2"/>
  <c r="CC82" i="2" s="1"/>
  <c r="BW82" i="2"/>
  <c r="BX82" i="2" s="1"/>
  <c r="BR82" i="2"/>
  <c r="BS82" i="2" s="1"/>
  <c r="BT82" i="2" s="1"/>
  <c r="BU82" i="2" s="1"/>
  <c r="BV82" i="2" s="1"/>
  <c r="BM82" i="2"/>
  <c r="BN82" i="2" s="1"/>
  <c r="EE81" i="2"/>
  <c r="EF81" i="2" s="1"/>
  <c r="EA81" i="2"/>
  <c r="DZ81" i="2"/>
  <c r="DU81" i="2"/>
  <c r="DV81" i="2" s="1"/>
  <c r="DW81" i="2" s="1"/>
  <c r="DX81" i="2" s="1"/>
  <c r="DY81" i="2" s="1"/>
  <c r="DQ81" i="2"/>
  <c r="DP81" i="2"/>
  <c r="DK81" i="2"/>
  <c r="DL81" i="2" s="1"/>
  <c r="DF81" i="2"/>
  <c r="DG81" i="2" s="1"/>
  <c r="DE81" i="2"/>
  <c r="DA81" i="2"/>
  <c r="DB81" i="2" s="1"/>
  <c r="DC81" i="2" s="1"/>
  <c r="DD81" i="2" s="1"/>
  <c r="CW81" i="2"/>
  <c r="CQ81" i="2"/>
  <c r="CR81" i="2" s="1"/>
  <c r="CL81" i="2"/>
  <c r="CM81" i="2" s="1"/>
  <c r="CG81" i="2"/>
  <c r="CH81" i="2" s="1"/>
  <c r="CI81" i="2" s="1"/>
  <c r="CJ81" i="2" s="1"/>
  <c r="CK81" i="2" s="1"/>
  <c r="CC81" i="2"/>
  <c r="CB81" i="2"/>
  <c r="BW81" i="2"/>
  <c r="BX81" i="2" s="1"/>
  <c r="BR81" i="2"/>
  <c r="BS81" i="2" s="1"/>
  <c r="BM81" i="2"/>
  <c r="BN81" i="2" s="1"/>
  <c r="BO81" i="2" s="1"/>
  <c r="BP81" i="2" s="1"/>
  <c r="BQ81" i="2" s="1"/>
  <c r="EE80" i="2"/>
  <c r="EF80" i="2" s="1"/>
  <c r="DZ80" i="2"/>
  <c r="EA80" i="2" s="1"/>
  <c r="DV80" i="2"/>
  <c r="DU80" i="2"/>
  <c r="DP80" i="2"/>
  <c r="DQ80" i="2" s="1"/>
  <c r="DR80" i="2" s="1"/>
  <c r="DS80" i="2" s="1"/>
  <c r="DT80" i="2" s="1"/>
  <c r="DL80" i="2"/>
  <c r="DK80" i="2"/>
  <c r="DF80" i="2"/>
  <c r="DG80" i="2" s="1"/>
  <c r="DA80" i="2"/>
  <c r="DB80" i="2" s="1"/>
  <c r="CW80" i="2"/>
  <c r="CX80" i="2" s="1"/>
  <c r="CY80" i="2" s="1"/>
  <c r="CQ80" i="2"/>
  <c r="CR80" i="2" s="1"/>
  <c r="CL80" i="2"/>
  <c r="CM80" i="2" s="1"/>
  <c r="CG80" i="2"/>
  <c r="CH80" i="2" s="1"/>
  <c r="CB80" i="2"/>
  <c r="CC80" i="2" s="1"/>
  <c r="CD80" i="2" s="1"/>
  <c r="CE80" i="2" s="1"/>
  <c r="CF80" i="2" s="1"/>
  <c r="BX80" i="2"/>
  <c r="BW80" i="2"/>
  <c r="BR80" i="2"/>
  <c r="BS80" i="2" s="1"/>
  <c r="BM80" i="2"/>
  <c r="BN80" i="2" s="1"/>
  <c r="EE79" i="2"/>
  <c r="EF79" i="2" s="1"/>
  <c r="EG79" i="2" s="1"/>
  <c r="EH79" i="2" s="1"/>
  <c r="EI79" i="2" s="1"/>
  <c r="DZ79" i="2"/>
  <c r="EA79" i="2" s="1"/>
  <c r="DU79" i="2"/>
  <c r="DV79" i="2" s="1"/>
  <c r="DQ79" i="2"/>
  <c r="DP79" i="2"/>
  <c r="DK79" i="2"/>
  <c r="DL79" i="2" s="1"/>
  <c r="DM79" i="2" s="1"/>
  <c r="DN79" i="2" s="1"/>
  <c r="DO79" i="2" s="1"/>
  <c r="DG79" i="2"/>
  <c r="DF79" i="2"/>
  <c r="DA79" i="2"/>
  <c r="DB79" i="2" s="1"/>
  <c r="CW79" i="2"/>
  <c r="CU79" i="2"/>
  <c r="CQ79" i="2"/>
  <c r="CR79" i="2" s="1"/>
  <c r="CS79" i="2" s="1"/>
  <c r="CT79" i="2" s="1"/>
  <c r="CL79" i="2"/>
  <c r="CM79" i="2" s="1"/>
  <c r="CG79" i="2"/>
  <c r="CH79" i="2" s="1"/>
  <c r="CB79" i="2"/>
  <c r="CC79" i="2" s="1"/>
  <c r="BW79" i="2"/>
  <c r="BX79" i="2" s="1"/>
  <c r="BY79" i="2" s="1"/>
  <c r="BZ79" i="2" s="1"/>
  <c r="CA79" i="2" s="1"/>
  <c r="BR79" i="2"/>
  <c r="BS79" i="2" s="1"/>
  <c r="BM79" i="2"/>
  <c r="BN79" i="2" s="1"/>
  <c r="EF78" i="2"/>
  <c r="EE78" i="2"/>
  <c r="DZ78" i="2"/>
  <c r="EA78" i="2" s="1"/>
  <c r="EB78" i="2" s="1"/>
  <c r="EC78" i="2" s="1"/>
  <c r="ED78" i="2" s="1"/>
  <c r="DU78" i="2"/>
  <c r="DV78" i="2" s="1"/>
  <c r="DP78" i="2"/>
  <c r="DQ78" i="2" s="1"/>
  <c r="DL78" i="2"/>
  <c r="DK78" i="2"/>
  <c r="DF78" i="2"/>
  <c r="DG78" i="2" s="1"/>
  <c r="DH78" i="2" s="1"/>
  <c r="DI78" i="2" s="1"/>
  <c r="DJ78" i="2" s="1"/>
  <c r="DB78" i="2"/>
  <c r="DA78" i="2"/>
  <c r="CW78" i="2"/>
  <c r="CR78" i="2"/>
  <c r="CQ78" i="2"/>
  <c r="CP78" i="2"/>
  <c r="CL78" i="2"/>
  <c r="CM78" i="2" s="1"/>
  <c r="CN78" i="2" s="1"/>
  <c r="CO78" i="2" s="1"/>
  <c r="CH78" i="2"/>
  <c r="CG78" i="2"/>
  <c r="CB78" i="2"/>
  <c r="CC78" i="2" s="1"/>
  <c r="BW78" i="2"/>
  <c r="BX78" i="2" s="1"/>
  <c r="BR78" i="2"/>
  <c r="BS78" i="2" s="1"/>
  <c r="BT78" i="2" s="1"/>
  <c r="BU78" i="2" s="1"/>
  <c r="BV78" i="2" s="1"/>
  <c r="BN78" i="2"/>
  <c r="BM78" i="2"/>
  <c r="EE77" i="2"/>
  <c r="EF77" i="2" s="1"/>
  <c r="EA77" i="2"/>
  <c r="DZ77" i="2"/>
  <c r="DU77" i="2"/>
  <c r="DV77" i="2" s="1"/>
  <c r="DW77" i="2" s="1"/>
  <c r="DX77" i="2" s="1"/>
  <c r="DY77" i="2" s="1"/>
  <c r="DP77" i="2"/>
  <c r="DQ77" i="2" s="1"/>
  <c r="DK77" i="2"/>
  <c r="DL77" i="2" s="1"/>
  <c r="DF77" i="2"/>
  <c r="DG77" i="2" s="1"/>
  <c r="DA77" i="2"/>
  <c r="DB77" i="2" s="1"/>
  <c r="DC77" i="2" s="1"/>
  <c r="DD77" i="2" s="1"/>
  <c r="DE77" i="2" s="1"/>
  <c r="CW77" i="2"/>
  <c r="CQ77" i="2"/>
  <c r="CR77" i="2" s="1"/>
  <c r="CL77" i="2"/>
  <c r="CM77" i="2" s="1"/>
  <c r="CK77" i="2"/>
  <c r="CG77" i="2"/>
  <c r="CH77" i="2" s="1"/>
  <c r="CI77" i="2" s="1"/>
  <c r="CJ77" i="2" s="1"/>
  <c r="CB77" i="2"/>
  <c r="CC77" i="2" s="1"/>
  <c r="BW77" i="2"/>
  <c r="BX77" i="2" s="1"/>
  <c r="BR77" i="2"/>
  <c r="BS77" i="2" s="1"/>
  <c r="BM77" i="2"/>
  <c r="BN77" i="2" s="1"/>
  <c r="BO77" i="2" s="1"/>
  <c r="BP77" i="2" s="1"/>
  <c r="BQ77" i="2" s="1"/>
  <c r="EF76" i="2"/>
  <c r="EE76" i="2"/>
  <c r="DZ76" i="2"/>
  <c r="EA76" i="2" s="1"/>
  <c r="DV76" i="2"/>
  <c r="DU76" i="2"/>
  <c r="DP76" i="2"/>
  <c r="DQ76" i="2" s="1"/>
  <c r="DR76" i="2" s="1"/>
  <c r="DS76" i="2" s="1"/>
  <c r="DT76" i="2" s="1"/>
  <c r="DL76" i="2"/>
  <c r="DK76" i="2"/>
  <c r="DF76" i="2"/>
  <c r="DG76" i="2" s="1"/>
  <c r="DA76" i="2"/>
  <c r="DB76" i="2" s="1"/>
  <c r="CW76" i="2"/>
  <c r="CX76" i="2" s="1"/>
  <c r="CY76" i="2" s="1"/>
  <c r="CZ76" i="2" s="1"/>
  <c r="CQ76" i="2"/>
  <c r="CR76" i="2" s="1"/>
  <c r="CL76" i="2"/>
  <c r="CM76" i="2" s="1"/>
  <c r="CH76" i="2"/>
  <c r="CG76" i="2"/>
  <c r="CB76" i="2"/>
  <c r="CC76" i="2" s="1"/>
  <c r="BX76" i="2"/>
  <c r="BW76" i="2"/>
  <c r="BR76" i="2"/>
  <c r="BS76" i="2" s="1"/>
  <c r="BM76" i="2"/>
  <c r="BN76" i="2" s="1"/>
  <c r="EE75" i="2"/>
  <c r="EF75" i="2" s="1"/>
  <c r="EG75" i="2" s="1"/>
  <c r="EH75" i="2" s="1"/>
  <c r="EI75" i="2" s="1"/>
  <c r="DZ75" i="2"/>
  <c r="EA75" i="2" s="1"/>
  <c r="DU75" i="2"/>
  <c r="DV75" i="2" s="1"/>
  <c r="DP75" i="2"/>
  <c r="DQ75" i="2" s="1"/>
  <c r="DK75" i="2"/>
  <c r="DL75" i="2" s="1"/>
  <c r="DM75" i="2" s="1"/>
  <c r="DN75" i="2" s="1"/>
  <c r="DO75" i="2" s="1"/>
  <c r="DF75" i="2"/>
  <c r="DG75" i="2" s="1"/>
  <c r="DA75" i="2"/>
  <c r="DB75" i="2" s="1"/>
  <c r="CW75" i="2"/>
  <c r="CQ75" i="2"/>
  <c r="CR75" i="2" s="1"/>
  <c r="CS75" i="2" s="1"/>
  <c r="CT75" i="2" s="1"/>
  <c r="CU75" i="2" s="1"/>
  <c r="CL75" i="2"/>
  <c r="CM75" i="2" s="1"/>
  <c r="CG75" i="2"/>
  <c r="CH75" i="2" s="1"/>
  <c r="CC75" i="2"/>
  <c r="CB75" i="2"/>
  <c r="BW75" i="2"/>
  <c r="BX75" i="2" s="1"/>
  <c r="BS75" i="2"/>
  <c r="BR75" i="2"/>
  <c r="BM75" i="2"/>
  <c r="BN75" i="2" s="1"/>
  <c r="EF74" i="2"/>
  <c r="EE74" i="2"/>
  <c r="DZ74" i="2"/>
  <c r="EA74" i="2" s="1"/>
  <c r="EB74" i="2" s="1"/>
  <c r="EC74" i="2" s="1"/>
  <c r="ED74" i="2" s="1"/>
  <c r="DU74" i="2"/>
  <c r="DV74" i="2" s="1"/>
  <c r="DP74" i="2"/>
  <c r="DQ74" i="2" s="1"/>
  <c r="DK74" i="2"/>
  <c r="DL74" i="2" s="1"/>
  <c r="DF74" i="2"/>
  <c r="DG74" i="2" s="1"/>
  <c r="DH74" i="2" s="1"/>
  <c r="DI74" i="2" s="1"/>
  <c r="DJ74" i="2" s="1"/>
  <c r="DB74" i="2"/>
  <c r="DA74" i="2"/>
  <c r="CW74" i="2"/>
  <c r="CR74" i="2"/>
  <c r="CQ74" i="2"/>
  <c r="CL74" i="2"/>
  <c r="CM74" i="2" s="1"/>
  <c r="CN74" i="2" s="1"/>
  <c r="CO74" i="2" s="1"/>
  <c r="CP74" i="2" s="1"/>
  <c r="CG74" i="2"/>
  <c r="CH74" i="2" s="1"/>
  <c r="CB74" i="2"/>
  <c r="CC74" i="2" s="1"/>
  <c r="BX74" i="2"/>
  <c r="BW74" i="2"/>
  <c r="BR74" i="2"/>
  <c r="BS74" i="2" s="1"/>
  <c r="BT74" i="2" s="1"/>
  <c r="BU74" i="2" s="1"/>
  <c r="BM74" i="2"/>
  <c r="BN74" i="2" s="1"/>
  <c r="EE73" i="2"/>
  <c r="EF73" i="2" s="1"/>
  <c r="DZ73" i="2"/>
  <c r="EA73" i="2" s="1"/>
  <c r="DU73" i="2"/>
  <c r="DV73" i="2" s="1"/>
  <c r="DW73" i="2" s="1"/>
  <c r="DX73" i="2" s="1"/>
  <c r="DY73" i="2" s="1"/>
  <c r="DQ73" i="2"/>
  <c r="DP73" i="2"/>
  <c r="DK73" i="2"/>
  <c r="DL73" i="2" s="1"/>
  <c r="DF73" i="2"/>
  <c r="DG73" i="2" s="1"/>
  <c r="DA73" i="2"/>
  <c r="DB73" i="2" s="1"/>
  <c r="DC73" i="2" s="1"/>
  <c r="DD73" i="2" s="1"/>
  <c r="DE73" i="2" s="1"/>
  <c r="CW73" i="2"/>
  <c r="CQ73" i="2"/>
  <c r="CR73" i="2" s="1"/>
  <c r="CM73" i="2"/>
  <c r="CL73" i="2"/>
  <c r="CG73" i="2"/>
  <c r="CH73" i="2" s="1"/>
  <c r="CI73" i="2" s="1"/>
  <c r="CJ73" i="2" s="1"/>
  <c r="CK73" i="2" s="1"/>
  <c r="CB73" i="2"/>
  <c r="CC73" i="2" s="1"/>
  <c r="BW73" i="2"/>
  <c r="BX73" i="2" s="1"/>
  <c r="BS73" i="2"/>
  <c r="BR73" i="2"/>
  <c r="BQ73" i="2"/>
  <c r="BM73" i="2"/>
  <c r="BN73" i="2" s="1"/>
  <c r="BO73" i="2" s="1"/>
  <c r="BP73" i="2" s="1"/>
  <c r="EE72" i="2"/>
  <c r="EF72" i="2" s="1"/>
  <c r="DZ72" i="2"/>
  <c r="EA72" i="2" s="1"/>
  <c r="DV72" i="2"/>
  <c r="DU72" i="2"/>
  <c r="DP72" i="2"/>
  <c r="DQ72" i="2" s="1"/>
  <c r="DR72" i="2" s="1"/>
  <c r="DS72" i="2" s="1"/>
  <c r="DT72" i="2" s="1"/>
  <c r="DK72" i="2"/>
  <c r="DL72" i="2" s="1"/>
  <c r="DF72" i="2"/>
  <c r="DG72" i="2" s="1"/>
  <c r="DA72" i="2"/>
  <c r="DB72" i="2" s="1"/>
  <c r="CW72" i="2"/>
  <c r="CX72" i="2" s="1"/>
  <c r="CY72" i="2" s="1"/>
  <c r="CZ72" i="2" s="1"/>
  <c r="CR72" i="2"/>
  <c r="CQ72" i="2"/>
  <c r="CL72" i="2"/>
  <c r="CM72" i="2" s="1"/>
  <c r="CH72" i="2"/>
  <c r="CG72" i="2"/>
  <c r="CB72" i="2"/>
  <c r="CC72" i="2" s="1"/>
  <c r="CD72" i="2" s="1"/>
  <c r="CE72" i="2" s="1"/>
  <c r="CF72" i="2" s="1"/>
  <c r="BX72" i="2"/>
  <c r="BW72" i="2"/>
  <c r="BR72" i="2"/>
  <c r="BS72" i="2" s="1"/>
  <c r="BM72" i="2"/>
  <c r="BN72" i="2" s="1"/>
  <c r="EI71" i="2"/>
  <c r="EE71" i="2"/>
  <c r="EF71" i="2" s="1"/>
  <c r="EG71" i="2" s="1"/>
  <c r="EH71" i="2" s="1"/>
  <c r="EA71" i="2"/>
  <c r="DZ71" i="2"/>
  <c r="DU71" i="2"/>
  <c r="DV71" i="2" s="1"/>
  <c r="DQ71" i="2"/>
  <c r="DP71" i="2"/>
  <c r="DK71" i="2"/>
  <c r="DL71" i="2" s="1"/>
  <c r="DM71" i="2" s="1"/>
  <c r="DN71" i="2" s="1"/>
  <c r="DO71" i="2" s="1"/>
  <c r="DG71" i="2"/>
  <c r="DF71" i="2"/>
  <c r="DA71" i="2"/>
  <c r="DB71" i="2" s="1"/>
  <c r="CW71" i="2"/>
  <c r="CQ71" i="2"/>
  <c r="CR71" i="2" s="1"/>
  <c r="CS71" i="2" s="1"/>
  <c r="CT71" i="2" s="1"/>
  <c r="CU71" i="2" s="1"/>
  <c r="CM71" i="2"/>
  <c r="CL71" i="2"/>
  <c r="CG71" i="2"/>
  <c r="CH71" i="2" s="1"/>
  <c r="CC71" i="2"/>
  <c r="CB71" i="2"/>
  <c r="BW71" i="2"/>
  <c r="BX71" i="2" s="1"/>
  <c r="BY71" i="2" s="1"/>
  <c r="BZ71" i="2" s="1"/>
  <c r="CA71" i="2" s="1"/>
  <c r="BS71" i="2"/>
  <c r="BR71" i="2"/>
  <c r="BM71" i="2"/>
  <c r="BN71" i="2" s="1"/>
  <c r="EE70" i="2"/>
  <c r="EF70" i="2" s="1"/>
  <c r="ED70" i="2"/>
  <c r="DZ70" i="2"/>
  <c r="EA70" i="2" s="1"/>
  <c r="EB70" i="2" s="1"/>
  <c r="EC70" i="2" s="1"/>
  <c r="DU70" i="2"/>
  <c r="DV70" i="2" s="1"/>
  <c r="DP70" i="2"/>
  <c r="DQ70" i="2" s="1"/>
  <c r="DL70" i="2"/>
  <c r="DK70" i="2"/>
  <c r="DF70" i="2"/>
  <c r="DG70" i="2" s="1"/>
  <c r="DH70" i="2" s="1"/>
  <c r="DI70" i="2" s="1"/>
  <c r="DJ70" i="2" s="1"/>
  <c r="DB70" i="2"/>
  <c r="DA70" i="2"/>
  <c r="CW70" i="2"/>
  <c r="CR70" i="2"/>
  <c r="CQ70" i="2"/>
  <c r="CL70" i="2"/>
  <c r="CM70" i="2" s="1"/>
  <c r="CN70" i="2" s="1"/>
  <c r="CO70" i="2" s="1"/>
  <c r="CP70" i="2" s="1"/>
  <c r="CG70" i="2"/>
  <c r="CH70" i="2" s="1"/>
  <c r="CB70" i="2"/>
  <c r="CC70" i="2" s="1"/>
  <c r="BW70" i="2"/>
  <c r="BX70" i="2" s="1"/>
  <c r="BR70" i="2"/>
  <c r="BS70" i="2" s="1"/>
  <c r="BT70" i="2" s="1"/>
  <c r="BU70" i="2" s="1"/>
  <c r="BV70" i="2" s="1"/>
  <c r="BM70" i="2"/>
  <c r="BN70" i="2" s="1"/>
  <c r="EE69" i="2"/>
  <c r="EF69" i="2" s="1"/>
  <c r="EA69" i="2"/>
  <c r="DZ69" i="2"/>
  <c r="DU69" i="2"/>
  <c r="DV69" i="2" s="1"/>
  <c r="DP69" i="2"/>
  <c r="DQ69" i="2" s="1"/>
  <c r="DK69" i="2"/>
  <c r="DL69" i="2" s="1"/>
  <c r="DG69" i="2"/>
  <c r="DF69" i="2"/>
  <c r="DA69" i="2"/>
  <c r="DB69" i="2" s="1"/>
  <c r="DC69" i="2" s="1"/>
  <c r="DD69" i="2" s="1"/>
  <c r="DE69" i="2" s="1"/>
  <c r="CW69" i="2"/>
  <c r="CQ69" i="2"/>
  <c r="CR69" i="2" s="1"/>
  <c r="CL69" i="2"/>
  <c r="CM69" i="2" s="1"/>
  <c r="CG69" i="2"/>
  <c r="CH69" i="2" s="1"/>
  <c r="CI69" i="2" s="1"/>
  <c r="CJ69" i="2" s="1"/>
  <c r="CK69" i="2" s="1"/>
  <c r="CC69" i="2"/>
  <c r="CB69" i="2"/>
  <c r="BW69" i="2"/>
  <c r="BX69" i="2" s="1"/>
  <c r="BR69" i="2"/>
  <c r="BS69" i="2" s="1"/>
  <c r="BM69" i="2"/>
  <c r="BN69" i="2" s="1"/>
  <c r="BO69" i="2" s="1"/>
  <c r="BP69" i="2" s="1"/>
  <c r="BQ69" i="2" s="1"/>
  <c r="EE68" i="2"/>
  <c r="EF68" i="2" s="1"/>
  <c r="DZ68" i="2"/>
  <c r="EA68" i="2" s="1"/>
  <c r="DV68" i="2"/>
  <c r="DU68" i="2"/>
  <c r="DT68" i="2"/>
  <c r="DP68" i="2"/>
  <c r="DQ68" i="2" s="1"/>
  <c r="DR68" i="2" s="1"/>
  <c r="DS68" i="2" s="1"/>
  <c r="DL68" i="2"/>
  <c r="DK68" i="2"/>
  <c r="DF68" i="2"/>
  <c r="DG68" i="2" s="1"/>
  <c r="DA68" i="2"/>
  <c r="DB68" i="2" s="1"/>
  <c r="CW68" i="2"/>
  <c r="CX68" i="2" s="1"/>
  <c r="CY68" i="2" s="1"/>
  <c r="CZ68" i="2" s="1"/>
  <c r="CR68" i="2"/>
  <c r="CQ68" i="2"/>
  <c r="CL68" i="2"/>
  <c r="CM68" i="2" s="1"/>
  <c r="CG68" i="2"/>
  <c r="CH68" i="2" s="1"/>
  <c r="CB68" i="2"/>
  <c r="CC68" i="2" s="1"/>
  <c r="CD68" i="2" s="1"/>
  <c r="CE68" i="2" s="1"/>
  <c r="CF68" i="2" s="1"/>
  <c r="BX68" i="2"/>
  <c r="BW68" i="2"/>
  <c r="BR68" i="2"/>
  <c r="BS68" i="2" s="1"/>
  <c r="BM68" i="2"/>
  <c r="BN68" i="2" s="1"/>
  <c r="EE67" i="2"/>
  <c r="EF67" i="2" s="1"/>
  <c r="EG67" i="2" s="1"/>
  <c r="EH67" i="2" s="1"/>
  <c r="EI67" i="2" s="1"/>
  <c r="DZ67" i="2"/>
  <c r="EA67" i="2" s="1"/>
  <c r="DU67" i="2"/>
  <c r="DV67" i="2" s="1"/>
  <c r="DQ67" i="2"/>
  <c r="DP67" i="2"/>
  <c r="DK67" i="2"/>
  <c r="DL67" i="2" s="1"/>
  <c r="DM67" i="2" s="1"/>
  <c r="DN67" i="2" s="1"/>
  <c r="DF67" i="2"/>
  <c r="DG67" i="2" s="1"/>
  <c r="DA67" i="2"/>
  <c r="DB67" i="2" s="1"/>
  <c r="CW67" i="2"/>
  <c r="CQ67" i="2"/>
  <c r="CR67" i="2" s="1"/>
  <c r="CS67" i="2" s="1"/>
  <c r="CT67" i="2" s="1"/>
  <c r="CU67" i="2" s="1"/>
  <c r="CM67" i="2"/>
  <c r="CL67" i="2"/>
  <c r="CG67" i="2"/>
  <c r="CH67" i="2" s="1"/>
  <c r="CB67" i="2"/>
  <c r="CC67" i="2" s="1"/>
  <c r="BW67" i="2"/>
  <c r="BX67" i="2" s="1"/>
  <c r="BY67" i="2" s="1"/>
  <c r="BZ67" i="2" s="1"/>
  <c r="CA67" i="2" s="1"/>
  <c r="BS67" i="2"/>
  <c r="BR67" i="2"/>
  <c r="BM67" i="2"/>
  <c r="BN67" i="2" s="1"/>
  <c r="EE66" i="2"/>
  <c r="EF66" i="2" s="1"/>
  <c r="DZ66" i="2"/>
  <c r="EA66" i="2" s="1"/>
  <c r="EB66" i="2" s="1"/>
  <c r="EC66" i="2" s="1"/>
  <c r="ED66" i="2" s="1"/>
  <c r="DU66" i="2"/>
  <c r="DV66" i="2" s="1"/>
  <c r="DP66" i="2"/>
  <c r="DQ66" i="2" s="1"/>
  <c r="DL66" i="2"/>
  <c r="DK66" i="2"/>
  <c r="DF66" i="2"/>
  <c r="DG66" i="2" s="1"/>
  <c r="DH66" i="2" s="1"/>
  <c r="DI66" i="2" s="1"/>
  <c r="DA66" i="2"/>
  <c r="DB66" i="2" s="1"/>
  <c r="CW66" i="2"/>
  <c r="CR66" i="2"/>
  <c r="CQ66" i="2"/>
  <c r="CL66" i="2"/>
  <c r="CM66" i="2" s="1"/>
  <c r="CN66" i="2" s="1"/>
  <c r="CO66" i="2" s="1"/>
  <c r="CP66" i="2" s="1"/>
  <c r="CG66" i="2"/>
  <c r="CH66" i="2" s="1"/>
  <c r="CB66" i="2"/>
  <c r="CC66" i="2" s="1"/>
  <c r="BW66" i="2"/>
  <c r="BX66" i="2" s="1"/>
  <c r="BR66" i="2"/>
  <c r="BS66" i="2" s="1"/>
  <c r="BT66" i="2" s="1"/>
  <c r="BU66" i="2" s="1"/>
  <c r="BV66" i="2" s="1"/>
  <c r="BN66" i="2"/>
  <c r="BM66" i="2"/>
  <c r="EE65" i="2"/>
  <c r="EF65" i="2" s="1"/>
  <c r="EA65" i="2"/>
  <c r="DZ65" i="2"/>
  <c r="DU65" i="2"/>
  <c r="DV65" i="2" s="1"/>
  <c r="DW65" i="2" s="1"/>
  <c r="DX65" i="2" s="1"/>
  <c r="DY65" i="2" s="1"/>
  <c r="DP65" i="2"/>
  <c r="DQ65" i="2" s="1"/>
  <c r="DK65" i="2"/>
  <c r="DL65" i="2" s="1"/>
  <c r="DG65" i="2"/>
  <c r="DF65" i="2"/>
  <c r="DE65" i="2"/>
  <c r="DA65" i="2"/>
  <c r="DB65" i="2" s="1"/>
  <c r="DC65" i="2" s="1"/>
  <c r="DD65" i="2" s="1"/>
  <c r="CW65" i="2"/>
  <c r="CQ65" i="2"/>
  <c r="CR65" i="2" s="1"/>
  <c r="CM65" i="2"/>
  <c r="CL65" i="2"/>
  <c r="CG65" i="2"/>
  <c r="CH65" i="2" s="1"/>
  <c r="CI65" i="2" s="1"/>
  <c r="CJ65" i="2" s="1"/>
  <c r="CK65" i="2" s="1"/>
  <c r="CB65" i="2"/>
  <c r="CC65" i="2" s="1"/>
  <c r="BW65" i="2"/>
  <c r="BX65" i="2" s="1"/>
  <c r="BR65" i="2"/>
  <c r="BS65" i="2" s="1"/>
  <c r="BM65" i="2"/>
  <c r="BN65" i="2" s="1"/>
  <c r="BO65" i="2" s="1"/>
  <c r="BP65" i="2" s="1"/>
  <c r="BQ65" i="2" s="1"/>
  <c r="EF64" i="2"/>
  <c r="EE64" i="2"/>
  <c r="DZ64" i="2"/>
  <c r="EA64" i="2" s="1"/>
  <c r="DV64" i="2"/>
  <c r="DU64" i="2"/>
  <c r="DP64" i="2"/>
  <c r="DQ64" i="2" s="1"/>
  <c r="DR64" i="2" s="1"/>
  <c r="DS64" i="2" s="1"/>
  <c r="DT64" i="2" s="1"/>
  <c r="DK64" i="2"/>
  <c r="DL64" i="2" s="1"/>
  <c r="DF64" i="2"/>
  <c r="DG64" i="2" s="1"/>
  <c r="DB64" i="2"/>
  <c r="DA64" i="2"/>
  <c r="CW64" i="2"/>
  <c r="CX64" i="2" s="1"/>
  <c r="CY64" i="2" s="1"/>
  <c r="CQ64" i="2"/>
  <c r="CR64" i="2" s="1"/>
  <c r="CL64" i="2"/>
  <c r="CM64" i="2" s="1"/>
  <c r="CH64" i="2"/>
  <c r="CG64" i="2"/>
  <c r="CB64" i="2"/>
  <c r="CC64" i="2" s="1"/>
  <c r="CD64" i="2" s="1"/>
  <c r="CE64" i="2" s="1"/>
  <c r="CF64" i="2" s="1"/>
  <c r="BW64" i="2"/>
  <c r="BX64" i="2" s="1"/>
  <c r="BR64" i="2"/>
  <c r="BS64" i="2" s="1"/>
  <c r="BN64" i="2"/>
  <c r="BM64" i="2"/>
  <c r="EE63" i="2"/>
  <c r="EF63" i="2" s="1"/>
  <c r="EG63" i="2" s="1"/>
  <c r="EH63" i="2" s="1"/>
  <c r="EI63" i="2" s="1"/>
  <c r="EA63" i="2"/>
  <c r="DZ63" i="2"/>
  <c r="DU63" i="2"/>
  <c r="DV63" i="2" s="1"/>
  <c r="DQ63" i="2"/>
  <c r="DP63" i="2"/>
  <c r="DK63" i="2"/>
  <c r="DL63" i="2" s="1"/>
  <c r="DM63" i="2" s="1"/>
  <c r="DN63" i="2" s="1"/>
  <c r="DO63" i="2" s="1"/>
  <c r="DF63" i="2"/>
  <c r="DG63" i="2" s="1"/>
  <c r="DA63" i="2"/>
  <c r="DB63" i="2" s="1"/>
  <c r="CW63" i="2"/>
  <c r="CQ63" i="2"/>
  <c r="CR63" i="2" s="1"/>
  <c r="CS63" i="2" s="1"/>
  <c r="CT63" i="2" s="1"/>
  <c r="CL63" i="2"/>
  <c r="CM63" i="2" s="1"/>
  <c r="CG63" i="2"/>
  <c r="CH63" i="2" s="1"/>
  <c r="CC63" i="2"/>
  <c r="CB63" i="2"/>
  <c r="BW63" i="2"/>
  <c r="BX63" i="2" s="1"/>
  <c r="BY63" i="2" s="1"/>
  <c r="BZ63" i="2" s="1"/>
  <c r="CA63" i="2" s="1"/>
  <c r="BR63" i="2"/>
  <c r="BS63" i="2" s="1"/>
  <c r="BM63" i="2"/>
  <c r="BN63" i="2" s="1"/>
  <c r="EF62" i="2"/>
  <c r="EE62" i="2"/>
  <c r="DZ62" i="2"/>
  <c r="EA62" i="2" s="1"/>
  <c r="EB62" i="2" s="1"/>
  <c r="EC62" i="2" s="1"/>
  <c r="ED62" i="2" s="1"/>
  <c r="DV62" i="2"/>
  <c r="DU62" i="2"/>
  <c r="DP62" i="2"/>
  <c r="DQ62" i="2" s="1"/>
  <c r="DL62" i="2"/>
  <c r="DK62" i="2"/>
  <c r="DF62" i="2"/>
  <c r="DG62" i="2" s="1"/>
  <c r="DH62" i="2" s="1"/>
  <c r="DI62" i="2" s="1"/>
  <c r="DJ62" i="2" s="1"/>
  <c r="DA62" i="2"/>
  <c r="DB62" i="2" s="1"/>
  <c r="CW62" i="2"/>
  <c r="CR62" i="2"/>
  <c r="CQ62" i="2"/>
  <c r="CP62" i="2"/>
  <c r="CL62" i="2"/>
  <c r="CM62" i="2" s="1"/>
  <c r="CN62" i="2" s="1"/>
  <c r="CO62" i="2" s="1"/>
  <c r="CH62" i="2"/>
  <c r="CG62" i="2"/>
  <c r="CB62" i="2"/>
  <c r="CC62" i="2" s="1"/>
  <c r="BX62" i="2"/>
  <c r="BW62" i="2"/>
  <c r="BR62" i="2"/>
  <c r="BS62" i="2" s="1"/>
  <c r="BT62" i="2" s="1"/>
  <c r="BU62" i="2" s="1"/>
  <c r="BV62" i="2" s="1"/>
  <c r="BN62" i="2"/>
  <c r="BM62" i="2"/>
  <c r="EE61" i="2"/>
  <c r="EF61" i="2" s="1"/>
  <c r="DZ61" i="2"/>
  <c r="EA61" i="2" s="1"/>
  <c r="DU61" i="2"/>
  <c r="DV61" i="2" s="1"/>
  <c r="DW61" i="2" s="1"/>
  <c r="DX61" i="2" s="1"/>
  <c r="DY61" i="2" s="1"/>
  <c r="DQ61" i="2"/>
  <c r="DP61" i="2"/>
  <c r="DK61" i="2"/>
  <c r="DL61" i="2" s="1"/>
  <c r="DF61" i="2"/>
  <c r="DG61" i="2" s="1"/>
  <c r="DA61" i="2"/>
  <c r="DB61" i="2" s="1"/>
  <c r="DC61" i="2" s="1"/>
  <c r="DD61" i="2" s="1"/>
  <c r="DE61" i="2" s="1"/>
  <c r="CW61" i="2"/>
  <c r="CQ61" i="2"/>
  <c r="CR61" i="2" s="1"/>
  <c r="CM61" i="2"/>
  <c r="CL61" i="2"/>
  <c r="CK61" i="2"/>
  <c r="CG61" i="2"/>
  <c r="CH61" i="2" s="1"/>
  <c r="CI61" i="2" s="1"/>
  <c r="CJ61" i="2" s="1"/>
  <c r="CB61" i="2"/>
  <c r="CC61" i="2" s="1"/>
  <c r="BW61" i="2"/>
  <c r="BX61" i="2" s="1"/>
  <c r="BY61" i="2" s="1"/>
  <c r="BZ61" i="2" s="1"/>
  <c r="BT61" i="2"/>
  <c r="BU61" i="2" s="1"/>
  <c r="BS61" i="2"/>
  <c r="BR61" i="2"/>
  <c r="BM61" i="2"/>
  <c r="BN61" i="2" s="1"/>
  <c r="EE60" i="2"/>
  <c r="EF60" i="2" s="1"/>
  <c r="DZ60" i="2"/>
  <c r="EA60" i="2" s="1"/>
  <c r="EB60" i="2" s="1"/>
  <c r="EC60" i="2" s="1"/>
  <c r="DV60" i="2"/>
  <c r="DW60" i="2" s="1"/>
  <c r="DX60" i="2" s="1"/>
  <c r="DU60" i="2"/>
  <c r="DP60" i="2"/>
  <c r="DQ60" i="2" s="1"/>
  <c r="DK60" i="2"/>
  <c r="DL60" i="2" s="1"/>
  <c r="DF60" i="2"/>
  <c r="DG60" i="2" s="1"/>
  <c r="DB60" i="2"/>
  <c r="DC60" i="2" s="1"/>
  <c r="DD60" i="2" s="1"/>
  <c r="DA60" i="2"/>
  <c r="CW60" i="2"/>
  <c r="CQ60" i="2"/>
  <c r="CR60" i="2" s="1"/>
  <c r="CL60" i="2"/>
  <c r="CM60" i="2" s="1"/>
  <c r="CN60" i="2" s="1"/>
  <c r="CO60" i="2" s="1"/>
  <c r="CH60" i="2"/>
  <c r="CI60" i="2" s="1"/>
  <c r="CJ60" i="2" s="1"/>
  <c r="CG60" i="2"/>
  <c r="CB60" i="2"/>
  <c r="CC60" i="2" s="1"/>
  <c r="BW60" i="2"/>
  <c r="BX60" i="2" s="1"/>
  <c r="BT60" i="2"/>
  <c r="BU60" i="2" s="1"/>
  <c r="BR60" i="2"/>
  <c r="BS60" i="2" s="1"/>
  <c r="BM60" i="2"/>
  <c r="BN60" i="2" s="1"/>
  <c r="BO60" i="2" s="1"/>
  <c r="BP60" i="2" s="1"/>
  <c r="EE59" i="2"/>
  <c r="EF59" i="2" s="1"/>
  <c r="DZ59" i="2"/>
  <c r="EA59" i="2" s="1"/>
  <c r="DU59" i="2"/>
  <c r="DV59" i="2" s="1"/>
  <c r="DW59" i="2" s="1"/>
  <c r="DX59" i="2" s="1"/>
  <c r="DR59" i="2"/>
  <c r="DS59" i="2" s="1"/>
  <c r="DQ59" i="2"/>
  <c r="DP59" i="2"/>
  <c r="DK59" i="2"/>
  <c r="DL59" i="2" s="1"/>
  <c r="DF59" i="2"/>
  <c r="DG59" i="2" s="1"/>
  <c r="DA59" i="2"/>
  <c r="DB59" i="2" s="1"/>
  <c r="CX59" i="2"/>
  <c r="CY59" i="2" s="1"/>
  <c r="CW59" i="2"/>
  <c r="CQ59" i="2"/>
  <c r="CR59" i="2" s="1"/>
  <c r="CL59" i="2"/>
  <c r="CM59" i="2" s="1"/>
  <c r="CG59" i="2"/>
  <c r="CH59" i="2" s="1"/>
  <c r="CC59" i="2"/>
  <c r="CD59" i="2" s="1"/>
  <c r="CE59" i="2" s="1"/>
  <c r="CB59" i="2"/>
  <c r="BW59" i="2"/>
  <c r="BX59" i="2" s="1"/>
  <c r="BR59" i="2"/>
  <c r="BS59" i="2" s="1"/>
  <c r="BO59" i="2"/>
  <c r="BP59" i="2" s="1"/>
  <c r="BM59" i="2"/>
  <c r="BN59" i="2" s="1"/>
  <c r="EE58" i="2"/>
  <c r="EF58" i="2" s="1"/>
  <c r="EG58" i="2" s="1"/>
  <c r="EH58" i="2" s="1"/>
  <c r="DZ58" i="2"/>
  <c r="EA58" i="2" s="1"/>
  <c r="DU58" i="2"/>
  <c r="DV58" i="2" s="1"/>
  <c r="DP58" i="2"/>
  <c r="DQ58" i="2" s="1"/>
  <c r="DR58" i="2" s="1"/>
  <c r="DS58" i="2" s="1"/>
  <c r="DM58" i="2"/>
  <c r="DN58" i="2" s="1"/>
  <c r="DL58" i="2"/>
  <c r="DK58" i="2"/>
  <c r="DF58" i="2"/>
  <c r="DG58" i="2" s="1"/>
  <c r="DA58" i="2"/>
  <c r="DB58" i="2" s="1"/>
  <c r="CW58" i="2"/>
  <c r="CQ58" i="2"/>
  <c r="CR58" i="2" s="1"/>
  <c r="CS58" i="2" s="1"/>
  <c r="CT58" i="2" s="1"/>
  <c r="CL58" i="2"/>
  <c r="CM58" i="2" s="1"/>
  <c r="CG58" i="2"/>
  <c r="CH58" i="2" s="1"/>
  <c r="CB58" i="2"/>
  <c r="CC58" i="2" s="1"/>
  <c r="BW58" i="2"/>
  <c r="BX58" i="2" s="1"/>
  <c r="BY58" i="2" s="1"/>
  <c r="BZ58" i="2" s="1"/>
  <c r="BR58" i="2"/>
  <c r="BS58" i="2" s="1"/>
  <c r="BM58" i="2"/>
  <c r="BN58" i="2" s="1"/>
  <c r="EG57" i="2"/>
  <c r="EH57" i="2" s="1"/>
  <c r="EE57" i="2"/>
  <c r="EF57" i="2" s="1"/>
  <c r="EA57" i="2"/>
  <c r="EB57" i="2" s="1"/>
  <c r="EC57" i="2" s="1"/>
  <c r="DZ57" i="2"/>
  <c r="DU57" i="2"/>
  <c r="DV57" i="2" s="1"/>
  <c r="DP57" i="2"/>
  <c r="DQ57" i="2" s="1"/>
  <c r="DK57" i="2"/>
  <c r="DL57" i="2" s="1"/>
  <c r="DM57" i="2" s="1"/>
  <c r="DN57" i="2" s="1"/>
  <c r="DH57" i="2"/>
  <c r="DI57" i="2" s="1"/>
  <c r="DG57" i="2"/>
  <c r="DF57" i="2"/>
  <c r="DA57" i="2"/>
  <c r="DB57" i="2" s="1"/>
  <c r="CW57" i="2"/>
  <c r="CQ57" i="2"/>
  <c r="CR57" i="2" s="1"/>
  <c r="CM57" i="2"/>
  <c r="CN57" i="2" s="1"/>
  <c r="CO57" i="2" s="1"/>
  <c r="CL57" i="2"/>
  <c r="CG57" i="2"/>
  <c r="CH57" i="2" s="1"/>
  <c r="CB57" i="2"/>
  <c r="CC57" i="2" s="1"/>
  <c r="BW57" i="2"/>
  <c r="BX57" i="2" s="1"/>
  <c r="BY57" i="2" s="1"/>
  <c r="BZ57" i="2" s="1"/>
  <c r="BS57" i="2"/>
  <c r="BT57" i="2" s="1"/>
  <c r="BU57" i="2" s="1"/>
  <c r="BR57" i="2"/>
  <c r="BM57" i="2"/>
  <c r="BN57" i="2" s="1"/>
  <c r="EE56" i="2"/>
  <c r="EF56" i="2" s="1"/>
  <c r="EB56" i="2"/>
  <c r="EC56" i="2" s="1"/>
  <c r="DZ56" i="2"/>
  <c r="EA56" i="2" s="1"/>
  <c r="DU56" i="2"/>
  <c r="DV56" i="2" s="1"/>
  <c r="DW56" i="2" s="1"/>
  <c r="DX56" i="2" s="1"/>
  <c r="DP56" i="2"/>
  <c r="DQ56" i="2" s="1"/>
  <c r="DK56" i="2"/>
  <c r="DL56" i="2" s="1"/>
  <c r="DF56" i="2"/>
  <c r="DG56" i="2" s="1"/>
  <c r="DH56" i="2" s="1"/>
  <c r="DI56" i="2" s="1"/>
  <c r="DA56" i="2"/>
  <c r="DB56" i="2" s="1"/>
  <c r="DC56" i="2" s="1"/>
  <c r="DD56" i="2" s="1"/>
  <c r="CW56" i="2"/>
  <c r="CQ56" i="2"/>
  <c r="CR56" i="2" s="1"/>
  <c r="CL56" i="2"/>
  <c r="CM56" i="2" s="1"/>
  <c r="CI56" i="2"/>
  <c r="CJ56" i="2" s="1"/>
  <c r="CH56" i="2"/>
  <c r="CG56" i="2"/>
  <c r="CB56" i="2"/>
  <c r="CC56" i="2" s="1"/>
  <c r="BW56" i="2"/>
  <c r="BX56" i="2" s="1"/>
  <c r="BR56" i="2"/>
  <c r="BS56" i="2" s="1"/>
  <c r="BT56" i="2" s="1"/>
  <c r="BU56" i="2" s="1"/>
  <c r="BM56" i="2"/>
  <c r="BN56" i="2" s="1"/>
  <c r="BO56" i="2" s="1"/>
  <c r="BP56" i="2" s="1"/>
  <c r="EE55" i="2"/>
  <c r="EF55" i="2" s="1"/>
  <c r="DZ55" i="2"/>
  <c r="EA55" i="2" s="1"/>
  <c r="DU55" i="2"/>
  <c r="DV55" i="2" s="1"/>
  <c r="DW55" i="2" s="1"/>
  <c r="DX55" i="2" s="1"/>
  <c r="DQ55" i="2"/>
  <c r="DR55" i="2" s="1"/>
  <c r="DS55" i="2" s="1"/>
  <c r="DP55" i="2"/>
  <c r="DK55" i="2"/>
  <c r="DL55" i="2" s="1"/>
  <c r="DF55" i="2"/>
  <c r="DG55" i="2" s="1"/>
  <c r="DA55" i="2"/>
  <c r="DB55" i="2" s="1"/>
  <c r="DC55" i="2" s="1"/>
  <c r="DD55" i="2" s="1"/>
  <c r="CW55" i="2"/>
  <c r="CX55" i="2" s="1"/>
  <c r="CY55" i="2" s="1"/>
  <c r="CQ55" i="2"/>
  <c r="CR55" i="2" s="1"/>
  <c r="CL55" i="2"/>
  <c r="CM55" i="2" s="1"/>
  <c r="CG55" i="2"/>
  <c r="CH55" i="2" s="1"/>
  <c r="CC55" i="2"/>
  <c r="CD55" i="2" s="1"/>
  <c r="CE55" i="2" s="1"/>
  <c r="CB55" i="2"/>
  <c r="BW55" i="2"/>
  <c r="BX55" i="2" s="1"/>
  <c r="BR55" i="2"/>
  <c r="BS55" i="2" s="1"/>
  <c r="BM55" i="2"/>
  <c r="BN55" i="2" s="1"/>
  <c r="BO55" i="2" s="1"/>
  <c r="BP55" i="2" s="1"/>
  <c r="EF54" i="2"/>
  <c r="EG54" i="2" s="1"/>
  <c r="EH54" i="2" s="1"/>
  <c r="EE54" i="2"/>
  <c r="DZ54" i="2"/>
  <c r="EA54" i="2" s="1"/>
  <c r="DU54" i="2"/>
  <c r="DV54" i="2" s="1"/>
  <c r="DR54" i="2"/>
  <c r="DS54" i="2" s="1"/>
  <c r="DP54" i="2"/>
  <c r="DQ54" i="2" s="1"/>
  <c r="DK54" i="2"/>
  <c r="DL54" i="2" s="1"/>
  <c r="DM54" i="2" s="1"/>
  <c r="DN54" i="2" s="1"/>
  <c r="DF54" i="2"/>
  <c r="DG54" i="2" s="1"/>
  <c r="DE54" i="2"/>
  <c r="DA54" i="2"/>
  <c r="DB54" i="2" s="1"/>
  <c r="DC54" i="2" s="1"/>
  <c r="DD54" i="2" s="1"/>
  <c r="CW54" i="2"/>
  <c r="CS54" i="2"/>
  <c r="CT54" i="2" s="1"/>
  <c r="CQ54" i="2"/>
  <c r="CR54" i="2" s="1"/>
  <c r="CM54" i="2"/>
  <c r="CL54" i="2"/>
  <c r="CG54" i="2"/>
  <c r="CH54" i="2" s="1"/>
  <c r="CI54" i="2" s="1"/>
  <c r="CJ54" i="2" s="1"/>
  <c r="CC54" i="2"/>
  <c r="CB54" i="2"/>
  <c r="BW54" i="2"/>
  <c r="BX54" i="2" s="1"/>
  <c r="BY54" i="2" s="1"/>
  <c r="BZ54" i="2" s="1"/>
  <c r="BS54" i="2"/>
  <c r="BR54" i="2"/>
  <c r="BM54" i="2"/>
  <c r="BN54" i="2" s="1"/>
  <c r="BO54" i="2" s="1"/>
  <c r="BP54" i="2" s="1"/>
  <c r="EE53" i="2"/>
  <c r="EF53" i="2" s="1"/>
  <c r="DZ53" i="2"/>
  <c r="EA53" i="2" s="1"/>
  <c r="DV53" i="2"/>
  <c r="DU53" i="2"/>
  <c r="DP53" i="2"/>
  <c r="DQ53" i="2" s="1"/>
  <c r="DR53" i="2" s="1"/>
  <c r="DS53" i="2" s="1"/>
  <c r="DK53" i="2"/>
  <c r="DL53" i="2" s="1"/>
  <c r="DF53" i="2"/>
  <c r="DG53" i="2" s="1"/>
  <c r="DH53" i="2" s="1"/>
  <c r="DI53" i="2" s="1"/>
  <c r="DB53" i="2"/>
  <c r="DA53" i="2"/>
  <c r="CW53" i="2"/>
  <c r="CX53" i="2" s="1"/>
  <c r="CY53" i="2" s="1"/>
  <c r="CQ53" i="2"/>
  <c r="CR53" i="2" s="1"/>
  <c r="CL53" i="2"/>
  <c r="CM53" i="2" s="1"/>
  <c r="CN53" i="2" s="1"/>
  <c r="CO53" i="2" s="1"/>
  <c r="CG53" i="2"/>
  <c r="CH53" i="2" s="1"/>
  <c r="CB53" i="2"/>
  <c r="CC53" i="2" s="1"/>
  <c r="CD53" i="2" s="1"/>
  <c r="CE53" i="2" s="1"/>
  <c r="BX53" i="2"/>
  <c r="BW53" i="2"/>
  <c r="BR53" i="2"/>
  <c r="BS53" i="2" s="1"/>
  <c r="BT53" i="2" s="1"/>
  <c r="BU53" i="2" s="1"/>
  <c r="BM53" i="2"/>
  <c r="BN53" i="2" s="1"/>
  <c r="EE52" i="2"/>
  <c r="EF52" i="2" s="1"/>
  <c r="EG52" i="2" s="1"/>
  <c r="EH52" i="2" s="1"/>
  <c r="EA52" i="2"/>
  <c r="DZ52" i="2"/>
  <c r="DU52" i="2"/>
  <c r="DV52" i="2" s="1"/>
  <c r="DP52" i="2"/>
  <c r="DQ52" i="2" s="1"/>
  <c r="DK52" i="2"/>
  <c r="DL52" i="2" s="1"/>
  <c r="DM52" i="2" s="1"/>
  <c r="DN52" i="2" s="1"/>
  <c r="DG52" i="2"/>
  <c r="DF52" i="2"/>
  <c r="DA52" i="2"/>
  <c r="DB52" i="2" s="1"/>
  <c r="CW52" i="2"/>
  <c r="CU52" i="2"/>
  <c r="CQ52" i="2"/>
  <c r="CR52" i="2" s="1"/>
  <c r="CS52" i="2" s="1"/>
  <c r="CT52" i="2" s="1"/>
  <c r="CM52" i="2"/>
  <c r="CL52" i="2"/>
  <c r="CI52" i="2"/>
  <c r="CJ52" i="2" s="1"/>
  <c r="CG52" i="2"/>
  <c r="CH52" i="2" s="1"/>
  <c r="CC52" i="2"/>
  <c r="CB52" i="2"/>
  <c r="BW52" i="2"/>
  <c r="BX52" i="2" s="1"/>
  <c r="BY52" i="2" s="1"/>
  <c r="BZ52" i="2" s="1"/>
  <c r="BR52" i="2"/>
  <c r="BS52" i="2" s="1"/>
  <c r="BM52" i="2"/>
  <c r="BN52" i="2" s="1"/>
  <c r="BO52" i="2" s="1"/>
  <c r="BP52" i="2" s="1"/>
  <c r="EF51" i="2"/>
  <c r="EE51" i="2"/>
  <c r="DZ51" i="2"/>
  <c r="EA51" i="2" s="1"/>
  <c r="EB51" i="2" s="1"/>
  <c r="EC51" i="2" s="1"/>
  <c r="DV51" i="2"/>
  <c r="DU51" i="2"/>
  <c r="DP51" i="2"/>
  <c r="DQ51" i="2" s="1"/>
  <c r="DL51" i="2"/>
  <c r="DK51" i="2"/>
  <c r="DF51" i="2"/>
  <c r="DG51" i="2" s="1"/>
  <c r="DH51" i="2" s="1"/>
  <c r="DI51" i="2" s="1"/>
  <c r="DA51" i="2"/>
  <c r="DB51" i="2" s="1"/>
  <c r="CW51" i="2"/>
  <c r="CR51" i="2"/>
  <c r="CQ51" i="2"/>
  <c r="CP51" i="2"/>
  <c r="CL51" i="2"/>
  <c r="CM51" i="2" s="1"/>
  <c r="CN51" i="2" s="1"/>
  <c r="CO51" i="2" s="1"/>
  <c r="CH51" i="2"/>
  <c r="CG51" i="2"/>
  <c r="CD51" i="2"/>
  <c r="CE51" i="2" s="1"/>
  <c r="CB51" i="2"/>
  <c r="CC51" i="2" s="1"/>
  <c r="BX51" i="2"/>
  <c r="BW51" i="2"/>
  <c r="BR51" i="2"/>
  <c r="BS51" i="2" s="1"/>
  <c r="BT51" i="2" s="1"/>
  <c r="BU51" i="2" s="1"/>
  <c r="BM51" i="2"/>
  <c r="BN51" i="2" s="1"/>
  <c r="EE50" i="2"/>
  <c r="EF50" i="2" s="1"/>
  <c r="EG50" i="2" s="1"/>
  <c r="EH50" i="2" s="1"/>
  <c r="EA50" i="2"/>
  <c r="DZ50" i="2"/>
  <c r="DU50" i="2"/>
  <c r="DV50" i="2" s="1"/>
  <c r="DW50" i="2" s="1"/>
  <c r="DX50" i="2" s="1"/>
  <c r="DP50" i="2"/>
  <c r="DQ50" i="2" s="1"/>
  <c r="DK50" i="2"/>
  <c r="DL50" i="2" s="1"/>
  <c r="DG50" i="2"/>
  <c r="DF50" i="2"/>
  <c r="DA50" i="2"/>
  <c r="DB50" i="2" s="1"/>
  <c r="DC50" i="2" s="1"/>
  <c r="DD50" i="2" s="1"/>
  <c r="CW50" i="2"/>
  <c r="CQ50" i="2"/>
  <c r="CR50" i="2" s="1"/>
  <c r="CS50" i="2" s="1"/>
  <c r="CT50" i="2" s="1"/>
  <c r="CL50" i="2"/>
  <c r="CM50" i="2" s="1"/>
  <c r="CG50" i="2"/>
  <c r="CH50" i="2" s="1"/>
  <c r="CI50" i="2" s="1"/>
  <c r="CJ50" i="2" s="1"/>
  <c r="CB50" i="2"/>
  <c r="CC50" i="2" s="1"/>
  <c r="BY50" i="2"/>
  <c r="BZ50" i="2" s="1"/>
  <c r="BW50" i="2"/>
  <c r="BX50" i="2" s="1"/>
  <c r="BR50" i="2"/>
  <c r="BS50" i="2" s="1"/>
  <c r="BM50" i="2"/>
  <c r="BN50" i="2" s="1"/>
  <c r="BO50" i="2" s="1"/>
  <c r="BP50" i="2" s="1"/>
  <c r="EF49" i="2"/>
  <c r="EE49" i="2"/>
  <c r="DZ49" i="2"/>
  <c r="EA49" i="2" s="1"/>
  <c r="EB49" i="2" s="1"/>
  <c r="EC49" i="2" s="1"/>
  <c r="DV49" i="2"/>
  <c r="DU49" i="2"/>
  <c r="DP49" i="2"/>
  <c r="DQ49" i="2" s="1"/>
  <c r="DR49" i="2" s="1"/>
  <c r="DS49" i="2" s="1"/>
  <c r="DL49" i="2"/>
  <c r="DK49" i="2"/>
  <c r="DF49" i="2"/>
  <c r="DG49" i="2" s="1"/>
  <c r="DA49" i="2"/>
  <c r="DB49" i="2" s="1"/>
  <c r="CW49" i="2"/>
  <c r="CX49" i="2" s="1"/>
  <c r="CY49" i="2" s="1"/>
  <c r="CR49" i="2"/>
  <c r="CQ49" i="2"/>
  <c r="CL49" i="2"/>
  <c r="CM49" i="2" s="1"/>
  <c r="CG49" i="2"/>
  <c r="CH49" i="2" s="1"/>
  <c r="CB49" i="2"/>
  <c r="CC49" i="2" s="1"/>
  <c r="CD49" i="2" s="1"/>
  <c r="CE49" i="2" s="1"/>
  <c r="BX49" i="2"/>
  <c r="BW49" i="2"/>
  <c r="BR49" i="2"/>
  <c r="BS49" i="2" s="1"/>
  <c r="BT49" i="2" s="1"/>
  <c r="BU49" i="2" s="1"/>
  <c r="BM49" i="2"/>
  <c r="BN49" i="2" s="1"/>
  <c r="EE48" i="2"/>
  <c r="EF48" i="2" s="1"/>
  <c r="EG48" i="2" s="1"/>
  <c r="EH48" i="2" s="1"/>
  <c r="EA48" i="2"/>
  <c r="DZ48" i="2"/>
  <c r="DU48" i="2"/>
  <c r="DV48" i="2" s="1"/>
  <c r="DW48" i="2" s="1"/>
  <c r="DX48" i="2" s="1"/>
  <c r="DP48" i="2"/>
  <c r="DQ48" i="2" s="1"/>
  <c r="DK48" i="2"/>
  <c r="DL48" i="2" s="1"/>
  <c r="DM48" i="2" s="1"/>
  <c r="DN48" i="2" s="1"/>
  <c r="DG48" i="2"/>
  <c r="DF48" i="2"/>
  <c r="DA48" i="2"/>
  <c r="DB48" i="2" s="1"/>
  <c r="CW48" i="2"/>
  <c r="CQ48" i="2"/>
  <c r="CR48" i="2" s="1"/>
  <c r="CS48" i="2" s="1"/>
  <c r="CT48" i="2" s="1"/>
  <c r="CL48" i="2"/>
  <c r="CM48" i="2" s="1"/>
  <c r="CG48" i="2"/>
  <c r="CH48" i="2" s="1"/>
  <c r="CC48" i="2"/>
  <c r="CB48" i="2"/>
  <c r="CA48" i="2"/>
  <c r="BW48" i="2"/>
  <c r="BX48" i="2" s="1"/>
  <c r="BY48" i="2" s="1"/>
  <c r="BZ48" i="2" s="1"/>
  <c r="BS48" i="2"/>
  <c r="BR48" i="2"/>
  <c r="BO48" i="2"/>
  <c r="BP48" i="2" s="1"/>
  <c r="BM48" i="2"/>
  <c r="BN48" i="2" s="1"/>
  <c r="EF47" i="2"/>
  <c r="EE47" i="2"/>
  <c r="DZ47" i="2"/>
  <c r="EA47" i="2" s="1"/>
  <c r="EB47" i="2" s="1"/>
  <c r="EC47" i="2" s="1"/>
  <c r="DV47" i="2"/>
  <c r="DU47" i="2"/>
  <c r="DP47" i="2"/>
  <c r="DQ47" i="2" s="1"/>
  <c r="DR47" i="2" s="1"/>
  <c r="DS47" i="2" s="1"/>
  <c r="DL47" i="2"/>
  <c r="DK47" i="2"/>
  <c r="DF47" i="2"/>
  <c r="DG47" i="2" s="1"/>
  <c r="DH47" i="2" s="1"/>
  <c r="DI47" i="2" s="1"/>
  <c r="DA47" i="2"/>
  <c r="DB47" i="2" s="1"/>
  <c r="CW47" i="2"/>
  <c r="CR47" i="2"/>
  <c r="CQ47" i="2"/>
  <c r="CL47" i="2"/>
  <c r="CM47" i="2" s="1"/>
  <c r="CN47" i="2" s="1"/>
  <c r="CO47" i="2" s="1"/>
  <c r="CG47" i="2"/>
  <c r="CH47" i="2" s="1"/>
  <c r="CB47" i="2"/>
  <c r="CC47" i="2" s="1"/>
  <c r="BX47" i="2"/>
  <c r="BW47" i="2"/>
  <c r="BV47" i="2"/>
  <c r="BR47" i="2"/>
  <c r="BS47" i="2" s="1"/>
  <c r="BT47" i="2" s="1"/>
  <c r="BU47" i="2" s="1"/>
  <c r="BN47" i="2"/>
  <c r="BM47" i="2"/>
  <c r="EG46" i="2"/>
  <c r="EH46" i="2" s="1"/>
  <c r="EE46" i="2"/>
  <c r="EF46" i="2" s="1"/>
  <c r="EA46" i="2"/>
  <c r="DZ46" i="2"/>
  <c r="DU46" i="2"/>
  <c r="DV46" i="2" s="1"/>
  <c r="DW46" i="2" s="1"/>
  <c r="DX46" i="2" s="1"/>
  <c r="DP46" i="2"/>
  <c r="DQ46" i="2" s="1"/>
  <c r="DK46" i="2"/>
  <c r="DL46" i="2" s="1"/>
  <c r="DM46" i="2" s="1"/>
  <c r="DN46" i="2" s="1"/>
  <c r="DG46" i="2"/>
  <c r="DF46" i="2"/>
  <c r="DA46" i="2"/>
  <c r="DB46" i="2" s="1"/>
  <c r="DC46" i="2" s="1"/>
  <c r="DD46" i="2" s="1"/>
  <c r="CW46" i="2"/>
  <c r="CQ46" i="2"/>
  <c r="CR46" i="2" s="1"/>
  <c r="CL46" i="2"/>
  <c r="CM46" i="2" s="1"/>
  <c r="CG46" i="2"/>
  <c r="CH46" i="2" s="1"/>
  <c r="CI46" i="2" s="1"/>
  <c r="CJ46" i="2" s="1"/>
  <c r="CC46" i="2"/>
  <c r="CB46" i="2"/>
  <c r="BW46" i="2"/>
  <c r="BX46" i="2" s="1"/>
  <c r="BR46" i="2"/>
  <c r="BS46" i="2" s="1"/>
  <c r="BM46" i="2"/>
  <c r="BN46" i="2" s="1"/>
  <c r="BO46" i="2" s="1"/>
  <c r="BP46" i="2" s="1"/>
  <c r="EE45" i="2"/>
  <c r="EF45" i="2" s="1"/>
  <c r="DZ45" i="2"/>
  <c r="EA45" i="2" s="1"/>
  <c r="EB45" i="2" s="1"/>
  <c r="EC45" i="2" s="1"/>
  <c r="DU45" i="2"/>
  <c r="DV45" i="2" s="1"/>
  <c r="DP45" i="2"/>
  <c r="DQ45" i="2" s="1"/>
  <c r="DR45" i="2" s="1"/>
  <c r="DS45" i="2" s="1"/>
  <c r="DL45" i="2"/>
  <c r="DK45" i="2"/>
  <c r="DF45" i="2"/>
  <c r="DG45" i="2" s="1"/>
  <c r="DH45" i="2" s="1"/>
  <c r="DI45" i="2" s="1"/>
  <c r="DA45" i="2"/>
  <c r="DB45" i="2" s="1"/>
  <c r="CW45" i="2"/>
  <c r="CX45" i="2" s="1"/>
  <c r="CY45" i="2" s="1"/>
  <c r="CR45" i="2"/>
  <c r="CQ45" i="2"/>
  <c r="CL45" i="2"/>
  <c r="CM45" i="2" s="1"/>
  <c r="CG45" i="2"/>
  <c r="CH45" i="2" s="1"/>
  <c r="CB45" i="2"/>
  <c r="CC45" i="2" s="1"/>
  <c r="CD45" i="2" s="1"/>
  <c r="CE45" i="2" s="1"/>
  <c r="BX45" i="2"/>
  <c r="BW45" i="2"/>
  <c r="BR45" i="2"/>
  <c r="BS45" i="2" s="1"/>
  <c r="BT45" i="2" s="1"/>
  <c r="BU45" i="2" s="1"/>
  <c r="BM45" i="2"/>
  <c r="BN45" i="2" s="1"/>
  <c r="EE44" i="2"/>
  <c r="EF44" i="2" s="1"/>
  <c r="EG44" i="2" s="1"/>
  <c r="EH44" i="2" s="1"/>
  <c r="DZ44" i="2"/>
  <c r="EA44" i="2" s="1"/>
  <c r="DU44" i="2"/>
  <c r="DV44" i="2" s="1"/>
  <c r="DW44" i="2" s="1"/>
  <c r="DX44" i="2" s="1"/>
  <c r="DP44" i="2"/>
  <c r="DQ44" i="2" s="1"/>
  <c r="DK44" i="2"/>
  <c r="DL44" i="2" s="1"/>
  <c r="DM44" i="2" s="1"/>
  <c r="DN44" i="2" s="1"/>
  <c r="DG44" i="2"/>
  <c r="DF44" i="2"/>
  <c r="DA44" i="2"/>
  <c r="DB44" i="2" s="1"/>
  <c r="DC44" i="2" s="1"/>
  <c r="DD44" i="2" s="1"/>
  <c r="CW44" i="2"/>
  <c r="CQ44" i="2"/>
  <c r="CR44" i="2" s="1"/>
  <c r="CS44" i="2" s="1"/>
  <c r="CT44" i="2" s="1"/>
  <c r="CL44" i="2"/>
  <c r="CM44" i="2" s="1"/>
  <c r="CG44" i="2"/>
  <c r="CH44" i="2" s="1"/>
  <c r="CC44" i="2"/>
  <c r="CB44" i="2"/>
  <c r="BW44" i="2"/>
  <c r="BX44" i="2" s="1"/>
  <c r="BY44" i="2" s="1"/>
  <c r="BZ44" i="2" s="1"/>
  <c r="BR44" i="2"/>
  <c r="BS44" i="2" s="1"/>
  <c r="BM44" i="2"/>
  <c r="BN44" i="2" s="1"/>
  <c r="BO44" i="2" s="1"/>
  <c r="BP44" i="2" s="1"/>
  <c r="EF43" i="2"/>
  <c r="EE43" i="2"/>
  <c r="ED43" i="2"/>
  <c r="DZ43" i="2"/>
  <c r="EA43" i="2" s="1"/>
  <c r="EB43" i="2" s="1"/>
  <c r="EC43" i="2" s="1"/>
  <c r="DV43" i="2"/>
  <c r="DU43" i="2"/>
  <c r="DR43" i="2"/>
  <c r="DS43" i="2" s="1"/>
  <c r="DP43" i="2"/>
  <c r="DQ43" i="2" s="1"/>
  <c r="DL43" i="2"/>
  <c r="DK43" i="2"/>
  <c r="DF43" i="2"/>
  <c r="DG43" i="2" s="1"/>
  <c r="DH43" i="2" s="1"/>
  <c r="DI43" i="2" s="1"/>
  <c r="DA43" i="2"/>
  <c r="DB43" i="2" s="1"/>
  <c r="CW43" i="2"/>
  <c r="CX43" i="2" s="1"/>
  <c r="CY43" i="2" s="1"/>
  <c r="CR43" i="2"/>
  <c r="CQ43" i="2"/>
  <c r="CL43" i="2"/>
  <c r="CM43" i="2" s="1"/>
  <c r="CN43" i="2" s="1"/>
  <c r="CO43" i="2" s="1"/>
  <c r="CG43" i="2"/>
  <c r="CH43" i="2" s="1"/>
  <c r="CB43" i="2"/>
  <c r="CC43" i="2" s="1"/>
  <c r="BX43" i="2"/>
  <c r="BW43" i="2"/>
  <c r="BR43" i="2"/>
  <c r="BS43" i="2" s="1"/>
  <c r="BT43" i="2" s="1"/>
  <c r="BU43" i="2" s="1"/>
  <c r="BM43" i="2"/>
  <c r="BN43" i="2" s="1"/>
  <c r="EE42" i="2"/>
  <c r="EF42" i="2" s="1"/>
  <c r="EA42" i="2"/>
  <c r="DZ42" i="2"/>
  <c r="DY42" i="2"/>
  <c r="DU42" i="2"/>
  <c r="DV42" i="2" s="1"/>
  <c r="DW42" i="2" s="1"/>
  <c r="DX42" i="2" s="1"/>
  <c r="DQ42" i="2"/>
  <c r="DP42" i="2"/>
  <c r="DM42" i="2"/>
  <c r="DN42" i="2" s="1"/>
  <c r="DK42" i="2"/>
  <c r="DL42" i="2" s="1"/>
  <c r="DG42" i="2"/>
  <c r="DF42" i="2"/>
  <c r="DA42" i="2"/>
  <c r="DB42" i="2" s="1"/>
  <c r="DC42" i="2" s="1"/>
  <c r="DD42" i="2" s="1"/>
  <c r="CW42" i="2"/>
  <c r="CQ42" i="2"/>
  <c r="CR42" i="2" s="1"/>
  <c r="CS42" i="2" s="1"/>
  <c r="CT42" i="2" s="1"/>
  <c r="CL42" i="2"/>
  <c r="CM42" i="2" s="1"/>
  <c r="CG42" i="2"/>
  <c r="CH42" i="2" s="1"/>
  <c r="CI42" i="2" s="1"/>
  <c r="CJ42" i="2" s="1"/>
  <c r="CC42" i="2"/>
  <c r="CB42" i="2"/>
  <c r="BW42" i="2"/>
  <c r="BX42" i="2" s="1"/>
  <c r="BR42" i="2"/>
  <c r="BS42" i="2" s="1"/>
  <c r="BM42" i="2"/>
  <c r="BN42" i="2" s="1"/>
  <c r="BO42" i="2" s="1"/>
  <c r="BP42" i="2" s="1"/>
  <c r="EF41" i="2"/>
  <c r="EE41" i="2"/>
  <c r="DZ41" i="2"/>
  <c r="EA41" i="2" s="1"/>
  <c r="EB41" i="2" s="1"/>
  <c r="EC41" i="2" s="1"/>
  <c r="DU41" i="2"/>
  <c r="DV41" i="2" s="1"/>
  <c r="DP41" i="2"/>
  <c r="DQ41" i="2" s="1"/>
  <c r="DR41" i="2" s="1"/>
  <c r="DS41" i="2" s="1"/>
  <c r="DK41" i="2"/>
  <c r="DL41" i="2" s="1"/>
  <c r="DF41" i="2"/>
  <c r="DG41" i="2" s="1"/>
  <c r="DH41" i="2" s="1"/>
  <c r="DI41" i="2" s="1"/>
  <c r="DA41" i="2"/>
  <c r="DB41" i="2" s="1"/>
  <c r="CW41" i="2"/>
  <c r="CX41" i="2" s="1"/>
  <c r="CY41" i="2" s="1"/>
  <c r="CR41" i="2"/>
  <c r="CQ41" i="2"/>
  <c r="CL41" i="2"/>
  <c r="CM41" i="2" s="1"/>
  <c r="CN41" i="2" s="1"/>
  <c r="CO41" i="2" s="1"/>
  <c r="CG41" i="2"/>
  <c r="CH41" i="2" s="1"/>
  <c r="CB41" i="2"/>
  <c r="CC41" i="2" s="1"/>
  <c r="CD41" i="2" s="1"/>
  <c r="CE41" i="2" s="1"/>
  <c r="BX41" i="2"/>
  <c r="BW41" i="2"/>
  <c r="BR41" i="2"/>
  <c r="BS41" i="2" s="1"/>
  <c r="BM41" i="2"/>
  <c r="BN41" i="2" s="1"/>
  <c r="EE40" i="2"/>
  <c r="EF40" i="2" s="1"/>
  <c r="EG40" i="2" s="1"/>
  <c r="EH40" i="2" s="1"/>
  <c r="EA40" i="2"/>
  <c r="DZ40" i="2"/>
  <c r="DU40" i="2"/>
  <c r="DV40" i="2" s="1"/>
  <c r="DW40" i="2" s="1"/>
  <c r="DX40" i="2" s="1"/>
  <c r="DP40" i="2"/>
  <c r="DQ40" i="2" s="1"/>
  <c r="DK40" i="2"/>
  <c r="DL40" i="2" s="1"/>
  <c r="DM40" i="2" s="1"/>
  <c r="DN40" i="2" s="1"/>
  <c r="DF40" i="2"/>
  <c r="DG40" i="2" s="1"/>
  <c r="DA40" i="2"/>
  <c r="DB40" i="2" s="1"/>
  <c r="DC40" i="2" s="1"/>
  <c r="DD40" i="2" s="1"/>
  <c r="CW40" i="2"/>
  <c r="CQ40" i="2"/>
  <c r="CR40" i="2" s="1"/>
  <c r="CS40" i="2" s="1"/>
  <c r="CT40" i="2" s="1"/>
  <c r="CL40" i="2"/>
  <c r="CM40" i="2" s="1"/>
  <c r="CG40" i="2"/>
  <c r="CH40" i="2" s="1"/>
  <c r="CI40" i="2" s="1"/>
  <c r="CJ40" i="2" s="1"/>
  <c r="CC40" i="2"/>
  <c r="CB40" i="2"/>
  <c r="BW40" i="2"/>
  <c r="BX40" i="2" s="1"/>
  <c r="BY40" i="2" s="1"/>
  <c r="BZ40" i="2" s="1"/>
  <c r="BR40" i="2"/>
  <c r="BS40" i="2" s="1"/>
  <c r="BM40" i="2"/>
  <c r="BN40" i="2" s="1"/>
  <c r="EF39" i="2"/>
  <c r="EE39" i="2"/>
  <c r="DZ39" i="2"/>
  <c r="EA39" i="2" s="1"/>
  <c r="EB39" i="2" s="1"/>
  <c r="EC39" i="2" s="1"/>
  <c r="DU39" i="2"/>
  <c r="DV39" i="2" s="1"/>
  <c r="DP39" i="2"/>
  <c r="DQ39" i="2" s="1"/>
  <c r="DL39" i="2"/>
  <c r="DK39" i="2"/>
  <c r="DJ39" i="2"/>
  <c r="DF39" i="2"/>
  <c r="DG39" i="2" s="1"/>
  <c r="DH39" i="2" s="1"/>
  <c r="DI39" i="2" s="1"/>
  <c r="DB39" i="2"/>
  <c r="DA39" i="2"/>
  <c r="CX39" i="2"/>
  <c r="CY39" i="2" s="1"/>
  <c r="CW39" i="2"/>
  <c r="CR39" i="2"/>
  <c r="CQ39" i="2"/>
  <c r="CL39" i="2"/>
  <c r="CM39" i="2" s="1"/>
  <c r="CN39" i="2" s="1"/>
  <c r="CO39" i="2" s="1"/>
  <c r="CG39" i="2"/>
  <c r="CH39" i="2" s="1"/>
  <c r="CB39" i="2"/>
  <c r="CC39" i="2" s="1"/>
  <c r="CD39" i="2" s="1"/>
  <c r="CE39" i="2" s="1"/>
  <c r="BX39" i="2"/>
  <c r="BW39" i="2"/>
  <c r="BR39" i="2"/>
  <c r="BS39" i="2" s="1"/>
  <c r="BT39" i="2" s="1"/>
  <c r="BU39" i="2" s="1"/>
  <c r="BM39" i="2"/>
  <c r="BN39" i="2" s="1"/>
  <c r="EE38" i="2"/>
  <c r="EF38" i="2" s="1"/>
  <c r="EA38" i="2"/>
  <c r="DZ38" i="2"/>
  <c r="DU38" i="2"/>
  <c r="DV38" i="2" s="1"/>
  <c r="DW38" i="2" s="1"/>
  <c r="DX38" i="2" s="1"/>
  <c r="DP38" i="2"/>
  <c r="DQ38" i="2" s="1"/>
  <c r="DK38" i="2"/>
  <c r="DL38" i="2" s="1"/>
  <c r="DM38" i="2" s="1"/>
  <c r="DN38" i="2" s="1"/>
  <c r="DG38" i="2"/>
  <c r="DF38" i="2"/>
  <c r="DE38" i="2"/>
  <c r="DA38" i="2"/>
  <c r="DB38" i="2" s="1"/>
  <c r="DC38" i="2" s="1"/>
  <c r="DD38" i="2" s="1"/>
  <c r="CW38" i="2"/>
  <c r="CQ38" i="2"/>
  <c r="CR38" i="2" s="1"/>
  <c r="CS38" i="2" s="1"/>
  <c r="CT38" i="2" s="1"/>
  <c r="CL38" i="2"/>
  <c r="CM38" i="2" s="1"/>
  <c r="CG38" i="2"/>
  <c r="CH38" i="2" s="1"/>
  <c r="CI38" i="2" s="1"/>
  <c r="CJ38" i="2" s="1"/>
  <c r="CC38" i="2"/>
  <c r="CB38" i="2"/>
  <c r="BW38" i="2"/>
  <c r="BX38" i="2" s="1"/>
  <c r="BY38" i="2" s="1"/>
  <c r="BZ38" i="2" s="1"/>
  <c r="BR38" i="2"/>
  <c r="BS38" i="2" s="1"/>
  <c r="BM38" i="2"/>
  <c r="BN38" i="2" s="1"/>
  <c r="BO38" i="2" s="1"/>
  <c r="BP38" i="2" s="1"/>
  <c r="EF37" i="2"/>
  <c r="EE37" i="2"/>
  <c r="DZ37" i="2"/>
  <c r="EA37" i="2" s="1"/>
  <c r="DU37" i="2"/>
  <c r="DV37" i="2" s="1"/>
  <c r="DP37" i="2"/>
  <c r="DQ37" i="2" s="1"/>
  <c r="DR37" i="2" s="1"/>
  <c r="DS37" i="2" s="1"/>
  <c r="DL37" i="2"/>
  <c r="DK37" i="2"/>
  <c r="DF37" i="2"/>
  <c r="DG37" i="2" s="1"/>
  <c r="DH37" i="2" s="1"/>
  <c r="DI37" i="2" s="1"/>
  <c r="DA37" i="2"/>
  <c r="DB37" i="2" s="1"/>
  <c r="CW37" i="2"/>
  <c r="CX37" i="2" s="1"/>
  <c r="CY37" i="2" s="1"/>
  <c r="CR37" i="2"/>
  <c r="CQ37" i="2"/>
  <c r="CN37" i="2"/>
  <c r="CO37" i="2" s="1"/>
  <c r="CL37" i="2"/>
  <c r="CM37" i="2" s="1"/>
  <c r="CH37" i="2"/>
  <c r="CG37" i="2"/>
  <c r="CB37" i="2"/>
  <c r="CC37" i="2" s="1"/>
  <c r="CD37" i="2" s="1"/>
  <c r="CE37" i="2" s="1"/>
  <c r="BW37" i="2"/>
  <c r="BX37" i="2" s="1"/>
  <c r="BR37" i="2"/>
  <c r="BS37" i="2" s="1"/>
  <c r="BT37" i="2" s="1"/>
  <c r="BU37" i="2" s="1"/>
  <c r="BN37" i="2"/>
  <c r="BM37" i="2"/>
  <c r="EE36" i="2"/>
  <c r="EF36" i="2" s="1"/>
  <c r="EG36" i="2" s="1"/>
  <c r="EH36" i="2" s="1"/>
  <c r="DZ36" i="2"/>
  <c r="EA36" i="2" s="1"/>
  <c r="DU36" i="2"/>
  <c r="DV36" i="2" s="1"/>
  <c r="DQ36" i="2"/>
  <c r="DP36" i="2"/>
  <c r="DK36" i="2"/>
  <c r="DL36" i="2" s="1"/>
  <c r="DM36" i="2" s="1"/>
  <c r="DN36" i="2" s="1"/>
  <c r="DF36" i="2"/>
  <c r="DG36" i="2" s="1"/>
  <c r="DA36" i="2"/>
  <c r="DB36" i="2" s="1"/>
  <c r="CW36" i="2"/>
  <c r="CQ36" i="2"/>
  <c r="CR36" i="2" s="1"/>
  <c r="CS36" i="2" s="1"/>
  <c r="CT36" i="2" s="1"/>
  <c r="CL36" i="2"/>
  <c r="CM36" i="2" s="1"/>
  <c r="CG36" i="2"/>
  <c r="CH36" i="2" s="1"/>
  <c r="CI36" i="2" s="1"/>
  <c r="CJ36" i="2" s="1"/>
  <c r="CB36" i="2"/>
  <c r="CC36" i="2" s="1"/>
  <c r="BW36" i="2"/>
  <c r="BX36" i="2" s="1"/>
  <c r="BY36" i="2" s="1"/>
  <c r="BZ36" i="2" s="1"/>
  <c r="BS36" i="2"/>
  <c r="BR36" i="2"/>
  <c r="BM36" i="2"/>
  <c r="BN36" i="2" s="1"/>
  <c r="BO36" i="2" s="1"/>
  <c r="BP36" i="2" s="1"/>
  <c r="EE35" i="2"/>
  <c r="EF35" i="2" s="1"/>
  <c r="DZ35" i="2"/>
  <c r="EA35" i="2" s="1"/>
  <c r="EB35" i="2" s="1"/>
  <c r="EC35" i="2" s="1"/>
  <c r="DV35" i="2"/>
  <c r="DU35" i="2"/>
  <c r="DP35" i="2"/>
  <c r="DQ35" i="2" s="1"/>
  <c r="DK35" i="2"/>
  <c r="DL35" i="2" s="1"/>
  <c r="DF35" i="2"/>
  <c r="DG35" i="2" s="1"/>
  <c r="DH35" i="2" s="1"/>
  <c r="DI35" i="2" s="1"/>
  <c r="DB35" i="2"/>
  <c r="DA35" i="2"/>
  <c r="CW35" i="2"/>
  <c r="CQ35" i="2"/>
  <c r="CR35" i="2" s="1"/>
  <c r="CL35" i="2"/>
  <c r="CM35" i="2" s="1"/>
  <c r="CN35" i="2" s="1"/>
  <c r="CO35" i="2" s="1"/>
  <c r="CG35" i="2"/>
  <c r="CH35" i="2" s="1"/>
  <c r="CB35" i="2"/>
  <c r="CC35" i="2" s="1"/>
  <c r="CD35" i="2" s="1"/>
  <c r="CE35" i="2" s="1"/>
  <c r="BW35" i="2"/>
  <c r="BX35" i="2" s="1"/>
  <c r="BR35" i="2"/>
  <c r="BS35" i="2" s="1"/>
  <c r="BT35" i="2" s="1"/>
  <c r="BU35" i="2" s="1"/>
  <c r="BN35" i="2"/>
  <c r="BM35" i="2"/>
  <c r="EE34" i="2"/>
  <c r="EF34" i="2" s="1"/>
  <c r="EG34" i="2" s="1"/>
  <c r="EH34" i="2" s="1"/>
  <c r="DZ34" i="2"/>
  <c r="EA34" i="2" s="1"/>
  <c r="DU34" i="2"/>
  <c r="DV34" i="2" s="1"/>
  <c r="DW34" i="2" s="1"/>
  <c r="DX34" i="2" s="1"/>
  <c r="DQ34" i="2"/>
  <c r="DP34" i="2"/>
  <c r="DK34" i="2"/>
  <c r="DL34" i="2" s="1"/>
  <c r="DF34" i="2"/>
  <c r="DG34" i="2" s="1"/>
  <c r="DA34" i="2"/>
  <c r="DB34" i="2" s="1"/>
  <c r="DC34" i="2" s="1"/>
  <c r="DD34" i="2" s="1"/>
  <c r="CW34" i="2"/>
  <c r="CQ34" i="2"/>
  <c r="CR34" i="2" s="1"/>
  <c r="CM34" i="2"/>
  <c r="CL34" i="2"/>
  <c r="CK34" i="2"/>
  <c r="CG34" i="2"/>
  <c r="CH34" i="2" s="1"/>
  <c r="CI34" i="2" s="1"/>
  <c r="CJ34" i="2" s="1"/>
  <c r="CC34" i="2"/>
  <c r="CB34" i="2"/>
  <c r="BY34" i="2"/>
  <c r="BZ34" i="2" s="1"/>
  <c r="BW34" i="2"/>
  <c r="BX34" i="2" s="1"/>
  <c r="BS34" i="2"/>
  <c r="BR34" i="2"/>
  <c r="BM34" i="2"/>
  <c r="BN34" i="2" s="1"/>
  <c r="BO34" i="2" s="1"/>
  <c r="BP34" i="2" s="1"/>
  <c r="EE33" i="2"/>
  <c r="EF33" i="2" s="1"/>
  <c r="DZ33" i="2"/>
  <c r="EA33" i="2" s="1"/>
  <c r="EB33" i="2" s="1"/>
  <c r="EC33" i="2" s="1"/>
  <c r="DV33" i="2"/>
  <c r="DU33" i="2"/>
  <c r="DP33" i="2"/>
  <c r="DQ33" i="2" s="1"/>
  <c r="DR33" i="2" s="1"/>
  <c r="DS33" i="2" s="1"/>
  <c r="DK33" i="2"/>
  <c r="DL33" i="2" s="1"/>
  <c r="DF33" i="2"/>
  <c r="DG33" i="2" s="1"/>
  <c r="DB33" i="2"/>
  <c r="DA33" i="2"/>
  <c r="CW33" i="2"/>
  <c r="CX33" i="2" s="1"/>
  <c r="CY33" i="2" s="1"/>
  <c r="CQ33" i="2"/>
  <c r="CR33" i="2" s="1"/>
  <c r="CL33" i="2"/>
  <c r="CM33" i="2" s="1"/>
  <c r="CH33" i="2"/>
  <c r="CG33" i="2"/>
  <c r="CF33" i="2"/>
  <c r="CB33" i="2"/>
  <c r="CC33" i="2" s="1"/>
  <c r="CD33" i="2" s="1"/>
  <c r="CE33" i="2" s="1"/>
  <c r="BX33" i="2"/>
  <c r="BW33" i="2"/>
  <c r="BT33" i="2"/>
  <c r="BU33" i="2" s="1"/>
  <c r="BR33" i="2"/>
  <c r="BS33" i="2" s="1"/>
  <c r="BN33" i="2"/>
  <c r="BM33" i="2"/>
  <c r="EE32" i="2"/>
  <c r="EF32" i="2" s="1"/>
  <c r="EG32" i="2" s="1"/>
  <c r="EH32" i="2" s="1"/>
  <c r="DZ32" i="2"/>
  <c r="EA32" i="2" s="1"/>
  <c r="DU32" i="2"/>
  <c r="DV32" i="2" s="1"/>
  <c r="DW32" i="2" s="1"/>
  <c r="DX32" i="2" s="1"/>
  <c r="DQ32" i="2"/>
  <c r="DP32" i="2"/>
  <c r="DK32" i="2"/>
  <c r="DL32" i="2" s="1"/>
  <c r="DM32" i="2" s="1"/>
  <c r="DN32" i="2" s="1"/>
  <c r="DF32" i="2"/>
  <c r="DG32" i="2" s="1"/>
  <c r="DA32" i="2"/>
  <c r="DB32" i="2" s="1"/>
  <c r="CW32" i="2"/>
  <c r="CQ32" i="2"/>
  <c r="CR32" i="2" s="1"/>
  <c r="CS32" i="2" s="1"/>
  <c r="CT32" i="2" s="1"/>
  <c r="CM32" i="2"/>
  <c r="CL32" i="2"/>
  <c r="CG32" i="2"/>
  <c r="CH32" i="2" s="1"/>
  <c r="CB32" i="2"/>
  <c r="CC32" i="2" s="1"/>
  <c r="BW32" i="2"/>
  <c r="BX32" i="2" s="1"/>
  <c r="BY32" i="2" s="1"/>
  <c r="BZ32" i="2" s="1"/>
  <c r="BR32" i="2"/>
  <c r="BS32" i="2" s="1"/>
  <c r="BM32" i="2"/>
  <c r="BN32" i="2" s="1"/>
  <c r="BO32" i="2" s="1"/>
  <c r="BP32" i="2" s="1"/>
  <c r="EE31" i="2"/>
  <c r="EF31" i="2" s="1"/>
  <c r="DZ31" i="2"/>
  <c r="EA31" i="2" s="1"/>
  <c r="EB31" i="2" s="1"/>
  <c r="EC31" i="2" s="1"/>
  <c r="DV31" i="2"/>
  <c r="DU31" i="2"/>
  <c r="DP31" i="2"/>
  <c r="DQ31" i="2" s="1"/>
  <c r="DR31" i="2" s="1"/>
  <c r="DS31" i="2" s="1"/>
  <c r="DK31" i="2"/>
  <c r="DL31" i="2" s="1"/>
  <c r="DF31" i="2"/>
  <c r="DG31" i="2" s="1"/>
  <c r="DH31" i="2" s="1"/>
  <c r="DI31" i="2" s="1"/>
  <c r="DB31" i="2"/>
  <c r="DA31" i="2"/>
  <c r="CW31" i="2"/>
  <c r="CQ31" i="2"/>
  <c r="CR31" i="2" s="1"/>
  <c r="CL31" i="2"/>
  <c r="CM31" i="2" s="1"/>
  <c r="CN31" i="2" s="1"/>
  <c r="CO31" i="2" s="1"/>
  <c r="CH31" i="2"/>
  <c r="CG31" i="2"/>
  <c r="CB31" i="2"/>
  <c r="CC31" i="2" s="1"/>
  <c r="BW31" i="2"/>
  <c r="BX31" i="2" s="1"/>
  <c r="BR31" i="2"/>
  <c r="BS31" i="2" s="1"/>
  <c r="BT31" i="2" s="1"/>
  <c r="BU31" i="2" s="1"/>
  <c r="BM31" i="2"/>
  <c r="BN31" i="2" s="1"/>
  <c r="EE30" i="2"/>
  <c r="EF30" i="2" s="1"/>
  <c r="EG30" i="2" s="1"/>
  <c r="EH30" i="2" s="1"/>
  <c r="DZ30" i="2"/>
  <c r="EA30" i="2" s="1"/>
  <c r="DU30" i="2"/>
  <c r="DV30" i="2" s="1"/>
  <c r="DW30" i="2" s="1"/>
  <c r="DX30" i="2" s="1"/>
  <c r="DQ30" i="2"/>
  <c r="DP30" i="2"/>
  <c r="DK30" i="2"/>
  <c r="DL30" i="2" s="1"/>
  <c r="DM30" i="2" s="1"/>
  <c r="DN30" i="2" s="1"/>
  <c r="DF30" i="2"/>
  <c r="DG30" i="2" s="1"/>
  <c r="DA30" i="2"/>
  <c r="DB30" i="2" s="1"/>
  <c r="DC30" i="2" s="1"/>
  <c r="DD30" i="2" s="1"/>
  <c r="CW30" i="2"/>
  <c r="CQ30" i="2"/>
  <c r="CR30" i="2" s="1"/>
  <c r="CM30" i="2"/>
  <c r="CL30" i="2"/>
  <c r="CG30" i="2"/>
  <c r="CH30" i="2" s="1"/>
  <c r="CI30" i="2" s="1"/>
  <c r="CJ30" i="2" s="1"/>
  <c r="CB30" i="2"/>
  <c r="CC30" i="2" s="1"/>
  <c r="BW30" i="2"/>
  <c r="BX30" i="2" s="1"/>
  <c r="BS30" i="2"/>
  <c r="BR30" i="2"/>
  <c r="BQ30" i="2"/>
  <c r="BM30" i="2"/>
  <c r="BN30" i="2" s="1"/>
  <c r="BO30" i="2" s="1"/>
  <c r="BP30" i="2" s="1"/>
  <c r="EF29" i="2"/>
  <c r="EE29" i="2"/>
  <c r="EB29" i="2"/>
  <c r="EC29" i="2" s="1"/>
  <c r="DZ29" i="2"/>
  <c r="EA29" i="2" s="1"/>
  <c r="DV29" i="2"/>
  <c r="DU29" i="2"/>
  <c r="DP29" i="2"/>
  <c r="DQ29" i="2" s="1"/>
  <c r="DR29" i="2" s="1"/>
  <c r="DS29" i="2" s="1"/>
  <c r="DK29" i="2"/>
  <c r="DL29" i="2" s="1"/>
  <c r="DF29" i="2"/>
  <c r="DG29" i="2" s="1"/>
  <c r="DH29" i="2" s="1"/>
  <c r="DI29" i="2" s="1"/>
  <c r="DB29" i="2"/>
  <c r="DA29" i="2"/>
  <c r="CW29" i="2"/>
  <c r="CX29" i="2" s="1"/>
  <c r="CY29" i="2" s="1"/>
  <c r="CQ29" i="2"/>
  <c r="CR29" i="2" s="1"/>
  <c r="CL29" i="2"/>
  <c r="CM29" i="2" s="1"/>
  <c r="CH29" i="2"/>
  <c r="CG29" i="2"/>
  <c r="CB29" i="2"/>
  <c r="CC29" i="2" s="1"/>
  <c r="CD29" i="2" s="1"/>
  <c r="CE29" i="2" s="1"/>
  <c r="BW29" i="2"/>
  <c r="BX29" i="2" s="1"/>
  <c r="BR29" i="2"/>
  <c r="BS29" i="2" s="1"/>
  <c r="BN29" i="2"/>
  <c r="BM29" i="2"/>
  <c r="EI28" i="2"/>
  <c r="EE28" i="2"/>
  <c r="EF28" i="2" s="1"/>
  <c r="EG28" i="2" s="1"/>
  <c r="EH28" i="2" s="1"/>
  <c r="EA28" i="2"/>
  <c r="DZ28" i="2"/>
  <c r="DW28" i="2"/>
  <c r="DX28" i="2" s="1"/>
  <c r="DU28" i="2"/>
  <c r="DV28" i="2" s="1"/>
  <c r="DQ28" i="2"/>
  <c r="DP28" i="2"/>
  <c r="DK28" i="2"/>
  <c r="DL28" i="2" s="1"/>
  <c r="DM28" i="2" s="1"/>
  <c r="DN28" i="2" s="1"/>
  <c r="DF28" i="2"/>
  <c r="DG28" i="2" s="1"/>
  <c r="DA28" i="2"/>
  <c r="DB28" i="2" s="1"/>
  <c r="DC28" i="2" s="1"/>
  <c r="DD28" i="2" s="1"/>
  <c r="CW28" i="2"/>
  <c r="CQ28" i="2"/>
  <c r="CR28" i="2" s="1"/>
  <c r="CS28" i="2" s="1"/>
  <c r="CT28" i="2" s="1"/>
  <c r="CM28" i="2"/>
  <c r="CL28" i="2"/>
  <c r="CG28" i="2"/>
  <c r="CH28" i="2" s="1"/>
  <c r="CB28" i="2"/>
  <c r="CC28" i="2" s="1"/>
  <c r="BW28" i="2"/>
  <c r="BX28" i="2" s="1"/>
  <c r="BY28" i="2" s="1"/>
  <c r="BZ28" i="2" s="1"/>
  <c r="BS28" i="2"/>
  <c r="BR28" i="2"/>
  <c r="BM28" i="2"/>
  <c r="BN28" i="2" s="1"/>
  <c r="EE27" i="2"/>
  <c r="EF27" i="2" s="1"/>
  <c r="DZ27" i="2"/>
  <c r="EA27" i="2" s="1"/>
  <c r="EB27" i="2" s="1"/>
  <c r="EC27" i="2" s="1"/>
  <c r="DU27" i="2"/>
  <c r="DV27" i="2" s="1"/>
  <c r="DP27" i="2"/>
  <c r="DQ27" i="2" s="1"/>
  <c r="DR27" i="2" s="1"/>
  <c r="DS27" i="2" s="1"/>
  <c r="DK27" i="2"/>
  <c r="DL27" i="2" s="1"/>
  <c r="DF27" i="2"/>
  <c r="DG27" i="2" s="1"/>
  <c r="DH27" i="2" s="1"/>
  <c r="DI27" i="2" s="1"/>
  <c r="DB27" i="2"/>
  <c r="DA27" i="2"/>
  <c r="CW27" i="2"/>
  <c r="CX27" i="2" s="1"/>
  <c r="CY27" i="2" s="1"/>
  <c r="CQ27" i="2"/>
  <c r="CR27" i="2" s="1"/>
  <c r="CL27" i="2"/>
  <c r="CM27" i="2" s="1"/>
  <c r="CN27" i="2" s="1"/>
  <c r="CO27" i="2" s="1"/>
  <c r="CH27" i="2"/>
  <c r="CG27" i="2"/>
  <c r="CB27" i="2"/>
  <c r="CC27" i="2" s="1"/>
  <c r="BW27" i="2"/>
  <c r="BX27" i="2" s="1"/>
  <c r="BR27" i="2"/>
  <c r="BS27" i="2" s="1"/>
  <c r="BT27" i="2" s="1"/>
  <c r="BU27" i="2" s="1"/>
  <c r="BN27" i="2"/>
  <c r="BM27" i="2"/>
  <c r="EE26" i="2"/>
  <c r="EF26" i="2" s="1"/>
  <c r="DZ26" i="2"/>
  <c r="EA26" i="2" s="1"/>
  <c r="DU26" i="2"/>
  <c r="DV26" i="2" s="1"/>
  <c r="DW26" i="2" s="1"/>
  <c r="DX26" i="2" s="1"/>
  <c r="DP26" i="2"/>
  <c r="DQ26" i="2" s="1"/>
  <c r="DK26" i="2"/>
  <c r="DL26" i="2" s="1"/>
  <c r="DM26" i="2" s="1"/>
  <c r="DN26" i="2" s="1"/>
  <c r="DF26" i="2"/>
  <c r="DG26" i="2" s="1"/>
  <c r="DA26" i="2"/>
  <c r="DB26" i="2" s="1"/>
  <c r="DC26" i="2" s="1"/>
  <c r="DD26" i="2" s="1"/>
  <c r="CW26" i="2"/>
  <c r="CQ26" i="2"/>
  <c r="CR26" i="2" s="1"/>
  <c r="CS26" i="2" s="1"/>
  <c r="CT26" i="2" s="1"/>
  <c r="CM26" i="2"/>
  <c r="CL26" i="2"/>
  <c r="CG26" i="2"/>
  <c r="CH26" i="2" s="1"/>
  <c r="CI26" i="2" s="1"/>
  <c r="CJ26" i="2" s="1"/>
  <c r="CB26" i="2"/>
  <c r="CC26" i="2" s="1"/>
  <c r="BW26" i="2"/>
  <c r="BX26" i="2" s="1"/>
  <c r="BS26" i="2"/>
  <c r="BR26" i="2"/>
  <c r="BM26" i="2"/>
  <c r="BN26" i="2" s="1"/>
  <c r="BO26" i="2" s="1"/>
  <c r="BP26" i="2" s="1"/>
  <c r="EE25" i="2"/>
  <c r="EF25" i="2" s="1"/>
  <c r="DZ25" i="2"/>
  <c r="EA25" i="2" s="1"/>
  <c r="DV25" i="2"/>
  <c r="DU25" i="2"/>
  <c r="DT25" i="2"/>
  <c r="DP25" i="2"/>
  <c r="DQ25" i="2" s="1"/>
  <c r="DR25" i="2" s="1"/>
  <c r="DS25" i="2" s="1"/>
  <c r="DL25" i="2"/>
  <c r="DK25" i="2"/>
  <c r="DH25" i="2"/>
  <c r="DI25" i="2" s="1"/>
  <c r="DF25" i="2"/>
  <c r="DG25" i="2" s="1"/>
  <c r="DB25" i="2"/>
  <c r="DA25" i="2"/>
  <c r="CW25" i="2"/>
  <c r="CX25" i="2" s="1"/>
  <c r="CY25" i="2" s="1"/>
  <c r="CQ25" i="2"/>
  <c r="CR25" i="2" s="1"/>
  <c r="CL25" i="2"/>
  <c r="CM25" i="2" s="1"/>
  <c r="CN25" i="2" s="1"/>
  <c r="CO25" i="2" s="1"/>
  <c r="CH25" i="2"/>
  <c r="CG25" i="2"/>
  <c r="CB25" i="2"/>
  <c r="CC25" i="2" s="1"/>
  <c r="CD25" i="2" s="1"/>
  <c r="CE25" i="2" s="1"/>
  <c r="BW25" i="2"/>
  <c r="BX25" i="2" s="1"/>
  <c r="BR25" i="2"/>
  <c r="BS25" i="2" s="1"/>
  <c r="BN25" i="2"/>
  <c r="BM25" i="2"/>
  <c r="EE24" i="2"/>
  <c r="EF24" i="2" s="1"/>
  <c r="EG24" i="2" s="1"/>
  <c r="EH24" i="2" s="1"/>
  <c r="DZ24" i="2"/>
  <c r="EA24" i="2" s="1"/>
  <c r="DU24" i="2"/>
  <c r="DV24" i="2" s="1"/>
  <c r="DQ24" i="2"/>
  <c r="DP24" i="2"/>
  <c r="DO24" i="2"/>
  <c r="DK24" i="2"/>
  <c r="DL24" i="2" s="1"/>
  <c r="DM24" i="2" s="1"/>
  <c r="DN24" i="2" s="1"/>
  <c r="DG24" i="2"/>
  <c r="DF24" i="2"/>
  <c r="DC24" i="2"/>
  <c r="DD24" i="2" s="1"/>
  <c r="DA24" i="2"/>
  <c r="DB24" i="2" s="1"/>
  <c r="CW24" i="2"/>
  <c r="CQ24" i="2"/>
  <c r="CR24" i="2" s="1"/>
  <c r="CS24" i="2" s="1"/>
  <c r="CT24" i="2" s="1"/>
  <c r="CM24" i="2"/>
  <c r="CL24" i="2"/>
  <c r="CG24" i="2"/>
  <c r="CH24" i="2" s="1"/>
  <c r="CI24" i="2" s="1"/>
  <c r="CJ24" i="2" s="1"/>
  <c r="CB24" i="2"/>
  <c r="CC24" i="2" s="1"/>
  <c r="BW24" i="2"/>
  <c r="BX24" i="2" s="1"/>
  <c r="BY24" i="2" s="1"/>
  <c r="BZ24" i="2" s="1"/>
  <c r="BS24" i="2"/>
  <c r="BR24" i="2"/>
  <c r="BM24" i="2"/>
  <c r="BN24" i="2" s="1"/>
  <c r="EE23" i="2"/>
  <c r="EF23" i="2" s="1"/>
  <c r="DZ23" i="2"/>
  <c r="EA23" i="2" s="1"/>
  <c r="EB23" i="2" s="1"/>
  <c r="EC23" i="2" s="1"/>
  <c r="DV23" i="2"/>
  <c r="DU23" i="2"/>
  <c r="DP23" i="2"/>
  <c r="DQ23" i="2" s="1"/>
  <c r="DK23" i="2"/>
  <c r="DL23" i="2" s="1"/>
  <c r="DF23" i="2"/>
  <c r="DG23" i="2" s="1"/>
  <c r="DH23" i="2" s="1"/>
  <c r="DI23" i="2" s="1"/>
  <c r="DA23" i="2"/>
  <c r="DB23" i="2" s="1"/>
  <c r="CW23" i="2"/>
  <c r="CX23" i="2" s="1"/>
  <c r="CY23" i="2" s="1"/>
  <c r="CR23" i="2"/>
  <c r="CQ23" i="2"/>
  <c r="CL23" i="2"/>
  <c r="CM23" i="2" s="1"/>
  <c r="CN23" i="2" s="1"/>
  <c r="CO23" i="2" s="1"/>
  <c r="CG23" i="2"/>
  <c r="CH23" i="2" s="1"/>
  <c r="CB23" i="2"/>
  <c r="CC23" i="2" s="1"/>
  <c r="CD23" i="2" s="1"/>
  <c r="CE23" i="2" s="1"/>
  <c r="BX23" i="2"/>
  <c r="BW23" i="2"/>
  <c r="BR23" i="2"/>
  <c r="BS23" i="2" s="1"/>
  <c r="BT23" i="2" s="1"/>
  <c r="BU23" i="2" s="1"/>
  <c r="BM23" i="2"/>
  <c r="BN23" i="2" s="1"/>
  <c r="EE22" i="2"/>
  <c r="EF22" i="2" s="1"/>
  <c r="EA22" i="2"/>
  <c r="DZ22" i="2"/>
  <c r="DU22" i="2"/>
  <c r="DV22" i="2" s="1"/>
  <c r="DW22" i="2" s="1"/>
  <c r="DX22" i="2" s="1"/>
  <c r="DP22" i="2"/>
  <c r="DQ22" i="2" s="1"/>
  <c r="DK22" i="2"/>
  <c r="DL22" i="2" s="1"/>
  <c r="DG22" i="2"/>
  <c r="DF22" i="2"/>
  <c r="DE22" i="2"/>
  <c r="DA22" i="2"/>
  <c r="DB22" i="2" s="1"/>
  <c r="DC22" i="2" s="1"/>
  <c r="DD22" i="2" s="1"/>
  <c r="CW22" i="2"/>
  <c r="CQ22" i="2"/>
  <c r="CR22" i="2" s="1"/>
  <c r="CS22" i="2" s="1"/>
  <c r="CT22" i="2" s="1"/>
  <c r="CL22" i="2"/>
  <c r="CM22" i="2" s="1"/>
  <c r="CG22" i="2"/>
  <c r="CH22" i="2" s="1"/>
  <c r="CI22" i="2" s="1"/>
  <c r="CJ22" i="2" s="1"/>
  <c r="CC22" i="2"/>
  <c r="CB22" i="2"/>
  <c r="BW22" i="2"/>
  <c r="BX22" i="2" s="1"/>
  <c r="BY22" i="2" s="1"/>
  <c r="BZ22" i="2" s="1"/>
  <c r="BR22" i="2"/>
  <c r="BS22" i="2" s="1"/>
  <c r="BM22" i="2"/>
  <c r="BN22" i="2" s="1"/>
  <c r="BO22" i="2" s="1"/>
  <c r="BP22" i="2" s="1"/>
  <c r="EF21" i="2"/>
  <c r="EE21" i="2"/>
  <c r="DZ21" i="2"/>
  <c r="EA21" i="2" s="1"/>
  <c r="DU21" i="2"/>
  <c r="DV21" i="2" s="1"/>
  <c r="DP21" i="2"/>
  <c r="DQ21" i="2" s="1"/>
  <c r="DR21" i="2" s="1"/>
  <c r="DS21" i="2" s="1"/>
  <c r="DL21" i="2"/>
  <c r="DK21" i="2"/>
  <c r="DF21" i="2"/>
  <c r="DG21" i="2" s="1"/>
  <c r="DA21" i="2"/>
  <c r="DB21" i="2" s="1"/>
  <c r="CW21" i="2"/>
  <c r="CX21" i="2" s="1"/>
  <c r="CY21" i="2" s="1"/>
  <c r="CQ21" i="2"/>
  <c r="CR21" i="2" s="1"/>
  <c r="CL21" i="2"/>
  <c r="CM21" i="2" s="1"/>
  <c r="CN21" i="2" s="1"/>
  <c r="CO21" i="2" s="1"/>
  <c r="CG21" i="2"/>
  <c r="CH21" i="2" s="1"/>
  <c r="CB21" i="2"/>
  <c r="CC21" i="2" s="1"/>
  <c r="CD21" i="2" s="1"/>
  <c r="CE21" i="2" s="1"/>
  <c r="BX21" i="2"/>
  <c r="BW21" i="2"/>
  <c r="BR21" i="2"/>
  <c r="BS21" i="2" s="1"/>
  <c r="BT21" i="2" s="1"/>
  <c r="BU21" i="2" s="1"/>
  <c r="BM21" i="2"/>
  <c r="BN21" i="2" s="1"/>
  <c r="EE20" i="2"/>
  <c r="EF20" i="2" s="1"/>
  <c r="EG20" i="2" s="1"/>
  <c r="EH20" i="2" s="1"/>
  <c r="EA20" i="2"/>
  <c r="DZ20" i="2"/>
  <c r="DU20" i="2"/>
  <c r="DV20" i="2" s="1"/>
  <c r="DP20" i="2"/>
  <c r="DQ20" i="2" s="1"/>
  <c r="DK20" i="2"/>
  <c r="DL20" i="2" s="1"/>
  <c r="DM20" i="2" s="1"/>
  <c r="DN20" i="2" s="1"/>
  <c r="DG20" i="2"/>
  <c r="DF20" i="2"/>
  <c r="DA20" i="2"/>
  <c r="DB20" i="2" s="1"/>
  <c r="CW20" i="2"/>
  <c r="CU20" i="2"/>
  <c r="CQ20" i="2"/>
  <c r="CR20" i="2" s="1"/>
  <c r="CS20" i="2" s="1"/>
  <c r="CT20" i="2" s="1"/>
  <c r="CM20" i="2"/>
  <c r="CL20" i="2"/>
  <c r="CI20" i="2"/>
  <c r="CJ20" i="2" s="1"/>
  <c r="CG20" i="2"/>
  <c r="CH20" i="2" s="1"/>
  <c r="CC20" i="2"/>
  <c r="CB20" i="2"/>
  <c r="BW20" i="2"/>
  <c r="BX20" i="2" s="1"/>
  <c r="BY20" i="2" s="1"/>
  <c r="BZ20" i="2" s="1"/>
  <c r="BR20" i="2"/>
  <c r="BS20" i="2" s="1"/>
  <c r="BM20" i="2"/>
  <c r="BN20" i="2" s="1"/>
  <c r="BO20" i="2" s="1"/>
  <c r="BP20" i="2" s="1"/>
  <c r="EF19" i="2"/>
  <c r="EE19" i="2"/>
  <c r="DZ19" i="2"/>
  <c r="EA19" i="2" s="1"/>
  <c r="EB19" i="2" s="1"/>
  <c r="EC19" i="2" s="1"/>
  <c r="DU19" i="2"/>
  <c r="DV19" i="2" s="1"/>
  <c r="DP19" i="2"/>
  <c r="DQ19" i="2" s="1"/>
  <c r="DL19" i="2"/>
  <c r="DK19" i="2"/>
  <c r="DF19" i="2"/>
  <c r="DG19" i="2" s="1"/>
  <c r="DH19" i="2" s="1"/>
  <c r="DI19" i="2" s="1"/>
  <c r="DA19" i="2"/>
  <c r="DB19" i="2" s="1"/>
  <c r="CW19" i="2"/>
  <c r="CR19" i="2"/>
  <c r="CQ19" i="2"/>
  <c r="CP19" i="2"/>
  <c r="CL19" i="2"/>
  <c r="CM19" i="2" s="1"/>
  <c r="CN19" i="2" s="1"/>
  <c r="CO19" i="2" s="1"/>
  <c r="CH19" i="2"/>
  <c r="CG19" i="2"/>
  <c r="CD19" i="2"/>
  <c r="CE19" i="2" s="1"/>
  <c r="CB19" i="2"/>
  <c r="CC19" i="2" s="1"/>
  <c r="BX19" i="2"/>
  <c r="BW19" i="2"/>
  <c r="BR19" i="2"/>
  <c r="BS19" i="2" s="1"/>
  <c r="BT19" i="2" s="1"/>
  <c r="BU19" i="2" s="1"/>
  <c r="BM19" i="2"/>
  <c r="BN19" i="2" s="1"/>
  <c r="EE18" i="2"/>
  <c r="EF18" i="2" s="1"/>
  <c r="EG18" i="2" s="1"/>
  <c r="EH18" i="2" s="1"/>
  <c r="EA18" i="2"/>
  <c r="DZ18" i="2"/>
  <c r="DU18" i="2"/>
  <c r="DV18" i="2" s="1"/>
  <c r="DW18" i="2" s="1"/>
  <c r="DX18" i="2" s="1"/>
  <c r="DP18" i="2"/>
  <c r="DQ18" i="2" s="1"/>
  <c r="DK18" i="2"/>
  <c r="DL18" i="2" s="1"/>
  <c r="DG18" i="2"/>
  <c r="DF18" i="2"/>
  <c r="DA18" i="2"/>
  <c r="DB18" i="2" s="1"/>
  <c r="DC18" i="2" s="1"/>
  <c r="DD18" i="2" s="1"/>
  <c r="CW18" i="2"/>
  <c r="CQ18" i="2"/>
  <c r="CR18" i="2" s="1"/>
  <c r="CL18" i="2"/>
  <c r="CM18" i="2" s="1"/>
  <c r="CG18" i="2"/>
  <c r="CH18" i="2" s="1"/>
  <c r="CI18" i="2" s="1"/>
  <c r="CJ18" i="2" s="1"/>
  <c r="CB18" i="2"/>
  <c r="CC18" i="2" s="1"/>
  <c r="BW18" i="2"/>
  <c r="BX18" i="2" s="1"/>
  <c r="BY18" i="2" s="1"/>
  <c r="BZ18" i="2" s="1"/>
  <c r="BR18" i="2"/>
  <c r="BS18" i="2" s="1"/>
  <c r="BM18" i="2"/>
  <c r="BN18" i="2" s="1"/>
  <c r="BO18" i="2" s="1"/>
  <c r="BP18" i="2" s="1"/>
  <c r="EF17" i="2"/>
  <c r="EE17" i="2"/>
  <c r="DZ17" i="2"/>
  <c r="EA17" i="2" s="1"/>
  <c r="EB17" i="2" s="1"/>
  <c r="EC17" i="2" s="1"/>
  <c r="DU17" i="2"/>
  <c r="DV17" i="2" s="1"/>
  <c r="DP17" i="2"/>
  <c r="DQ17" i="2" s="1"/>
  <c r="DR17" i="2" s="1"/>
  <c r="DS17" i="2" s="1"/>
  <c r="DL17" i="2"/>
  <c r="DK17" i="2"/>
  <c r="DF17" i="2"/>
  <c r="DG17" i="2" s="1"/>
  <c r="DA17" i="2"/>
  <c r="DB17" i="2" s="1"/>
  <c r="CW17" i="2"/>
  <c r="CX17" i="2" s="1"/>
  <c r="CY17" i="2" s="1"/>
  <c r="CR17" i="2"/>
  <c r="CQ17" i="2"/>
  <c r="CL17" i="2"/>
  <c r="CM17" i="2" s="1"/>
  <c r="CG17" i="2"/>
  <c r="CH17" i="2" s="1"/>
  <c r="CB17" i="2"/>
  <c r="CC17" i="2" s="1"/>
  <c r="CD17" i="2" s="1"/>
  <c r="CE17" i="2" s="1"/>
  <c r="BW17" i="2"/>
  <c r="BX17" i="2" s="1"/>
  <c r="BR17" i="2"/>
  <c r="BS17" i="2" s="1"/>
  <c r="BT17" i="2" s="1"/>
  <c r="BU17" i="2" s="1"/>
  <c r="BM17" i="2"/>
  <c r="BN17" i="2" s="1"/>
  <c r="EE16" i="2"/>
  <c r="EF16" i="2" s="1"/>
  <c r="EG16" i="2" s="1"/>
  <c r="EH16" i="2" s="1"/>
  <c r="EA16" i="2"/>
  <c r="DZ16" i="2"/>
  <c r="DU16" i="2"/>
  <c r="DV16" i="2" s="1"/>
  <c r="DW16" i="2" s="1"/>
  <c r="DX16" i="2" s="1"/>
  <c r="DP16" i="2"/>
  <c r="DQ16" i="2" s="1"/>
  <c r="DK16" i="2"/>
  <c r="DL16" i="2" s="1"/>
  <c r="DM16" i="2" s="1"/>
  <c r="DN16" i="2" s="1"/>
  <c r="DG16" i="2"/>
  <c r="DF16" i="2"/>
  <c r="DA16" i="2"/>
  <c r="DB16" i="2" s="1"/>
  <c r="CW16" i="2"/>
  <c r="CQ16" i="2"/>
  <c r="CR16" i="2" s="1"/>
  <c r="CS16" i="2" s="1"/>
  <c r="CT16" i="2" s="1"/>
  <c r="CL16" i="2"/>
  <c r="CM16" i="2" s="1"/>
  <c r="CG16" i="2"/>
  <c r="CH16" i="2" s="1"/>
  <c r="CC16" i="2"/>
  <c r="CB16" i="2"/>
  <c r="CA16" i="2"/>
  <c r="BW16" i="2"/>
  <c r="BX16" i="2" s="1"/>
  <c r="BY16" i="2" s="1"/>
  <c r="BZ16" i="2" s="1"/>
  <c r="BS16" i="2"/>
  <c r="BR16" i="2"/>
  <c r="BO16" i="2"/>
  <c r="BP16" i="2" s="1"/>
  <c r="BM16" i="2"/>
  <c r="BN16" i="2" s="1"/>
  <c r="EF15" i="2"/>
  <c r="EE15" i="2"/>
  <c r="DZ15" i="2"/>
  <c r="EA15" i="2" s="1"/>
  <c r="EB15" i="2" s="1"/>
  <c r="EC15" i="2" s="1"/>
  <c r="DU15" i="2"/>
  <c r="DV15" i="2" s="1"/>
  <c r="DP15" i="2"/>
  <c r="DQ15" i="2" s="1"/>
  <c r="DR15" i="2" s="1"/>
  <c r="DS15" i="2" s="1"/>
  <c r="DL15" i="2"/>
  <c r="DK15" i="2"/>
  <c r="DF15" i="2"/>
  <c r="DG15" i="2" s="1"/>
  <c r="DH15" i="2" s="1"/>
  <c r="DI15" i="2" s="1"/>
  <c r="DA15" i="2"/>
  <c r="DB15" i="2" s="1"/>
  <c r="CW15" i="2"/>
  <c r="CR15" i="2"/>
  <c r="CQ15" i="2"/>
  <c r="CL15" i="2"/>
  <c r="CM15" i="2" s="1"/>
  <c r="CN15" i="2" s="1"/>
  <c r="CO15" i="2" s="1"/>
  <c r="CG15" i="2"/>
  <c r="CH15" i="2" s="1"/>
  <c r="CB15" i="2"/>
  <c r="CC15" i="2" s="1"/>
  <c r="BX15" i="2"/>
  <c r="BW15" i="2"/>
  <c r="BV15" i="2"/>
  <c r="BR15" i="2"/>
  <c r="BS15" i="2" s="1"/>
  <c r="BT15" i="2" s="1"/>
  <c r="BU15" i="2" s="1"/>
  <c r="BN15" i="2"/>
  <c r="BM15" i="2"/>
  <c r="EG14" i="2"/>
  <c r="EH14" i="2" s="1"/>
  <c r="EE14" i="2"/>
  <c r="EF14" i="2" s="1"/>
  <c r="EA14" i="2"/>
  <c r="DZ14" i="2"/>
  <c r="DU14" i="2"/>
  <c r="DV14" i="2" s="1"/>
  <c r="DW14" i="2" s="1"/>
  <c r="DX14" i="2" s="1"/>
  <c r="DP14" i="2"/>
  <c r="DQ14" i="2" s="1"/>
  <c r="DK14" i="2"/>
  <c r="DL14" i="2" s="1"/>
  <c r="DM14" i="2" s="1"/>
  <c r="DN14" i="2" s="1"/>
  <c r="DG14" i="2"/>
  <c r="DF14" i="2"/>
  <c r="DA14" i="2"/>
  <c r="DB14" i="2" s="1"/>
  <c r="DC14" i="2" s="1"/>
  <c r="DD14" i="2" s="1"/>
  <c r="CW14" i="2"/>
  <c r="CQ14" i="2"/>
  <c r="CR14" i="2" s="1"/>
  <c r="CL14" i="2"/>
  <c r="CM14" i="2" s="1"/>
  <c r="CG14" i="2"/>
  <c r="CH14" i="2" s="1"/>
  <c r="CI14" i="2" s="1"/>
  <c r="CJ14" i="2" s="1"/>
  <c r="CC14" i="2"/>
  <c r="CB14" i="2"/>
  <c r="BW14" i="2"/>
  <c r="BX14" i="2" s="1"/>
  <c r="BY14" i="2" s="1"/>
  <c r="BZ14" i="2" s="1"/>
  <c r="BR14" i="2"/>
  <c r="BS14" i="2" s="1"/>
  <c r="BM14" i="2"/>
  <c r="BN14" i="2" s="1"/>
  <c r="BO14" i="2" s="1"/>
  <c r="BP14" i="2" s="1"/>
  <c r="EE13" i="2"/>
  <c r="EF13" i="2" s="1"/>
  <c r="DZ13" i="2"/>
  <c r="EA13" i="2" s="1"/>
  <c r="EB13" i="2" s="1"/>
  <c r="EC13" i="2" s="1"/>
  <c r="DU13" i="2"/>
  <c r="DV13" i="2" s="1"/>
  <c r="DP13" i="2"/>
  <c r="DQ13" i="2" s="1"/>
  <c r="DR13" i="2" s="1"/>
  <c r="DS13" i="2" s="1"/>
  <c r="DL13" i="2"/>
  <c r="DK13" i="2"/>
  <c r="DF13" i="2"/>
  <c r="DG13" i="2" s="1"/>
  <c r="DH13" i="2" s="1"/>
  <c r="DI13" i="2" s="1"/>
  <c r="DA13" i="2"/>
  <c r="DB13" i="2" s="1"/>
  <c r="CW13" i="2"/>
  <c r="CX13" i="2" s="1"/>
  <c r="CY13" i="2" s="1"/>
  <c r="CR13" i="2"/>
  <c r="CQ13" i="2"/>
  <c r="CL13" i="2"/>
  <c r="CM13" i="2" s="1"/>
  <c r="CG13" i="2"/>
  <c r="CH13" i="2" s="1"/>
  <c r="CB13" i="2"/>
  <c r="CC13" i="2" s="1"/>
  <c r="CD13" i="2" s="1"/>
  <c r="CE13" i="2" s="1"/>
  <c r="BX13" i="2"/>
  <c r="BW13" i="2"/>
  <c r="BR13" i="2"/>
  <c r="BS13" i="2" s="1"/>
  <c r="BM13" i="2"/>
  <c r="BN13" i="2" s="1"/>
  <c r="EE12" i="2"/>
  <c r="EF12" i="2" s="1"/>
  <c r="EG12" i="2" s="1"/>
  <c r="EH12" i="2" s="1"/>
  <c r="DZ12" i="2"/>
  <c r="EA12" i="2" s="1"/>
  <c r="DU12" i="2"/>
  <c r="DV12" i="2" s="1"/>
  <c r="DW12" i="2" s="1"/>
  <c r="DX12" i="2" s="1"/>
  <c r="DP12" i="2"/>
  <c r="DQ12" i="2" s="1"/>
  <c r="DK12" i="2"/>
  <c r="DL12" i="2" s="1"/>
  <c r="DM12" i="2" s="1"/>
  <c r="DN12" i="2" s="1"/>
  <c r="DG12" i="2"/>
  <c r="DF12" i="2"/>
  <c r="DA12" i="2"/>
  <c r="DB12" i="2" s="1"/>
  <c r="DC12" i="2" s="1"/>
  <c r="DD12" i="2" s="1"/>
  <c r="CW12" i="2"/>
  <c r="CQ12" i="2"/>
  <c r="CR12" i="2" s="1"/>
  <c r="CS12" i="2" s="1"/>
  <c r="CT12" i="2" s="1"/>
  <c r="CL12" i="2"/>
  <c r="CM12" i="2" s="1"/>
  <c r="CG12" i="2"/>
  <c r="CH12" i="2" s="1"/>
  <c r="CC12" i="2"/>
  <c r="CB12" i="2"/>
  <c r="BW12" i="2"/>
  <c r="BX12" i="2" s="1"/>
  <c r="BY12" i="2" s="1"/>
  <c r="BZ12" i="2" s="1"/>
  <c r="BR12" i="2"/>
  <c r="BS12" i="2" s="1"/>
  <c r="BM12" i="2"/>
  <c r="BN12" i="2" s="1"/>
  <c r="EF11" i="2"/>
  <c r="EE11" i="2"/>
  <c r="ED11" i="2"/>
  <c r="DZ11" i="2"/>
  <c r="EA11" i="2" s="1"/>
  <c r="EB11" i="2" s="1"/>
  <c r="EC11" i="2" s="1"/>
  <c r="DV11" i="2"/>
  <c r="DU11" i="2"/>
  <c r="DR11" i="2"/>
  <c r="DS11" i="2" s="1"/>
  <c r="DP11" i="2"/>
  <c r="DQ11" i="2" s="1"/>
  <c r="DL11" i="2"/>
  <c r="DK11" i="2"/>
  <c r="DF11" i="2"/>
  <c r="DG11" i="2" s="1"/>
  <c r="DH11" i="2" s="1"/>
  <c r="DI11" i="2" s="1"/>
  <c r="DA11" i="2"/>
  <c r="DB11" i="2" s="1"/>
  <c r="CW11" i="2"/>
  <c r="CX11" i="2" s="1"/>
  <c r="CY11" i="2" s="1"/>
  <c r="CR11" i="2"/>
  <c r="CQ11" i="2"/>
  <c r="CL11" i="2"/>
  <c r="CM11" i="2" s="1"/>
  <c r="CN11" i="2" s="1"/>
  <c r="CO11" i="2" s="1"/>
  <c r="CG11" i="2"/>
  <c r="CH11" i="2" s="1"/>
  <c r="CB11" i="2"/>
  <c r="CC11" i="2" s="1"/>
  <c r="BX11" i="2"/>
  <c r="BW11" i="2"/>
  <c r="BR11" i="2"/>
  <c r="BS11" i="2" s="1"/>
  <c r="BT11" i="2" s="1"/>
  <c r="BU11" i="2" s="1"/>
  <c r="BM11" i="2"/>
  <c r="BN11" i="2" s="1"/>
  <c r="EE10" i="2"/>
  <c r="EF10" i="2" s="1"/>
  <c r="EG10" i="2" s="1"/>
  <c r="EH10" i="2" s="1"/>
  <c r="EA10" i="2"/>
  <c r="DZ10" i="2"/>
  <c r="DY10" i="2"/>
  <c r="DU10" i="2"/>
  <c r="DV10" i="2" s="1"/>
  <c r="DW10" i="2" s="1"/>
  <c r="DX10" i="2" s="1"/>
  <c r="DQ10" i="2"/>
  <c r="DP10" i="2"/>
  <c r="DM10" i="2"/>
  <c r="DN10" i="2" s="1"/>
  <c r="DK10" i="2"/>
  <c r="DL10" i="2" s="1"/>
  <c r="DG10" i="2"/>
  <c r="DF10" i="2"/>
  <c r="DA10" i="2"/>
  <c r="DB10" i="2" s="1"/>
  <c r="DC10" i="2" s="1"/>
  <c r="DD10" i="2" s="1"/>
  <c r="CW10" i="2"/>
  <c r="CQ10" i="2"/>
  <c r="CR10" i="2" s="1"/>
  <c r="CS10" i="2" s="1"/>
  <c r="CT10" i="2" s="1"/>
  <c r="CL10" i="2"/>
  <c r="CM10" i="2" s="1"/>
  <c r="CG10" i="2"/>
  <c r="CH10" i="2" s="1"/>
  <c r="CI10" i="2" s="1"/>
  <c r="CJ10" i="2" s="1"/>
  <c r="CC10" i="2"/>
  <c r="CB10" i="2"/>
  <c r="BW10" i="2"/>
  <c r="BX10" i="2" s="1"/>
  <c r="BR10" i="2"/>
  <c r="BS10" i="2" s="1"/>
  <c r="BM10" i="2"/>
  <c r="BN10" i="2" s="1"/>
  <c r="BO10" i="2" s="1"/>
  <c r="BP10" i="2" s="1"/>
  <c r="EF9" i="2"/>
  <c r="EE9" i="2"/>
  <c r="DZ9" i="2"/>
  <c r="EA9" i="2" s="1"/>
  <c r="EB9" i="2" s="1"/>
  <c r="EC9" i="2" s="1"/>
  <c r="DU9" i="2"/>
  <c r="DV9" i="2" s="1"/>
  <c r="DP9" i="2"/>
  <c r="DQ9" i="2" s="1"/>
  <c r="DR9" i="2" s="1"/>
  <c r="DS9" i="2" s="1"/>
  <c r="DK9" i="2"/>
  <c r="DL9" i="2" s="1"/>
  <c r="DF9" i="2"/>
  <c r="DG9" i="2" s="1"/>
  <c r="DH9" i="2" s="1"/>
  <c r="DI9" i="2" s="1"/>
  <c r="DA9" i="2"/>
  <c r="DB9" i="2" s="1"/>
  <c r="CW9" i="2"/>
  <c r="CX9" i="2" s="1"/>
  <c r="CY9" i="2" s="1"/>
  <c r="CR9" i="2"/>
  <c r="CQ9" i="2"/>
  <c r="CL9" i="2"/>
  <c r="CM9" i="2" s="1"/>
  <c r="CN9" i="2" s="1"/>
  <c r="CO9" i="2" s="1"/>
  <c r="CG9" i="2"/>
  <c r="CH9" i="2" s="1"/>
  <c r="CB9" i="2"/>
  <c r="CC9" i="2" s="1"/>
  <c r="CD9" i="2" s="1"/>
  <c r="CE9" i="2" s="1"/>
  <c r="BX9" i="2"/>
  <c r="BW9" i="2"/>
  <c r="BR9" i="2"/>
  <c r="BS9" i="2" s="1"/>
  <c r="BM9" i="2"/>
  <c r="BN9" i="2" s="1"/>
  <c r="EE8" i="2"/>
  <c r="EF8" i="2" s="1"/>
  <c r="EG8" i="2" s="1"/>
  <c r="EH8" i="2" s="1"/>
  <c r="EA8" i="2"/>
  <c r="DZ8" i="2"/>
  <c r="DU8" i="2"/>
  <c r="DV8" i="2" s="1"/>
  <c r="DP8" i="2"/>
  <c r="DQ8" i="2" s="1"/>
  <c r="DK8" i="2"/>
  <c r="DL8" i="2" s="1"/>
  <c r="DM8" i="2" s="1"/>
  <c r="DN8" i="2" s="1"/>
  <c r="DF8" i="2"/>
  <c r="DG8" i="2" s="1"/>
  <c r="DA8" i="2"/>
  <c r="DB8" i="2" s="1"/>
  <c r="DC8" i="2" s="1"/>
  <c r="DD8" i="2" s="1"/>
  <c r="CW8" i="2"/>
  <c r="CQ8" i="2"/>
  <c r="CR8" i="2" s="1"/>
  <c r="CS8" i="2" s="1"/>
  <c r="CT8" i="2" s="1"/>
  <c r="CL8" i="2"/>
  <c r="CM8" i="2" s="1"/>
  <c r="CG8" i="2"/>
  <c r="CH8" i="2" s="1"/>
  <c r="CI8" i="2" s="1"/>
  <c r="CJ8" i="2" s="1"/>
  <c r="CC8" i="2"/>
  <c r="CB8" i="2"/>
  <c r="BW8" i="2"/>
  <c r="BX8" i="2" s="1"/>
  <c r="BY8" i="2" s="1"/>
  <c r="BZ8" i="2" s="1"/>
  <c r="BR8" i="2"/>
  <c r="BS8" i="2" s="1"/>
  <c r="BM8" i="2"/>
  <c r="BN8" i="2" s="1"/>
  <c r="EF7" i="2"/>
  <c r="EE7" i="2"/>
  <c r="DZ7" i="2"/>
  <c r="EA7" i="2" s="1"/>
  <c r="EB7" i="2" s="1"/>
  <c r="EC7" i="2" s="1"/>
  <c r="DU7" i="2"/>
  <c r="DV7" i="2" s="1"/>
  <c r="DP7" i="2"/>
  <c r="DQ7" i="2" s="1"/>
  <c r="DR7" i="2" s="1"/>
  <c r="DS7" i="2" s="1"/>
  <c r="DL7" i="2"/>
  <c r="DK7" i="2"/>
  <c r="DJ7" i="2"/>
  <c r="DF7" i="2"/>
  <c r="DG7" i="2" s="1"/>
  <c r="DH7" i="2" s="1"/>
  <c r="DI7" i="2" s="1"/>
  <c r="DB7" i="2"/>
  <c r="DA7" i="2"/>
  <c r="CX7" i="2"/>
  <c r="CY7" i="2" s="1"/>
  <c r="CW7" i="2"/>
  <c r="CR7" i="2"/>
  <c r="CQ7" i="2"/>
  <c r="CL7" i="2"/>
  <c r="CM7" i="2" s="1"/>
  <c r="CN7" i="2" s="1"/>
  <c r="CO7" i="2" s="1"/>
  <c r="CG7" i="2"/>
  <c r="CH7" i="2" s="1"/>
  <c r="CB7" i="2"/>
  <c r="CC7" i="2" s="1"/>
  <c r="BX7" i="2"/>
  <c r="BW7" i="2"/>
  <c r="BR7" i="2"/>
  <c r="BS7" i="2" s="1"/>
  <c r="BT7" i="2" s="1"/>
  <c r="BU7" i="2" s="1"/>
  <c r="BM7" i="2"/>
  <c r="BN7" i="2" s="1"/>
  <c r="EE6" i="2"/>
  <c r="EF6" i="2" s="1"/>
  <c r="EG6" i="2" s="1"/>
  <c r="EH6" i="2" s="1"/>
  <c r="EA6" i="2"/>
  <c r="DZ6" i="2"/>
  <c r="DU6" i="2"/>
  <c r="DV6" i="2" s="1"/>
  <c r="DW6" i="2" s="1"/>
  <c r="DX6" i="2" s="1"/>
  <c r="DP6" i="2"/>
  <c r="DQ6" i="2" s="1"/>
  <c r="DK6" i="2"/>
  <c r="DL6" i="2" s="1"/>
  <c r="DM6" i="2" s="1"/>
  <c r="DN6" i="2" s="1"/>
  <c r="DG6" i="2"/>
  <c r="DF6" i="2"/>
  <c r="DE6" i="2"/>
  <c r="DA6" i="2"/>
  <c r="DB6" i="2" s="1"/>
  <c r="DC6" i="2" s="1"/>
  <c r="DD6" i="2" s="1"/>
  <c r="CW6" i="2"/>
  <c r="CQ6" i="2"/>
  <c r="CR6" i="2" s="1"/>
  <c r="CS6" i="2" s="1"/>
  <c r="CT6" i="2" s="1"/>
  <c r="CL6" i="2"/>
  <c r="CM6" i="2" s="1"/>
  <c r="CG6" i="2"/>
  <c r="CH6" i="2" s="1"/>
  <c r="CI6" i="2" s="1"/>
  <c r="CJ6" i="2" s="1"/>
  <c r="CC6" i="2"/>
  <c r="CB6" i="2"/>
  <c r="BW6" i="2"/>
  <c r="BX6" i="2" s="1"/>
  <c r="BY6" i="2" s="1"/>
  <c r="BZ6" i="2" s="1"/>
  <c r="BR6" i="2"/>
  <c r="BS6" i="2" s="1"/>
  <c r="BM6" i="2"/>
  <c r="BN6" i="2" s="1"/>
  <c r="BO6" i="2" s="1"/>
  <c r="BP6" i="2" s="1"/>
  <c r="H4" i="5"/>
  <c r="G4" i="5"/>
  <c r="F4" i="5"/>
  <c r="E4" i="5"/>
  <c r="CF17" i="2" l="1"/>
  <c r="DJ23" i="2"/>
  <c r="CP35" i="2"/>
  <c r="DT41" i="2"/>
  <c r="EB86" i="2"/>
  <c r="EC86" i="2" s="1"/>
  <c r="ED86" i="2" s="1"/>
  <c r="EI12" i="2"/>
  <c r="CK18" i="2"/>
  <c r="BV31" i="2"/>
  <c r="CU36" i="2"/>
  <c r="CF49" i="2"/>
  <c r="BY75" i="2"/>
  <c r="BZ75" i="2" s="1"/>
  <c r="CA75" i="2"/>
  <c r="EG87" i="2"/>
  <c r="EH87" i="2" s="1"/>
  <c r="EI87" i="2"/>
  <c r="DO8" i="2"/>
  <c r="BQ14" i="2"/>
  <c r="DY26" i="2"/>
  <c r="CA32" i="2"/>
  <c r="EI44" i="2"/>
  <c r="CK50" i="2"/>
  <c r="DY85" i="2"/>
  <c r="DW69" i="2"/>
  <c r="DX69" i="2" s="1"/>
  <c r="DY69" i="2" s="1"/>
  <c r="DT9" i="2"/>
  <c r="CZ21" i="2"/>
  <c r="ED27" i="2"/>
  <c r="DO40" i="2"/>
  <c r="BQ46" i="2"/>
  <c r="CU63" i="2"/>
  <c r="DJ66" i="2"/>
  <c r="DO67" i="2"/>
  <c r="BV74" i="2"/>
  <c r="DT84" i="2"/>
  <c r="CD76" i="2"/>
  <c r="CE76" i="2" s="1"/>
  <c r="CF76" i="2" s="1"/>
  <c r="CN92" i="2"/>
  <c r="CO92" i="2" s="1"/>
  <c r="CP92" i="2" s="1"/>
  <c r="BO127" i="2"/>
  <c r="BP127" i="2" s="1"/>
  <c r="BQ127" i="2" s="1"/>
  <c r="DW140" i="2"/>
  <c r="DX140" i="2" s="1"/>
  <c r="DY140" i="2"/>
  <c r="BY178" i="2"/>
  <c r="BZ178" i="2" s="1"/>
  <c r="CA178" i="2" s="1"/>
  <c r="DJ120" i="2"/>
  <c r="DO129" i="2"/>
  <c r="DC143" i="2"/>
  <c r="DD143" i="2" s="1"/>
  <c r="DE143" i="2" s="1"/>
  <c r="BQ160" i="2"/>
  <c r="BO160" i="2"/>
  <c r="BP160" i="2" s="1"/>
  <c r="BV105" i="2"/>
  <c r="CN133" i="2"/>
  <c r="CO133" i="2" s="1"/>
  <c r="CP133" i="2" s="1"/>
  <c r="DH135" i="2"/>
  <c r="DI135" i="2" s="1"/>
  <c r="DJ135" i="2" s="1"/>
  <c r="EG140" i="2"/>
  <c r="EH140" i="2" s="1"/>
  <c r="EI140" i="2"/>
  <c r="EB141" i="2"/>
  <c r="EC141" i="2" s="1"/>
  <c r="ED141" i="2" s="1"/>
  <c r="DJ157" i="2"/>
  <c r="DH157" i="2"/>
  <c r="DI157" i="2" s="1"/>
  <c r="DO98" i="2"/>
  <c r="DT99" i="2"/>
  <c r="DY100" i="2"/>
  <c r="BT136" i="2"/>
  <c r="BU136" i="2" s="1"/>
  <c r="BV136" i="2" s="1"/>
  <c r="BT145" i="2"/>
  <c r="BU145" i="2" s="1"/>
  <c r="BV145" i="2"/>
  <c r="ED101" i="2"/>
  <c r="BQ104" i="2"/>
  <c r="BO142" i="2"/>
  <c r="BP142" i="2" s="1"/>
  <c r="BQ142" i="2" s="1"/>
  <c r="DH144" i="2"/>
  <c r="DI144" i="2" s="1"/>
  <c r="DJ144" i="2" s="1"/>
  <c r="EB101" i="2"/>
  <c r="EC101" i="2" s="1"/>
  <c r="BO104" i="2"/>
  <c r="BP104" i="2" s="1"/>
  <c r="DT122" i="2"/>
  <c r="CZ126" i="2"/>
  <c r="DY131" i="2"/>
  <c r="CS134" i="2"/>
  <c r="CT134" i="2" s="1"/>
  <c r="CU134" i="2" s="1"/>
  <c r="BY154" i="2"/>
  <c r="BZ154" i="2" s="1"/>
  <c r="CA154" i="2" s="1"/>
  <c r="BQ89" i="2"/>
  <c r="DE98" i="2"/>
  <c r="CP100" i="2"/>
  <c r="EG102" i="2"/>
  <c r="EH102" i="2" s="1"/>
  <c r="EI102" i="2" s="1"/>
  <c r="CA121" i="2"/>
  <c r="DY123" i="2"/>
  <c r="ED124" i="2"/>
  <c r="CN157" i="2"/>
  <c r="CO157" i="2" s="1"/>
  <c r="CP157" i="2" s="1"/>
  <c r="DE152" i="2"/>
  <c r="CA173" i="2"/>
  <c r="CF174" i="2"/>
  <c r="DO172" i="2"/>
  <c r="BY173" i="2"/>
  <c r="BZ173" i="2" s="1"/>
  <c r="CU173" i="2"/>
  <c r="CD174" i="2"/>
  <c r="CE174" i="2" s="1"/>
  <c r="CS203" i="2"/>
  <c r="CT203" i="2" s="1"/>
  <c r="CU203" i="2" s="1"/>
  <c r="CZ133" i="2"/>
  <c r="DE134" i="2"/>
  <c r="CU141" i="2"/>
  <c r="CA146" i="2"/>
  <c r="CF147" i="2"/>
  <c r="BV199" i="2"/>
  <c r="DH29" i="3"/>
  <c r="DI29" i="3" s="1"/>
  <c r="DJ29" i="3" s="1"/>
  <c r="DH79" i="3"/>
  <c r="DI79" i="3" s="1"/>
  <c r="DJ79" i="3"/>
  <c r="CI204" i="3"/>
  <c r="CJ204" i="3" s="1"/>
  <c r="CK204" i="3"/>
  <c r="DH57" i="3"/>
  <c r="DI57" i="3" s="1"/>
  <c r="DJ57" i="3" s="1"/>
  <c r="CD109" i="3"/>
  <c r="CE109" i="3" s="1"/>
  <c r="CF109" i="3" s="1"/>
  <c r="DW146" i="3"/>
  <c r="DX146" i="3" s="1"/>
  <c r="DY146" i="3"/>
  <c r="CF145" i="2"/>
  <c r="CU150" i="2"/>
  <c r="DC152" i="2"/>
  <c r="DD152" i="2" s="1"/>
  <c r="CD155" i="2"/>
  <c r="CE155" i="2" s="1"/>
  <c r="CF155" i="2" s="1"/>
  <c r="BT161" i="2"/>
  <c r="BU161" i="2" s="1"/>
  <c r="BV161" i="2" s="1"/>
  <c r="BQ163" i="2"/>
  <c r="CI192" i="2"/>
  <c r="CJ192" i="2" s="1"/>
  <c r="CK192" i="2"/>
  <c r="DR192" i="2"/>
  <c r="DS192" i="2" s="1"/>
  <c r="DT192" i="2"/>
  <c r="DC193" i="2"/>
  <c r="DD193" i="2" s="1"/>
  <c r="DE193" i="2" s="1"/>
  <c r="EB108" i="3"/>
  <c r="EC108" i="3" s="1"/>
  <c r="ED108" i="3" s="1"/>
  <c r="BV172" i="2"/>
  <c r="DJ193" i="2"/>
  <c r="DH193" i="2"/>
  <c r="DI193" i="2" s="1"/>
  <c r="BT172" i="2"/>
  <c r="BU172" i="2" s="1"/>
  <c r="DM203" i="2"/>
  <c r="DN203" i="2" s="1"/>
  <c r="DO203" i="2" s="1"/>
  <c r="CK208" i="3"/>
  <c r="EI72" i="3"/>
  <c r="ED83" i="3"/>
  <c r="DE103" i="3"/>
  <c r="EI104" i="3"/>
  <c r="CK139" i="3"/>
  <c r="DE145" i="3"/>
  <c r="ED71" i="3"/>
  <c r="CD77" i="3"/>
  <c r="CE77" i="3" s="1"/>
  <c r="CF77" i="3" s="1"/>
  <c r="DT130" i="3"/>
  <c r="CU143" i="3"/>
  <c r="DE147" i="3"/>
  <c r="DT197" i="3"/>
  <c r="CP205" i="3"/>
  <c r="DJ199" i="2"/>
  <c r="CA203" i="2"/>
  <c r="CU206" i="2"/>
  <c r="BQ208" i="2"/>
  <c r="DH67" i="3"/>
  <c r="DI67" i="3" s="1"/>
  <c r="DJ67" i="3" s="1"/>
  <c r="EI109" i="3"/>
  <c r="CK115" i="3"/>
  <c r="BQ142" i="3"/>
  <c r="ED144" i="3"/>
  <c r="CA149" i="3"/>
  <c r="ED162" i="3"/>
  <c r="CZ102" i="3"/>
  <c r="CZ207" i="3"/>
  <c r="CZ149" i="3"/>
  <c r="CZ53" i="2"/>
  <c r="CZ64" i="2"/>
  <c r="CZ37" i="2"/>
  <c r="CZ135" i="2"/>
  <c r="CZ142" i="2"/>
  <c r="CZ151" i="2"/>
  <c r="CZ207" i="2"/>
  <c r="CZ80" i="2"/>
  <c r="DW149" i="3"/>
  <c r="DX149" i="3" s="1"/>
  <c r="DY149" i="3" s="1"/>
  <c r="CS160" i="3"/>
  <c r="CT160" i="3" s="1"/>
  <c r="CU160" i="3" s="1"/>
  <c r="CF31" i="3"/>
  <c r="CI32" i="3"/>
  <c r="CJ32" i="3" s="1"/>
  <c r="CK32" i="3" s="1"/>
  <c r="CD55" i="3"/>
  <c r="CE55" i="3" s="1"/>
  <c r="CF55" i="3" s="1"/>
  <c r="CX55" i="3"/>
  <c r="CY55" i="3" s="1"/>
  <c r="CZ55" i="3" s="1"/>
  <c r="BO74" i="3"/>
  <c r="BP74" i="3" s="1"/>
  <c r="BQ74" i="3" s="1"/>
  <c r="BY84" i="3"/>
  <c r="BZ84" i="3" s="1"/>
  <c r="CA84" i="3" s="1"/>
  <c r="DH115" i="3"/>
  <c r="DI115" i="3" s="1"/>
  <c r="DJ115" i="3" s="1"/>
  <c r="DC66" i="3"/>
  <c r="DD66" i="3" s="1"/>
  <c r="DE66" i="3" s="1"/>
  <c r="DO30" i="3"/>
  <c r="EI50" i="3"/>
  <c r="EG50" i="3"/>
  <c r="EH50" i="3" s="1"/>
  <c r="CP53" i="3"/>
  <c r="CU54" i="3"/>
  <c r="CN57" i="3"/>
  <c r="CO57" i="3" s="1"/>
  <c r="CP57" i="3" s="1"/>
  <c r="DW70" i="3"/>
  <c r="DX70" i="3" s="1"/>
  <c r="DY70" i="3" s="1"/>
  <c r="EB79" i="3"/>
  <c r="EC79" i="3" s="1"/>
  <c r="ED79" i="3" s="1"/>
  <c r="BT53" i="3"/>
  <c r="BU53" i="3" s="1"/>
  <c r="BV53" i="3" s="1"/>
  <c r="BY30" i="3"/>
  <c r="BZ30" i="3" s="1"/>
  <c r="CA30" i="3" s="1"/>
  <c r="BT75" i="3"/>
  <c r="BU75" i="3" s="1"/>
  <c r="BV75" i="3" s="1"/>
  <c r="DO76" i="3"/>
  <c r="DM76" i="3"/>
  <c r="DN76" i="3" s="1"/>
  <c r="DR101" i="3"/>
  <c r="DS101" i="3" s="1"/>
  <c r="DT101" i="3" s="1"/>
  <c r="DR134" i="3"/>
  <c r="DS134" i="3" s="1"/>
  <c r="DT134" i="3" s="1"/>
  <c r="EG145" i="3"/>
  <c r="EH145" i="3" s="1"/>
  <c r="EI145" i="3" s="1"/>
  <c r="CA54" i="3"/>
  <c r="BQ82" i="3"/>
  <c r="DJ104" i="3"/>
  <c r="DO105" i="3"/>
  <c r="BV107" i="3"/>
  <c r="CA113" i="3"/>
  <c r="CX113" i="3"/>
  <c r="CY113" i="3" s="1"/>
  <c r="CZ113" i="3" s="1"/>
  <c r="BO123" i="3"/>
  <c r="BP123" i="3" s="1"/>
  <c r="BQ123" i="3" s="1"/>
  <c r="BY125" i="3"/>
  <c r="BZ125" i="3" s="1"/>
  <c r="CA125" i="3" s="1"/>
  <c r="CI127" i="3"/>
  <c r="CJ127" i="3" s="1"/>
  <c r="CK127" i="3" s="1"/>
  <c r="CS145" i="3"/>
  <c r="CT145" i="3" s="1"/>
  <c r="CU145" i="3" s="1"/>
  <c r="BQ52" i="3"/>
  <c r="CK56" i="3"/>
  <c r="BT112" i="3"/>
  <c r="BU112" i="3" s="1"/>
  <c r="BV112" i="3" s="1"/>
  <c r="BT136" i="3"/>
  <c r="BU136" i="3" s="1"/>
  <c r="BV136" i="3" s="1"/>
  <c r="EB136" i="3"/>
  <c r="EC136" i="3" s="1"/>
  <c r="ED136" i="3" s="1"/>
  <c r="DR142" i="3"/>
  <c r="DS142" i="3" s="1"/>
  <c r="DT142" i="3" s="1"/>
  <c r="CI143" i="3"/>
  <c r="CJ143" i="3" s="1"/>
  <c r="CK143" i="3" s="1"/>
  <c r="DM144" i="3"/>
  <c r="DN144" i="3" s="1"/>
  <c r="DO144" i="3" s="1"/>
  <c r="DY107" i="3"/>
  <c r="CI146" i="3"/>
  <c r="CJ146" i="3" s="1"/>
  <c r="CK146" i="3" s="1"/>
  <c r="DE127" i="3"/>
  <c r="BQ135" i="3"/>
  <c r="DY135" i="3"/>
  <c r="CA137" i="3"/>
  <c r="BQ139" i="3"/>
  <c r="BV140" i="3"/>
  <c r="CP140" i="3"/>
  <c r="CU141" i="3"/>
  <c r="CP142" i="3"/>
  <c r="DY143" i="3"/>
  <c r="CA144" i="3"/>
  <c r="CF145" i="3"/>
  <c r="DO147" i="3"/>
  <c r="CU148" i="3"/>
  <c r="DJ128" i="3"/>
  <c r="CZ130" i="3"/>
  <c r="DE131" i="3"/>
  <c r="DY131" i="3"/>
  <c r="DJ132" i="3"/>
  <c r="DO133" i="3"/>
  <c r="EI133" i="3"/>
  <c r="CA141" i="3"/>
  <c r="DE142" i="3"/>
  <c r="EI143" i="3"/>
  <c r="CZ144" i="3"/>
  <c r="BQ147" i="3"/>
  <c r="CP147" i="3"/>
  <c r="CF148" i="3"/>
  <c r="EI148" i="3"/>
  <c r="DO149" i="3"/>
  <c r="CU206" i="3"/>
  <c r="CF207" i="3"/>
  <c r="DE208" i="3"/>
  <c r="DW24" i="3"/>
  <c r="DX24" i="3" s="1"/>
  <c r="DY24" i="3" s="1"/>
  <c r="CN25" i="3"/>
  <c r="CO25" i="3" s="1"/>
  <c r="CP25" i="3" s="1"/>
  <c r="EB25" i="3"/>
  <c r="EC25" i="3" s="1"/>
  <c r="ED25" i="3" s="1"/>
  <c r="CS26" i="3"/>
  <c r="CT26" i="3" s="1"/>
  <c r="CU26" i="3" s="1"/>
  <c r="EG26" i="3"/>
  <c r="EH26" i="3" s="1"/>
  <c r="EI26" i="3" s="1"/>
  <c r="CX27" i="3"/>
  <c r="CY27" i="3" s="1"/>
  <c r="CZ27" i="3" s="1"/>
  <c r="BO28" i="3"/>
  <c r="BP28" i="3" s="1"/>
  <c r="BQ28" i="3" s="1"/>
  <c r="DC28" i="3"/>
  <c r="DD28" i="3" s="1"/>
  <c r="DE28" i="3" s="1"/>
  <c r="BT29" i="3"/>
  <c r="BU29" i="3" s="1"/>
  <c r="BV29" i="3" s="1"/>
  <c r="BT25" i="3"/>
  <c r="BU25" i="3" s="1"/>
  <c r="BV25" i="3" s="1"/>
  <c r="DH25" i="3"/>
  <c r="DI25" i="3" s="1"/>
  <c r="DJ25" i="3" s="1"/>
  <c r="BY26" i="3"/>
  <c r="BZ26" i="3" s="1"/>
  <c r="CA26" i="3" s="1"/>
  <c r="DM26" i="3"/>
  <c r="DN26" i="3" s="1"/>
  <c r="DO26" i="3" s="1"/>
  <c r="CD27" i="3"/>
  <c r="CE27" i="3" s="1"/>
  <c r="CF27" i="3" s="1"/>
  <c r="DR27" i="3"/>
  <c r="DS27" i="3" s="1"/>
  <c r="DT27" i="3" s="1"/>
  <c r="CI28" i="3"/>
  <c r="CJ28" i="3" s="1"/>
  <c r="CK28" i="3" s="1"/>
  <c r="DW28" i="3"/>
  <c r="DX28" i="3" s="1"/>
  <c r="DY28" i="3" s="1"/>
  <c r="ED29" i="3"/>
  <c r="EI30" i="3"/>
  <c r="BQ32" i="3"/>
  <c r="BT6" i="3"/>
  <c r="BU6" i="3" s="1"/>
  <c r="BV6" i="3" s="1"/>
  <c r="BY6" i="3"/>
  <c r="BZ6" i="3" s="1"/>
  <c r="CA6" i="3" s="1"/>
  <c r="DH6" i="3"/>
  <c r="DI6" i="3" s="1"/>
  <c r="DJ6" i="3" s="1"/>
  <c r="DM6" i="3"/>
  <c r="DN6" i="3" s="1"/>
  <c r="DO6" i="3" s="1"/>
  <c r="BY7" i="3"/>
  <c r="BZ7" i="3" s="1"/>
  <c r="CA7" i="3" s="1"/>
  <c r="CD7" i="3"/>
  <c r="CE7" i="3" s="1"/>
  <c r="CF7" i="3" s="1"/>
  <c r="DM7" i="3"/>
  <c r="DN7" i="3" s="1"/>
  <c r="DO7" i="3" s="1"/>
  <c r="DR7" i="3"/>
  <c r="DS7" i="3" s="1"/>
  <c r="DT7" i="3" s="1"/>
  <c r="CD8" i="3"/>
  <c r="CE8" i="3" s="1"/>
  <c r="CF8" i="3" s="1"/>
  <c r="CI8" i="3"/>
  <c r="CJ8" i="3" s="1"/>
  <c r="CK8" i="3" s="1"/>
  <c r="DR8" i="3"/>
  <c r="DS8" i="3" s="1"/>
  <c r="DT8" i="3" s="1"/>
  <c r="DW8" i="3"/>
  <c r="DX8" i="3" s="1"/>
  <c r="DY8" i="3" s="1"/>
  <c r="CI9" i="3"/>
  <c r="CJ9" i="3" s="1"/>
  <c r="CK9" i="3" s="1"/>
  <c r="CN9" i="3"/>
  <c r="CO9" i="3" s="1"/>
  <c r="CP9" i="3" s="1"/>
  <c r="DW9" i="3"/>
  <c r="DX9" i="3" s="1"/>
  <c r="DY9" i="3" s="1"/>
  <c r="EB9" i="3"/>
  <c r="EC9" i="3" s="1"/>
  <c r="ED9" i="3" s="1"/>
  <c r="CS10" i="3"/>
  <c r="CT10" i="3" s="1"/>
  <c r="CU10" i="3" s="1"/>
  <c r="DM10" i="3"/>
  <c r="DN10" i="3" s="1"/>
  <c r="DO10" i="3" s="1"/>
  <c r="EG10" i="3"/>
  <c r="EH10" i="3" s="1"/>
  <c r="EI10" i="3" s="1"/>
  <c r="CD11" i="3"/>
  <c r="CE11" i="3" s="1"/>
  <c r="CF11" i="3" s="1"/>
  <c r="CX11" i="3"/>
  <c r="CY11" i="3" s="1"/>
  <c r="CZ11" i="3" s="1"/>
  <c r="DR11" i="3"/>
  <c r="DS11" i="3" s="1"/>
  <c r="DT11" i="3" s="1"/>
  <c r="BO12" i="3"/>
  <c r="BP12" i="3" s="1"/>
  <c r="BQ12" i="3" s="1"/>
  <c r="CI12" i="3"/>
  <c r="CJ12" i="3" s="1"/>
  <c r="CK12" i="3" s="1"/>
  <c r="DC12" i="3"/>
  <c r="DD12" i="3" s="1"/>
  <c r="DE12" i="3" s="1"/>
  <c r="DW12" i="3"/>
  <c r="DX12" i="3" s="1"/>
  <c r="DY12" i="3" s="1"/>
  <c r="BT13" i="3"/>
  <c r="BU13" i="3" s="1"/>
  <c r="BV13" i="3" s="1"/>
  <c r="CN13" i="3"/>
  <c r="CO13" i="3" s="1"/>
  <c r="CP13" i="3" s="1"/>
  <c r="DH13" i="3"/>
  <c r="DI13" i="3" s="1"/>
  <c r="DJ13" i="3" s="1"/>
  <c r="EB13" i="3"/>
  <c r="EC13" i="3" s="1"/>
  <c r="ED13" i="3" s="1"/>
  <c r="BY14" i="3"/>
  <c r="BZ14" i="3" s="1"/>
  <c r="CA14" i="3" s="1"/>
  <c r="CS14" i="3"/>
  <c r="CT14" i="3" s="1"/>
  <c r="CU14" i="3" s="1"/>
  <c r="DM14" i="3"/>
  <c r="DN14" i="3" s="1"/>
  <c r="DO14" i="3" s="1"/>
  <c r="EG14" i="3"/>
  <c r="EH14" i="3" s="1"/>
  <c r="EI14" i="3" s="1"/>
  <c r="CD15" i="3"/>
  <c r="CE15" i="3" s="1"/>
  <c r="CF15" i="3" s="1"/>
  <c r="CX15" i="3"/>
  <c r="CY15" i="3" s="1"/>
  <c r="CZ15" i="3" s="1"/>
  <c r="DR15" i="3"/>
  <c r="DS15" i="3" s="1"/>
  <c r="DT15" i="3" s="1"/>
  <c r="BO16" i="3"/>
  <c r="BP16" i="3" s="1"/>
  <c r="BQ16" i="3" s="1"/>
  <c r="CI16" i="3"/>
  <c r="CJ16" i="3" s="1"/>
  <c r="CK16" i="3" s="1"/>
  <c r="DC16" i="3"/>
  <c r="DD16" i="3" s="1"/>
  <c r="DE16" i="3" s="1"/>
  <c r="DW16" i="3"/>
  <c r="DX16" i="3" s="1"/>
  <c r="DY16" i="3" s="1"/>
  <c r="BT17" i="3"/>
  <c r="BU17" i="3" s="1"/>
  <c r="BV17" i="3" s="1"/>
  <c r="CN17" i="3"/>
  <c r="CO17" i="3" s="1"/>
  <c r="CP17" i="3" s="1"/>
  <c r="DH17" i="3"/>
  <c r="DI17" i="3" s="1"/>
  <c r="DJ17" i="3" s="1"/>
  <c r="EB17" i="3"/>
  <c r="EC17" i="3" s="1"/>
  <c r="ED17" i="3" s="1"/>
  <c r="BY18" i="3"/>
  <c r="BZ18" i="3" s="1"/>
  <c r="CA18" i="3" s="1"/>
  <c r="CS18" i="3"/>
  <c r="CT18" i="3" s="1"/>
  <c r="CU18" i="3" s="1"/>
  <c r="DM18" i="3"/>
  <c r="DN18" i="3" s="1"/>
  <c r="DO18" i="3" s="1"/>
  <c r="EG18" i="3"/>
  <c r="EH18" i="3" s="1"/>
  <c r="EI18" i="3" s="1"/>
  <c r="CD19" i="3"/>
  <c r="CE19" i="3" s="1"/>
  <c r="CF19" i="3" s="1"/>
  <c r="CX19" i="3"/>
  <c r="CY19" i="3" s="1"/>
  <c r="CZ19" i="3" s="1"/>
  <c r="DR19" i="3"/>
  <c r="DS19" i="3" s="1"/>
  <c r="DT19" i="3" s="1"/>
  <c r="BO20" i="3"/>
  <c r="BP20" i="3" s="1"/>
  <c r="BQ20" i="3" s="1"/>
  <c r="CI20" i="3"/>
  <c r="CJ20" i="3" s="1"/>
  <c r="CK20" i="3" s="1"/>
  <c r="DC20" i="3"/>
  <c r="DD20" i="3" s="1"/>
  <c r="DE20" i="3" s="1"/>
  <c r="DW20" i="3"/>
  <c r="DX20" i="3" s="1"/>
  <c r="DY20" i="3" s="1"/>
  <c r="BT21" i="3"/>
  <c r="BU21" i="3" s="1"/>
  <c r="BV21" i="3" s="1"/>
  <c r="CN21" i="3"/>
  <c r="CO21" i="3" s="1"/>
  <c r="CP21" i="3" s="1"/>
  <c r="DH21" i="3"/>
  <c r="DI21" i="3" s="1"/>
  <c r="DJ21" i="3" s="1"/>
  <c r="EB21" i="3"/>
  <c r="EC21" i="3" s="1"/>
  <c r="ED21" i="3" s="1"/>
  <c r="BY22" i="3"/>
  <c r="BZ22" i="3" s="1"/>
  <c r="CA22" i="3" s="1"/>
  <c r="CS22" i="3"/>
  <c r="CT22" i="3" s="1"/>
  <c r="CU22" i="3" s="1"/>
  <c r="DM22" i="3"/>
  <c r="DN22" i="3" s="1"/>
  <c r="DO22" i="3" s="1"/>
  <c r="EG22" i="3"/>
  <c r="EH22" i="3" s="1"/>
  <c r="EI22" i="3" s="1"/>
  <c r="CD23" i="3"/>
  <c r="CE23" i="3" s="1"/>
  <c r="CF23" i="3" s="1"/>
  <c r="CX23" i="3"/>
  <c r="CY23" i="3" s="1"/>
  <c r="CZ23" i="3" s="1"/>
  <c r="DR23" i="3"/>
  <c r="DS23" i="3" s="1"/>
  <c r="DT23" i="3" s="1"/>
  <c r="BO24" i="3"/>
  <c r="BP24" i="3" s="1"/>
  <c r="BQ24" i="3" s="1"/>
  <c r="CI24" i="3"/>
  <c r="CJ24" i="3" s="1"/>
  <c r="CK24" i="3" s="1"/>
  <c r="DC24" i="3"/>
  <c r="DD24" i="3" s="1"/>
  <c r="DE24" i="3" s="1"/>
  <c r="DJ24" i="3"/>
  <c r="ED24" i="3"/>
  <c r="CA25" i="3"/>
  <c r="CU25" i="3"/>
  <c r="DO25" i="3"/>
  <c r="EI25" i="3"/>
  <c r="CF26" i="3"/>
  <c r="CZ26" i="3"/>
  <c r="DT26" i="3"/>
  <c r="BQ27" i="3"/>
  <c r="CK27" i="3"/>
  <c r="DE27" i="3"/>
  <c r="DY27" i="3"/>
  <c r="BV28" i="3"/>
  <c r="CP28" i="3"/>
  <c r="DJ28" i="3"/>
  <c r="ED28" i="3"/>
  <c r="CP29" i="3"/>
  <c r="CU30" i="3"/>
  <c r="CZ31" i="3"/>
  <c r="DE32" i="3"/>
  <c r="CP6" i="3"/>
  <c r="CU6" i="3"/>
  <c r="ED6" i="3"/>
  <c r="EI6" i="3"/>
  <c r="CU7" i="3"/>
  <c r="CZ7" i="3"/>
  <c r="EI7" i="3"/>
  <c r="BQ8" i="3"/>
  <c r="CZ8" i="3"/>
  <c r="DE8" i="3"/>
  <c r="BQ9" i="3"/>
  <c r="BV9" i="3"/>
  <c r="DE9" i="3"/>
  <c r="DJ9" i="3"/>
  <c r="BV10" i="3"/>
  <c r="CA10" i="3"/>
  <c r="CZ10" i="3"/>
  <c r="DT10" i="3"/>
  <c r="BQ11" i="3"/>
  <c r="CK11" i="3"/>
  <c r="DE11" i="3"/>
  <c r="DY11" i="3"/>
  <c r="BV12" i="3"/>
  <c r="CP12" i="3"/>
  <c r="DJ12" i="3"/>
  <c r="ED12" i="3"/>
  <c r="CA13" i="3"/>
  <c r="CU13" i="3"/>
  <c r="DO13" i="3"/>
  <c r="EI13" i="3"/>
  <c r="CF14" i="3"/>
  <c r="CZ14" i="3"/>
  <c r="DT14" i="3"/>
  <c r="BQ15" i="3"/>
  <c r="CK15" i="3"/>
  <c r="DE15" i="3"/>
  <c r="DY15" i="3"/>
  <c r="BV16" i="3"/>
  <c r="CP16" i="3"/>
  <c r="DJ16" i="3"/>
  <c r="ED16" i="3"/>
  <c r="CA17" i="3"/>
  <c r="CU17" i="3"/>
  <c r="DO17" i="3"/>
  <c r="EI17" i="3"/>
  <c r="CF18" i="3"/>
  <c r="CZ18" i="3"/>
  <c r="DT18" i="3"/>
  <c r="BQ19" i="3"/>
  <c r="CK19" i="3"/>
  <c r="DE19" i="3"/>
  <c r="DY19" i="3"/>
  <c r="BV20" i="3"/>
  <c r="CP20" i="3"/>
  <c r="DJ20" i="3"/>
  <c r="ED20" i="3"/>
  <c r="CA21" i="3"/>
  <c r="CU21" i="3"/>
  <c r="DO21" i="3"/>
  <c r="EI21" i="3"/>
  <c r="CF22" i="3"/>
  <c r="CZ22" i="3"/>
  <c r="DT22" i="3"/>
  <c r="BQ23" i="3"/>
  <c r="CK23" i="3"/>
  <c r="DE23" i="3"/>
  <c r="DY23" i="3"/>
  <c r="BV24" i="3"/>
  <c r="CP24" i="3"/>
  <c r="DO50" i="3"/>
  <c r="DT51" i="3"/>
  <c r="DY52" i="3"/>
  <c r="ED53" i="3"/>
  <c r="EI54" i="3"/>
  <c r="BQ56" i="3"/>
  <c r="BV57" i="3"/>
  <c r="CA58" i="3"/>
  <c r="BY62" i="3"/>
  <c r="BZ62" i="3" s="1"/>
  <c r="CA62" i="3" s="1"/>
  <c r="CX63" i="3"/>
  <c r="CY63" i="3" s="1"/>
  <c r="CZ63" i="3" s="1"/>
  <c r="CI64" i="3"/>
  <c r="CJ64" i="3" s="1"/>
  <c r="CK64" i="3" s="1"/>
  <c r="DH65" i="3"/>
  <c r="DI65" i="3" s="1"/>
  <c r="DJ65" i="3" s="1"/>
  <c r="EB75" i="3"/>
  <c r="EC75" i="3" s="1"/>
  <c r="ED75" i="3" s="1"/>
  <c r="CU58" i="3"/>
  <c r="EI58" i="3"/>
  <c r="CZ59" i="3"/>
  <c r="BQ60" i="3"/>
  <c r="DE60" i="3"/>
  <c r="BV61" i="3"/>
  <c r="CI66" i="3"/>
  <c r="CJ66" i="3" s="1"/>
  <c r="CK66" i="3" s="1"/>
  <c r="CN67" i="3"/>
  <c r="CO67" i="3" s="1"/>
  <c r="CP67" i="3" s="1"/>
  <c r="CS68" i="3"/>
  <c r="CT68" i="3" s="1"/>
  <c r="CU68" i="3" s="1"/>
  <c r="CX69" i="3"/>
  <c r="CY69" i="3" s="1"/>
  <c r="CZ69" i="3" s="1"/>
  <c r="DC70" i="3"/>
  <c r="DD70" i="3" s="1"/>
  <c r="DE70" i="3"/>
  <c r="DH71" i="3"/>
  <c r="DI71" i="3" s="1"/>
  <c r="DJ71" i="3" s="1"/>
  <c r="DM72" i="3"/>
  <c r="DN72" i="3" s="1"/>
  <c r="DO72" i="3"/>
  <c r="DR73" i="3"/>
  <c r="DS73" i="3" s="1"/>
  <c r="DT73" i="3" s="1"/>
  <c r="DW74" i="3"/>
  <c r="DX74" i="3" s="1"/>
  <c r="DY74" i="3"/>
  <c r="CS62" i="3"/>
  <c r="CT62" i="3" s="1"/>
  <c r="CU62" i="3" s="1"/>
  <c r="CD63" i="3"/>
  <c r="CE63" i="3" s="1"/>
  <c r="CF63" i="3" s="1"/>
  <c r="DC64" i="3"/>
  <c r="DD64" i="3" s="1"/>
  <c r="DE64" i="3" s="1"/>
  <c r="CN65" i="3"/>
  <c r="CO65" i="3" s="1"/>
  <c r="CP65" i="3" s="1"/>
  <c r="DH106" i="3"/>
  <c r="DI106" i="3" s="1"/>
  <c r="DJ106" i="3" s="1"/>
  <c r="BY115" i="3"/>
  <c r="BZ115" i="3" s="1"/>
  <c r="CA115" i="3" s="1"/>
  <c r="DO58" i="3"/>
  <c r="CF59" i="3"/>
  <c r="DT59" i="3"/>
  <c r="CK60" i="3"/>
  <c r="DY60" i="3"/>
  <c r="CP61" i="3"/>
  <c r="DW66" i="3"/>
  <c r="DX66" i="3" s="1"/>
  <c r="DY66" i="3" s="1"/>
  <c r="EB67" i="3"/>
  <c r="EC67" i="3" s="1"/>
  <c r="ED67" i="3"/>
  <c r="EG68" i="3"/>
  <c r="EH68" i="3" s="1"/>
  <c r="EI68" i="3" s="1"/>
  <c r="BO70" i="3"/>
  <c r="BP70" i="3" s="1"/>
  <c r="BQ70" i="3" s="1"/>
  <c r="BT71" i="3"/>
  <c r="BU71" i="3" s="1"/>
  <c r="BV71" i="3" s="1"/>
  <c r="BY72" i="3"/>
  <c r="BZ72" i="3" s="1"/>
  <c r="CA72" i="3" s="1"/>
  <c r="CD73" i="3"/>
  <c r="CE73" i="3" s="1"/>
  <c r="CF73" i="3" s="1"/>
  <c r="CI74" i="3"/>
  <c r="CJ74" i="3" s="1"/>
  <c r="CK74" i="3" s="1"/>
  <c r="CN75" i="3"/>
  <c r="CO75" i="3" s="1"/>
  <c r="CP75" i="3" s="1"/>
  <c r="CX104" i="3"/>
  <c r="CY104" i="3" s="1"/>
  <c r="CZ104" i="3" s="1"/>
  <c r="BO113" i="3"/>
  <c r="BP113" i="3" s="1"/>
  <c r="BQ113" i="3" s="1"/>
  <c r="CU76" i="3"/>
  <c r="EI76" i="3"/>
  <c r="CZ77" i="3"/>
  <c r="BQ78" i="3"/>
  <c r="DE78" i="3"/>
  <c r="DO80" i="3"/>
  <c r="DY82" i="3"/>
  <c r="EI84" i="3"/>
  <c r="DW125" i="3"/>
  <c r="DX125" i="3" s="1"/>
  <c r="DY125" i="3" s="1"/>
  <c r="DW129" i="3"/>
  <c r="DX129" i="3" s="1"/>
  <c r="DY129" i="3" s="1"/>
  <c r="CN144" i="3"/>
  <c r="CO144" i="3" s="1"/>
  <c r="CP144" i="3"/>
  <c r="EB147" i="3"/>
  <c r="EC147" i="3" s="1"/>
  <c r="ED147" i="3" s="1"/>
  <c r="BT148" i="3"/>
  <c r="BU148" i="3" s="1"/>
  <c r="BV148" i="3" s="1"/>
  <c r="DC151" i="3"/>
  <c r="DD151" i="3" s="1"/>
  <c r="DE151" i="3" s="1"/>
  <c r="CN102" i="3"/>
  <c r="CO102" i="3" s="1"/>
  <c r="CP102" i="3" s="1"/>
  <c r="DR108" i="3"/>
  <c r="DS108" i="3" s="1"/>
  <c r="DT108" i="3" s="1"/>
  <c r="CX124" i="3"/>
  <c r="CY124" i="3" s="1"/>
  <c r="CZ124" i="3" s="1"/>
  <c r="EB126" i="3"/>
  <c r="EC126" i="3" s="1"/>
  <c r="ED126" i="3" s="1"/>
  <c r="DM127" i="3"/>
  <c r="DN127" i="3" s="1"/>
  <c r="DO127" i="3" s="1"/>
  <c r="DM129" i="3"/>
  <c r="DN129" i="3" s="1"/>
  <c r="DO129" i="3" s="1"/>
  <c r="DM139" i="3"/>
  <c r="DN139" i="3" s="1"/>
  <c r="DO139" i="3" s="1"/>
  <c r="CD142" i="3"/>
  <c r="CE142" i="3" s="1"/>
  <c r="CF142" i="3" s="1"/>
  <c r="BT143" i="3"/>
  <c r="BU143" i="3" s="1"/>
  <c r="BV143" i="3"/>
  <c r="CN161" i="3"/>
  <c r="CO161" i="3" s="1"/>
  <c r="CP161" i="3" s="1"/>
  <c r="EB110" i="3"/>
  <c r="EC110" i="3" s="1"/>
  <c r="ED110" i="3" s="1"/>
  <c r="CN124" i="3"/>
  <c r="CO124" i="3" s="1"/>
  <c r="CP124" i="3" s="1"/>
  <c r="CN138" i="3"/>
  <c r="CO138" i="3" s="1"/>
  <c r="CP138" i="3" s="1"/>
  <c r="DY78" i="3"/>
  <c r="EI80" i="3"/>
  <c r="BV83" i="3"/>
  <c r="CD126" i="3"/>
  <c r="CE126" i="3" s="1"/>
  <c r="CF126" i="3" s="1"/>
  <c r="DH126" i="3"/>
  <c r="DI126" i="3" s="1"/>
  <c r="DJ126" i="3" s="1"/>
  <c r="CA131" i="3"/>
  <c r="BY131" i="3"/>
  <c r="BZ131" i="3" s="1"/>
  <c r="CI133" i="3"/>
  <c r="CJ133" i="3" s="1"/>
  <c r="CK133" i="3" s="1"/>
  <c r="CU135" i="3"/>
  <c r="CS135" i="3"/>
  <c r="CT135" i="3" s="1"/>
  <c r="CD136" i="3"/>
  <c r="CE136" i="3" s="1"/>
  <c r="CF136" i="3" s="1"/>
  <c r="CD138" i="3"/>
  <c r="CE138" i="3" s="1"/>
  <c r="CF138" i="3" s="1"/>
  <c r="CU162" i="3"/>
  <c r="CS162" i="3"/>
  <c r="CT162" i="3" s="1"/>
  <c r="ED103" i="3"/>
  <c r="BQ106" i="3"/>
  <c r="CA108" i="3"/>
  <c r="CK110" i="3"/>
  <c r="CU112" i="3"/>
  <c r="DE114" i="3"/>
  <c r="BT124" i="3"/>
  <c r="BU124" i="3" s="1"/>
  <c r="BV124" i="3" s="1"/>
  <c r="CX126" i="3"/>
  <c r="CY126" i="3" s="1"/>
  <c r="CZ126" i="3" s="1"/>
  <c r="DT128" i="3"/>
  <c r="CS129" i="3"/>
  <c r="CT129" i="3" s="1"/>
  <c r="CU129" i="3" s="1"/>
  <c r="EI131" i="3"/>
  <c r="CK137" i="3"/>
  <c r="EG137" i="3"/>
  <c r="EH137" i="3" s="1"/>
  <c r="EI137" i="3" s="1"/>
  <c r="DW141" i="3"/>
  <c r="DX141" i="3" s="1"/>
  <c r="DY141" i="3" s="1"/>
  <c r="EB142" i="3"/>
  <c r="EC142" i="3" s="1"/>
  <c r="ED142" i="3" s="1"/>
  <c r="DH146" i="3"/>
  <c r="DI146" i="3" s="1"/>
  <c r="DJ146" i="3" s="1"/>
  <c r="DT148" i="3"/>
  <c r="CI149" i="3"/>
  <c r="CJ149" i="3" s="1"/>
  <c r="CK149" i="3" s="1"/>
  <c r="DW198" i="3"/>
  <c r="DX198" i="3" s="1"/>
  <c r="DY198" i="3" s="1"/>
  <c r="DM194" i="3"/>
  <c r="DN194" i="3" s="1"/>
  <c r="DO194" i="3" s="1"/>
  <c r="DR195" i="3"/>
  <c r="DS195" i="3" s="1"/>
  <c r="DT195" i="3" s="1"/>
  <c r="CN197" i="3"/>
  <c r="CO197" i="3" s="1"/>
  <c r="CP197" i="3" s="1"/>
  <c r="BO150" i="3"/>
  <c r="BP150" i="3" s="1"/>
  <c r="BQ150" i="3" s="1"/>
  <c r="DO123" i="3"/>
  <c r="DM123" i="3"/>
  <c r="DN123" i="3" s="1"/>
  <c r="DT124" i="3"/>
  <c r="EG127" i="3"/>
  <c r="EH127" i="3" s="1"/>
  <c r="EI127" i="3" s="1"/>
  <c r="BV130" i="3"/>
  <c r="BY135" i="3"/>
  <c r="BZ135" i="3" s="1"/>
  <c r="CA135" i="3" s="1"/>
  <c r="CX136" i="3"/>
  <c r="CY136" i="3" s="1"/>
  <c r="CZ136" i="3" s="1"/>
  <c r="DJ138" i="3"/>
  <c r="BQ133" i="3"/>
  <c r="CP134" i="3"/>
  <c r="CS139" i="3"/>
  <c r="CT139" i="3" s="1"/>
  <c r="CU139" i="3" s="1"/>
  <c r="CZ140" i="3"/>
  <c r="DC141" i="3"/>
  <c r="DD141" i="3" s="1"/>
  <c r="DE141" i="3" s="1"/>
  <c r="DR145" i="3"/>
  <c r="DS145" i="3" s="1"/>
  <c r="DT145" i="3" s="1"/>
  <c r="BY147" i="3"/>
  <c r="BZ147" i="3" s="1"/>
  <c r="CA147" i="3" s="1"/>
  <c r="DH148" i="3"/>
  <c r="DI148" i="3" s="1"/>
  <c r="DJ148" i="3" s="1"/>
  <c r="DY151" i="3"/>
  <c r="DC194" i="3"/>
  <c r="DD194" i="3" s="1"/>
  <c r="DE194" i="3" s="1"/>
  <c r="CU103" i="3"/>
  <c r="DE105" i="3"/>
  <c r="DO107" i="3"/>
  <c r="DY109" i="3"/>
  <c r="EI111" i="3"/>
  <c r="BV114" i="3"/>
  <c r="CU123" i="3"/>
  <c r="DE125" i="3"/>
  <c r="BO129" i="3"/>
  <c r="BP129" i="3" s="1"/>
  <c r="BQ129" i="3" s="1"/>
  <c r="ED130" i="3"/>
  <c r="CF132" i="3"/>
  <c r="BV134" i="3"/>
  <c r="DC137" i="3"/>
  <c r="DD137" i="3" s="1"/>
  <c r="DE137" i="3" s="1"/>
  <c r="DH143" i="3"/>
  <c r="DI143" i="3" s="1"/>
  <c r="DJ143" i="3" s="1"/>
  <c r="BO145" i="3"/>
  <c r="BP145" i="3" s="1"/>
  <c r="BQ145" i="3" s="1"/>
  <c r="CX146" i="3"/>
  <c r="CY146" i="3" s="1"/>
  <c r="CZ146" i="3" s="1"/>
  <c r="CK151" i="3"/>
  <c r="EI194" i="3"/>
  <c r="CX199" i="3"/>
  <c r="CY199" i="3" s="1"/>
  <c r="CZ199" i="3" s="1"/>
  <c r="BQ206" i="3"/>
  <c r="BO206" i="3"/>
  <c r="BP206" i="3" s="1"/>
  <c r="DT140" i="3"/>
  <c r="BQ151" i="3"/>
  <c r="CF159" i="3"/>
  <c r="CK160" i="3"/>
  <c r="CZ163" i="3"/>
  <c r="CF195" i="3"/>
  <c r="BQ196" i="3"/>
  <c r="BO196" i="3"/>
  <c r="BP196" i="3" s="1"/>
  <c r="DW196" i="3"/>
  <c r="DX196" i="3" s="1"/>
  <c r="DY196" i="3" s="1"/>
  <c r="BV197" i="3"/>
  <c r="BT197" i="3"/>
  <c r="BU197" i="3" s="1"/>
  <c r="BY198" i="3"/>
  <c r="BZ198" i="3" s="1"/>
  <c r="CA198" i="3" s="1"/>
  <c r="CS198" i="3"/>
  <c r="CT198" i="3" s="1"/>
  <c r="CU198" i="3" s="1"/>
  <c r="EG198" i="3"/>
  <c r="EH198" i="3" s="1"/>
  <c r="EI198" i="3" s="1"/>
  <c r="CK196" i="3"/>
  <c r="ED197" i="3"/>
  <c r="CF199" i="3"/>
  <c r="DJ195" i="3"/>
  <c r="ED199" i="3"/>
  <c r="DT203" i="3"/>
  <c r="DY204" i="3"/>
  <c r="CI6" i="3"/>
  <c r="CJ6" i="3" s="1"/>
  <c r="CK6" i="3" s="1"/>
  <c r="CN7" i="3"/>
  <c r="CO7" i="3" s="1"/>
  <c r="CP7" i="3" s="1"/>
  <c r="EB7" i="3"/>
  <c r="EC7" i="3" s="1"/>
  <c r="ED7" i="3" s="1"/>
  <c r="EG8" i="3"/>
  <c r="EH8" i="3" s="1"/>
  <c r="EI8" i="3" s="1"/>
  <c r="CX9" i="3"/>
  <c r="CY9" i="3" s="1"/>
  <c r="CZ9" i="3" s="1"/>
  <c r="BO10" i="3"/>
  <c r="BP10" i="3" s="1"/>
  <c r="BQ10" i="3" s="1"/>
  <c r="DW6" i="3"/>
  <c r="DX6" i="3" s="1"/>
  <c r="DY6" i="3" s="1"/>
  <c r="CS8" i="3"/>
  <c r="CT8" i="3" s="1"/>
  <c r="CU8" i="3" s="1"/>
  <c r="BO6" i="3"/>
  <c r="BP6" i="3" s="1"/>
  <c r="BQ6" i="3" s="1"/>
  <c r="DC6" i="3"/>
  <c r="DD6" i="3" s="1"/>
  <c r="DE6" i="3" s="1"/>
  <c r="BT7" i="3"/>
  <c r="BU7" i="3" s="1"/>
  <c r="BV7" i="3" s="1"/>
  <c r="DH7" i="3"/>
  <c r="DI7" i="3" s="1"/>
  <c r="DJ7" i="3" s="1"/>
  <c r="BY8" i="3"/>
  <c r="BZ8" i="3" s="1"/>
  <c r="CA8" i="3" s="1"/>
  <c r="DM8" i="3"/>
  <c r="DN8" i="3" s="1"/>
  <c r="DO8" i="3" s="1"/>
  <c r="CD9" i="3"/>
  <c r="CE9" i="3" s="1"/>
  <c r="CF9" i="3" s="1"/>
  <c r="DR9" i="3"/>
  <c r="DS9" i="3" s="1"/>
  <c r="DT9" i="3" s="1"/>
  <c r="CI10" i="3"/>
  <c r="CJ10" i="3" s="1"/>
  <c r="CK10" i="3" s="1"/>
  <c r="DC29" i="3"/>
  <c r="DD29" i="3" s="1"/>
  <c r="DE29" i="3" s="1"/>
  <c r="EB30" i="3"/>
  <c r="EC30" i="3" s="1"/>
  <c r="ED30" i="3" s="1"/>
  <c r="CX32" i="3"/>
  <c r="CY32" i="3" s="1"/>
  <c r="CZ32" i="3" s="1"/>
  <c r="CI33" i="3"/>
  <c r="CJ33" i="3" s="1"/>
  <c r="CK33" i="3" s="1"/>
  <c r="DW33" i="3"/>
  <c r="DX33" i="3" s="1"/>
  <c r="DY33" i="3" s="1"/>
  <c r="BY35" i="3"/>
  <c r="BZ35" i="3" s="1"/>
  <c r="CA35" i="3" s="1"/>
  <c r="DM35" i="3"/>
  <c r="DN35" i="3" s="1"/>
  <c r="DO35" i="3" s="1"/>
  <c r="BO37" i="3"/>
  <c r="BP37" i="3" s="1"/>
  <c r="BQ37" i="3" s="1"/>
  <c r="DC37" i="3"/>
  <c r="DD37" i="3" s="1"/>
  <c r="DE37" i="3" s="1"/>
  <c r="DH38" i="3"/>
  <c r="DI38" i="3" s="1"/>
  <c r="DJ38" i="3" s="1"/>
  <c r="EB38" i="3"/>
  <c r="EC38" i="3" s="1"/>
  <c r="ED38" i="3" s="1"/>
  <c r="CX40" i="3"/>
  <c r="CY40" i="3" s="1"/>
  <c r="CZ40" i="3" s="1"/>
  <c r="DR40" i="3"/>
  <c r="DS40" i="3" s="1"/>
  <c r="DT40" i="3" s="1"/>
  <c r="CN42" i="3"/>
  <c r="CO42" i="3" s="1"/>
  <c r="CP42" i="3" s="1"/>
  <c r="DH42" i="3"/>
  <c r="DI42" i="3" s="1"/>
  <c r="DJ42" i="3" s="1"/>
  <c r="EB42" i="3"/>
  <c r="EC42" i="3" s="1"/>
  <c r="ED42" i="3" s="1"/>
  <c r="BY43" i="3"/>
  <c r="BZ43" i="3" s="1"/>
  <c r="CA43" i="3" s="1"/>
  <c r="EG43" i="3"/>
  <c r="EH43" i="3" s="1"/>
  <c r="EI43" i="3" s="1"/>
  <c r="DR44" i="3"/>
  <c r="DS44" i="3" s="1"/>
  <c r="DT44" i="3" s="1"/>
  <c r="DC45" i="3"/>
  <c r="DD45" i="3" s="1"/>
  <c r="DE45" i="3" s="1"/>
  <c r="BT46" i="3"/>
  <c r="BU46" i="3" s="1"/>
  <c r="BV46" i="3" s="1"/>
  <c r="EB46" i="3"/>
  <c r="EC46" i="3" s="1"/>
  <c r="ED46" i="3" s="1"/>
  <c r="CS47" i="3"/>
  <c r="CT47" i="3" s="1"/>
  <c r="CU47" i="3" s="1"/>
  <c r="DM47" i="3"/>
  <c r="DN47" i="3" s="1"/>
  <c r="DO47" i="3" s="1"/>
  <c r="DC49" i="3"/>
  <c r="DD49" i="3" s="1"/>
  <c r="DE49" i="3" s="1"/>
  <c r="DW49" i="3"/>
  <c r="DX49" i="3" s="1"/>
  <c r="DY49" i="3" s="1"/>
  <c r="DH50" i="3"/>
  <c r="DI50" i="3" s="1"/>
  <c r="DJ50" i="3" s="1"/>
  <c r="EG51" i="3"/>
  <c r="EH51" i="3" s="1"/>
  <c r="EI51" i="3" s="1"/>
  <c r="EB54" i="3"/>
  <c r="EC54" i="3" s="1"/>
  <c r="ED54" i="3" s="1"/>
  <c r="CS55" i="3"/>
  <c r="CT55" i="3" s="1"/>
  <c r="CU55" i="3" s="1"/>
  <c r="EG55" i="3"/>
  <c r="EH55" i="3" s="1"/>
  <c r="EI55" i="3" s="1"/>
  <c r="BO57" i="3"/>
  <c r="BP57" i="3" s="1"/>
  <c r="BQ57" i="3" s="1"/>
  <c r="EB58" i="3"/>
  <c r="EC58" i="3" s="1"/>
  <c r="ED58" i="3" s="1"/>
  <c r="BY59" i="3"/>
  <c r="BZ59" i="3" s="1"/>
  <c r="CA59" i="3" s="1"/>
  <c r="CD60" i="3"/>
  <c r="CE60" i="3" s="1"/>
  <c r="CF60" i="3" s="1"/>
  <c r="DR60" i="3"/>
  <c r="DS60" i="3" s="1"/>
  <c r="DT60" i="3" s="1"/>
  <c r="BO61" i="3"/>
  <c r="BP61" i="3" s="1"/>
  <c r="BQ61" i="3" s="1"/>
  <c r="BO65" i="3"/>
  <c r="BP65" i="3" s="1"/>
  <c r="BQ65" i="3"/>
  <c r="BT66" i="3"/>
  <c r="BU66" i="3" s="1"/>
  <c r="BV66" i="3" s="1"/>
  <c r="CF6" i="3"/>
  <c r="CZ6" i="3"/>
  <c r="DT6" i="3"/>
  <c r="BQ7" i="3"/>
  <c r="CK7" i="3"/>
  <c r="DE7" i="3"/>
  <c r="DY7" i="3"/>
  <c r="BV8" i="3"/>
  <c r="CP8" i="3"/>
  <c r="DJ8" i="3"/>
  <c r="ED8" i="3"/>
  <c r="CA9" i="3"/>
  <c r="CU9" i="3"/>
  <c r="DO9" i="3"/>
  <c r="EI9" i="3"/>
  <c r="CF10" i="3"/>
  <c r="DC61" i="3"/>
  <c r="DD61" i="3" s="1"/>
  <c r="DE61" i="3" s="1"/>
  <c r="CK62" i="3"/>
  <c r="DH62" i="3"/>
  <c r="DI62" i="3" s="1"/>
  <c r="DJ62" i="3" s="1"/>
  <c r="CP63" i="3"/>
  <c r="DM63" i="3"/>
  <c r="DN63" i="3" s="1"/>
  <c r="DO63" i="3" s="1"/>
  <c r="CU64" i="3"/>
  <c r="DR64" i="3"/>
  <c r="DS64" i="3" s="1"/>
  <c r="DT64" i="3" s="1"/>
  <c r="CZ65" i="3"/>
  <c r="DW65" i="3"/>
  <c r="DX65" i="3" s="1"/>
  <c r="DY65" i="3" s="1"/>
  <c r="DM78" i="3"/>
  <c r="DN78" i="3" s="1"/>
  <c r="DO78" i="3" s="1"/>
  <c r="CI79" i="3"/>
  <c r="CJ79" i="3" s="1"/>
  <c r="CK79" i="3" s="1"/>
  <c r="DR79" i="3"/>
  <c r="DS79" i="3" s="1"/>
  <c r="DT79" i="3" s="1"/>
  <c r="CN80" i="3"/>
  <c r="CO80" i="3" s="1"/>
  <c r="CP80" i="3" s="1"/>
  <c r="DW80" i="3"/>
  <c r="DX80" i="3" s="1"/>
  <c r="DY80" i="3" s="1"/>
  <c r="CS81" i="3"/>
  <c r="CT81" i="3" s="1"/>
  <c r="CU81" i="3" s="1"/>
  <c r="EB81" i="3"/>
  <c r="EC81" i="3" s="1"/>
  <c r="ED81" i="3" s="1"/>
  <c r="CX82" i="3"/>
  <c r="CY82" i="3" s="1"/>
  <c r="CZ82" i="3" s="1"/>
  <c r="EG82" i="3"/>
  <c r="EH82" i="3" s="1"/>
  <c r="EI82" i="3" s="1"/>
  <c r="DC83" i="3"/>
  <c r="DD83" i="3" s="1"/>
  <c r="DE83" i="3" s="1"/>
  <c r="BO84" i="3"/>
  <c r="BP84" i="3" s="1"/>
  <c r="BQ84" i="3" s="1"/>
  <c r="DH84" i="3"/>
  <c r="DI84" i="3" s="1"/>
  <c r="DJ84" i="3" s="1"/>
  <c r="BT85" i="3"/>
  <c r="BU85" i="3" s="1"/>
  <c r="BV85" i="3" s="1"/>
  <c r="BY86" i="3"/>
  <c r="BZ86" i="3" s="1"/>
  <c r="CA86" i="3" s="1"/>
  <c r="CD87" i="3"/>
  <c r="CE87" i="3" s="1"/>
  <c r="CF87" i="3" s="1"/>
  <c r="CI88" i="3"/>
  <c r="CJ88" i="3" s="1"/>
  <c r="CK88" i="3" s="1"/>
  <c r="CN89" i="3"/>
  <c r="CO89" i="3" s="1"/>
  <c r="CP89" i="3" s="1"/>
  <c r="CS90" i="3"/>
  <c r="CT90" i="3" s="1"/>
  <c r="CU90" i="3" s="1"/>
  <c r="CX91" i="3"/>
  <c r="CY91" i="3" s="1"/>
  <c r="CZ91" i="3" s="1"/>
  <c r="DC92" i="3"/>
  <c r="DD92" i="3" s="1"/>
  <c r="DE92" i="3" s="1"/>
  <c r="DH93" i="3"/>
  <c r="DI93" i="3" s="1"/>
  <c r="DJ93" i="3" s="1"/>
  <c r="DM94" i="3"/>
  <c r="DN94" i="3" s="1"/>
  <c r="DO94" i="3" s="1"/>
  <c r="DR95" i="3"/>
  <c r="DS95" i="3" s="1"/>
  <c r="DT95" i="3" s="1"/>
  <c r="DW96" i="3"/>
  <c r="DX96" i="3" s="1"/>
  <c r="DY96" i="3" s="1"/>
  <c r="EB97" i="3"/>
  <c r="EC97" i="3" s="1"/>
  <c r="ED97" i="3" s="1"/>
  <c r="EG98" i="3"/>
  <c r="EH98" i="3" s="1"/>
  <c r="EI98" i="3" s="1"/>
  <c r="BO100" i="3"/>
  <c r="BP100" i="3" s="1"/>
  <c r="BQ100" i="3" s="1"/>
  <c r="BT101" i="3"/>
  <c r="BU101" i="3" s="1"/>
  <c r="BV101" i="3" s="1"/>
  <c r="CS102" i="3"/>
  <c r="CT102" i="3" s="1"/>
  <c r="CU102" i="3" s="1"/>
  <c r="DR102" i="3"/>
  <c r="DS102" i="3" s="1"/>
  <c r="DT102" i="3" s="1"/>
  <c r="CN103" i="3"/>
  <c r="CO103" i="3" s="1"/>
  <c r="CP103" i="3" s="1"/>
  <c r="DC104" i="3"/>
  <c r="DD104" i="3" s="1"/>
  <c r="DE104" i="3" s="1"/>
  <c r="EB104" i="3"/>
  <c r="EC104" i="3" s="1"/>
  <c r="ED104" i="3" s="1"/>
  <c r="CX105" i="3"/>
  <c r="CY105" i="3" s="1"/>
  <c r="CZ105" i="3" s="1"/>
  <c r="DM106" i="3"/>
  <c r="DN106" i="3" s="1"/>
  <c r="DO106" i="3" s="1"/>
  <c r="BO107" i="3"/>
  <c r="BP107" i="3" s="1"/>
  <c r="BQ107" i="3" s="1"/>
  <c r="DH107" i="3"/>
  <c r="DI107" i="3" s="1"/>
  <c r="DJ107" i="3" s="1"/>
  <c r="DW108" i="3"/>
  <c r="DX108" i="3" s="1"/>
  <c r="DY108" i="3" s="1"/>
  <c r="BY109" i="3"/>
  <c r="BZ109" i="3" s="1"/>
  <c r="CA109" i="3" s="1"/>
  <c r="DR109" i="3"/>
  <c r="DS109" i="3" s="1"/>
  <c r="DT109" i="3" s="1"/>
  <c r="EG110" i="3"/>
  <c r="EH110" i="3" s="1"/>
  <c r="EI110" i="3" s="1"/>
  <c r="CI111" i="3"/>
  <c r="CJ111" i="3" s="1"/>
  <c r="CK111" i="3" s="1"/>
  <c r="EB111" i="3"/>
  <c r="EC111" i="3" s="1"/>
  <c r="ED111" i="3"/>
  <c r="BT113" i="3"/>
  <c r="BU113" i="3" s="1"/>
  <c r="BV113" i="3" s="1"/>
  <c r="CS113" i="3"/>
  <c r="CT113" i="3" s="1"/>
  <c r="CU113" i="3" s="1"/>
  <c r="BO114" i="3"/>
  <c r="BP114" i="3" s="1"/>
  <c r="BQ114" i="3" s="1"/>
  <c r="CD115" i="3"/>
  <c r="CE115" i="3" s="1"/>
  <c r="CF115" i="3" s="1"/>
  <c r="DC115" i="3"/>
  <c r="DD115" i="3" s="1"/>
  <c r="DE115" i="3" s="1"/>
  <c r="BY116" i="3"/>
  <c r="BZ116" i="3" s="1"/>
  <c r="CA116" i="3" s="1"/>
  <c r="DC116" i="3"/>
  <c r="DD116" i="3" s="1"/>
  <c r="DE116" i="3" s="1"/>
  <c r="EB116" i="3"/>
  <c r="EC116" i="3" s="1"/>
  <c r="ED116" i="3" s="1"/>
  <c r="CD117" i="3"/>
  <c r="CE117" i="3" s="1"/>
  <c r="CF117" i="3" s="1"/>
  <c r="DH117" i="3"/>
  <c r="DI117" i="3" s="1"/>
  <c r="DJ117" i="3" s="1"/>
  <c r="EG117" i="3"/>
  <c r="EH117" i="3" s="1"/>
  <c r="EI117" i="3" s="1"/>
  <c r="CI118" i="3"/>
  <c r="CJ118" i="3" s="1"/>
  <c r="CK118" i="3"/>
  <c r="DM118" i="3"/>
  <c r="DN118" i="3" s="1"/>
  <c r="DO118" i="3" s="1"/>
  <c r="BO119" i="3"/>
  <c r="BP119" i="3" s="1"/>
  <c r="BQ119" i="3"/>
  <c r="CN119" i="3"/>
  <c r="CO119" i="3" s="1"/>
  <c r="CP119" i="3" s="1"/>
  <c r="DR119" i="3"/>
  <c r="DS119" i="3" s="1"/>
  <c r="DT119" i="3"/>
  <c r="BT120" i="3"/>
  <c r="BU120" i="3" s="1"/>
  <c r="BV120" i="3" s="1"/>
  <c r="CS120" i="3"/>
  <c r="CT120" i="3" s="1"/>
  <c r="CU120" i="3" s="1"/>
  <c r="DW120" i="3"/>
  <c r="DX120" i="3" s="1"/>
  <c r="DY120" i="3" s="1"/>
  <c r="BY121" i="3"/>
  <c r="BZ121" i="3" s="1"/>
  <c r="CA121" i="3" s="1"/>
  <c r="CX121" i="3"/>
  <c r="CY121" i="3" s="1"/>
  <c r="CZ121" i="3" s="1"/>
  <c r="EB121" i="3"/>
  <c r="EC121" i="3" s="1"/>
  <c r="ED121" i="3" s="1"/>
  <c r="DH124" i="3"/>
  <c r="DI124" i="3" s="1"/>
  <c r="DJ124" i="3" s="1"/>
  <c r="BT30" i="3"/>
  <c r="BU30" i="3" s="1"/>
  <c r="BV30" i="3" s="1"/>
  <c r="DH30" i="3"/>
  <c r="DI30" i="3" s="1"/>
  <c r="DJ30" i="3" s="1"/>
  <c r="BY31" i="3"/>
  <c r="BZ31" i="3" s="1"/>
  <c r="CA31" i="3" s="1"/>
  <c r="DR32" i="3"/>
  <c r="DS32" i="3" s="1"/>
  <c r="DT32" i="3" s="1"/>
  <c r="BO33" i="3"/>
  <c r="BP33" i="3" s="1"/>
  <c r="BQ33" i="3"/>
  <c r="DC33" i="3"/>
  <c r="DD33" i="3" s="1"/>
  <c r="DE33" i="3" s="1"/>
  <c r="BT34" i="3"/>
  <c r="BU34" i="3" s="1"/>
  <c r="BV34" i="3"/>
  <c r="DH34" i="3"/>
  <c r="DI34" i="3" s="1"/>
  <c r="DJ34" i="3" s="1"/>
  <c r="CS35" i="3"/>
  <c r="CT35" i="3" s="1"/>
  <c r="CU35" i="3"/>
  <c r="EG35" i="3"/>
  <c r="EH35" i="3" s="1"/>
  <c r="EI35" i="3" s="1"/>
  <c r="CD36" i="3"/>
  <c r="CE36" i="3" s="1"/>
  <c r="CF36" i="3" s="1"/>
  <c r="CX36" i="3"/>
  <c r="CY36" i="3" s="1"/>
  <c r="CZ36" i="3" s="1"/>
  <c r="CI37" i="3"/>
  <c r="CJ37" i="3" s="1"/>
  <c r="CK37" i="3" s="1"/>
  <c r="CN38" i="3"/>
  <c r="CO38" i="3" s="1"/>
  <c r="CP38" i="3" s="1"/>
  <c r="BY39" i="3"/>
  <c r="BZ39" i="3" s="1"/>
  <c r="CA39" i="3" s="1"/>
  <c r="EG39" i="3"/>
  <c r="EH39" i="3" s="1"/>
  <c r="EI39" i="3" s="1"/>
  <c r="CD40" i="3"/>
  <c r="CE40" i="3" s="1"/>
  <c r="CF40" i="3" s="1"/>
  <c r="BO41" i="3"/>
  <c r="BP41" i="3" s="1"/>
  <c r="BQ41" i="3" s="1"/>
  <c r="CI41" i="3"/>
  <c r="CJ41" i="3" s="1"/>
  <c r="CK41" i="3" s="1"/>
  <c r="DC41" i="3"/>
  <c r="DD41" i="3" s="1"/>
  <c r="DE41" i="3" s="1"/>
  <c r="DW41" i="3"/>
  <c r="DX41" i="3" s="1"/>
  <c r="DY41" i="3"/>
  <c r="CS43" i="3"/>
  <c r="CT43" i="3" s="1"/>
  <c r="CU43" i="3" s="1"/>
  <c r="DM43" i="3"/>
  <c r="DN43" i="3" s="1"/>
  <c r="DO43" i="3"/>
  <c r="CD44" i="3"/>
  <c r="CE44" i="3" s="1"/>
  <c r="CF44" i="3" s="1"/>
  <c r="BO45" i="3"/>
  <c r="BP45" i="3" s="1"/>
  <c r="BQ45" i="3"/>
  <c r="CI45" i="3"/>
  <c r="CJ45" i="3" s="1"/>
  <c r="CK45" i="3" s="1"/>
  <c r="CN46" i="3"/>
  <c r="CO46" i="3" s="1"/>
  <c r="CP46" i="3" s="1"/>
  <c r="CD48" i="3"/>
  <c r="CE48" i="3" s="1"/>
  <c r="CF48" i="3" s="1"/>
  <c r="DR48" i="3"/>
  <c r="DS48" i="3" s="1"/>
  <c r="DT48" i="3" s="1"/>
  <c r="CI49" i="3"/>
  <c r="CJ49" i="3" s="1"/>
  <c r="CK49" i="3" s="1"/>
  <c r="CN50" i="3"/>
  <c r="CO50" i="3" s="1"/>
  <c r="CP50" i="3" s="1"/>
  <c r="EB50" i="3"/>
  <c r="EC50" i="3" s="1"/>
  <c r="ED50" i="3" s="1"/>
  <c r="CS51" i="3"/>
  <c r="CT51" i="3" s="1"/>
  <c r="CU51" i="3" s="1"/>
  <c r="DM51" i="3"/>
  <c r="DN51" i="3" s="1"/>
  <c r="DO51" i="3" s="1"/>
  <c r="CD52" i="3"/>
  <c r="CE52" i="3" s="1"/>
  <c r="CF52" i="3" s="1"/>
  <c r="DR52" i="3"/>
  <c r="DS52" i="3" s="1"/>
  <c r="DT52" i="3" s="1"/>
  <c r="BO53" i="3"/>
  <c r="BP53" i="3" s="1"/>
  <c r="BQ53" i="3"/>
  <c r="DC53" i="3"/>
  <c r="DD53" i="3" s="1"/>
  <c r="DE53" i="3" s="1"/>
  <c r="DW53" i="3"/>
  <c r="DX53" i="3" s="1"/>
  <c r="DY53" i="3"/>
  <c r="CN54" i="3"/>
  <c r="CO54" i="3" s="1"/>
  <c r="CP54" i="3" s="1"/>
  <c r="DM55" i="3"/>
  <c r="DN55" i="3" s="1"/>
  <c r="DO55" i="3"/>
  <c r="DR56" i="3"/>
  <c r="DS56" i="3" s="1"/>
  <c r="DT56" i="3" s="1"/>
  <c r="DC57" i="3"/>
  <c r="DD57" i="3" s="1"/>
  <c r="DE57" i="3" s="1"/>
  <c r="BT58" i="3"/>
  <c r="BU58" i="3" s="1"/>
  <c r="BV58" i="3" s="1"/>
  <c r="CN58" i="3"/>
  <c r="CO58" i="3" s="1"/>
  <c r="CP58" i="3" s="1"/>
  <c r="DM59" i="3"/>
  <c r="DN59" i="3" s="1"/>
  <c r="DO59" i="3" s="1"/>
  <c r="EG59" i="3"/>
  <c r="EH59" i="3" s="1"/>
  <c r="EI59" i="3" s="1"/>
  <c r="CX60" i="3"/>
  <c r="CY60" i="3" s="1"/>
  <c r="CZ60" i="3" s="1"/>
  <c r="CI61" i="3"/>
  <c r="CJ61" i="3" s="1"/>
  <c r="CK61" i="3" s="1"/>
  <c r="EB62" i="3"/>
  <c r="EC62" i="3" s="1"/>
  <c r="ED62" i="3" s="1"/>
  <c r="EG63" i="3"/>
  <c r="EH63" i="3" s="1"/>
  <c r="EI63" i="3" s="1"/>
  <c r="BO79" i="3"/>
  <c r="BP79" i="3" s="1"/>
  <c r="BQ79" i="3" s="1"/>
  <c r="CX79" i="3"/>
  <c r="CY79" i="3" s="1"/>
  <c r="CZ79" i="3" s="1"/>
  <c r="CD82" i="3"/>
  <c r="CE82" i="3" s="1"/>
  <c r="CF82" i="3" s="1"/>
  <c r="DM82" i="3"/>
  <c r="DN82" i="3" s="1"/>
  <c r="DO82" i="3" s="1"/>
  <c r="CN84" i="3"/>
  <c r="CO84" i="3" s="1"/>
  <c r="CP84" i="3" s="1"/>
  <c r="DW84" i="3"/>
  <c r="DX84" i="3" s="1"/>
  <c r="DY84" i="3" s="1"/>
  <c r="DM153" i="3"/>
  <c r="DN153" i="3" s="1"/>
  <c r="DO153" i="3" s="1"/>
  <c r="DR154" i="3"/>
  <c r="DS154" i="3" s="1"/>
  <c r="DT154" i="3" s="1"/>
  <c r="DW155" i="3"/>
  <c r="DX155" i="3" s="1"/>
  <c r="DY155" i="3" s="1"/>
  <c r="EB156" i="3"/>
  <c r="EC156" i="3" s="1"/>
  <c r="ED156" i="3" s="1"/>
  <c r="EG157" i="3"/>
  <c r="EH157" i="3" s="1"/>
  <c r="EI157" i="3" s="1"/>
  <c r="BT159" i="3"/>
  <c r="BU159" i="3" s="1"/>
  <c r="BV159" i="3" s="1"/>
  <c r="DR161" i="3"/>
  <c r="DS161" i="3" s="1"/>
  <c r="DT161" i="3" s="1"/>
  <c r="BT191" i="3"/>
  <c r="BU191" i="3" s="1"/>
  <c r="BV191" i="3" s="1"/>
  <c r="DC193" i="3"/>
  <c r="DD193" i="3" s="1"/>
  <c r="DE193" i="3" s="1"/>
  <c r="BT195" i="3"/>
  <c r="BU195" i="3" s="1"/>
  <c r="BV195" i="3" s="1"/>
  <c r="CS195" i="3"/>
  <c r="CT195" i="3" s="1"/>
  <c r="CU195" i="3" s="1"/>
  <c r="BO198" i="3"/>
  <c r="BP198" i="3" s="1"/>
  <c r="BQ198" i="3"/>
  <c r="CD29" i="3"/>
  <c r="CE29" i="3" s="1"/>
  <c r="CF29" i="3" s="1"/>
  <c r="CX29" i="3"/>
  <c r="CY29" i="3" s="1"/>
  <c r="CZ29" i="3" s="1"/>
  <c r="DR29" i="3"/>
  <c r="DS29" i="3" s="1"/>
  <c r="DT29" i="3" s="1"/>
  <c r="BO30" i="3"/>
  <c r="BP30" i="3" s="1"/>
  <c r="BQ30" i="3" s="1"/>
  <c r="CI30" i="3"/>
  <c r="CJ30" i="3" s="1"/>
  <c r="CK30" i="3" s="1"/>
  <c r="DC30" i="3"/>
  <c r="DD30" i="3" s="1"/>
  <c r="DE30" i="3" s="1"/>
  <c r="DW30" i="3"/>
  <c r="DX30" i="3" s="1"/>
  <c r="DY30" i="3" s="1"/>
  <c r="BT31" i="3"/>
  <c r="BU31" i="3" s="1"/>
  <c r="BV31" i="3" s="1"/>
  <c r="CN31" i="3"/>
  <c r="CO31" i="3" s="1"/>
  <c r="CP31" i="3" s="1"/>
  <c r="DH31" i="3"/>
  <c r="DI31" i="3" s="1"/>
  <c r="DJ31" i="3" s="1"/>
  <c r="EB31" i="3"/>
  <c r="EC31" i="3" s="1"/>
  <c r="ED31" i="3" s="1"/>
  <c r="BY32" i="3"/>
  <c r="BZ32" i="3" s="1"/>
  <c r="CA32" i="3" s="1"/>
  <c r="CS32" i="3"/>
  <c r="CT32" i="3" s="1"/>
  <c r="CU32" i="3" s="1"/>
  <c r="DM32" i="3"/>
  <c r="DN32" i="3" s="1"/>
  <c r="DO32" i="3" s="1"/>
  <c r="EG32" i="3"/>
  <c r="EH32" i="3" s="1"/>
  <c r="EI32" i="3" s="1"/>
  <c r="CD33" i="3"/>
  <c r="CE33" i="3" s="1"/>
  <c r="CF33" i="3" s="1"/>
  <c r="CX33" i="3"/>
  <c r="CY33" i="3" s="1"/>
  <c r="CZ33" i="3" s="1"/>
  <c r="DR33" i="3"/>
  <c r="DS33" i="3" s="1"/>
  <c r="DT33" i="3" s="1"/>
  <c r="BO34" i="3"/>
  <c r="BP34" i="3" s="1"/>
  <c r="BQ34" i="3" s="1"/>
  <c r="CI34" i="3"/>
  <c r="CJ34" i="3" s="1"/>
  <c r="CK34" i="3" s="1"/>
  <c r="DC34" i="3"/>
  <c r="DD34" i="3" s="1"/>
  <c r="DE34" i="3" s="1"/>
  <c r="DW34" i="3"/>
  <c r="DX34" i="3" s="1"/>
  <c r="DY34" i="3" s="1"/>
  <c r="BT35" i="3"/>
  <c r="BU35" i="3" s="1"/>
  <c r="BV35" i="3" s="1"/>
  <c r="CN35" i="3"/>
  <c r="CO35" i="3" s="1"/>
  <c r="CP35" i="3" s="1"/>
  <c r="DH35" i="3"/>
  <c r="DI35" i="3" s="1"/>
  <c r="DJ35" i="3" s="1"/>
  <c r="EB35" i="3"/>
  <c r="EC35" i="3" s="1"/>
  <c r="ED35" i="3" s="1"/>
  <c r="BY36" i="3"/>
  <c r="BZ36" i="3" s="1"/>
  <c r="CA36" i="3" s="1"/>
  <c r="CS36" i="3"/>
  <c r="CT36" i="3" s="1"/>
  <c r="CU36" i="3" s="1"/>
  <c r="DM36" i="3"/>
  <c r="DN36" i="3" s="1"/>
  <c r="DO36" i="3" s="1"/>
  <c r="EG36" i="3"/>
  <c r="EH36" i="3" s="1"/>
  <c r="EI36" i="3" s="1"/>
  <c r="CD37" i="3"/>
  <c r="CE37" i="3" s="1"/>
  <c r="CF37" i="3" s="1"/>
  <c r="CX37" i="3"/>
  <c r="CY37" i="3" s="1"/>
  <c r="CZ37" i="3" s="1"/>
  <c r="DR37" i="3"/>
  <c r="DS37" i="3" s="1"/>
  <c r="DT37" i="3" s="1"/>
  <c r="BO38" i="3"/>
  <c r="BP38" i="3" s="1"/>
  <c r="BQ38" i="3" s="1"/>
  <c r="CI38" i="3"/>
  <c r="CJ38" i="3" s="1"/>
  <c r="CK38" i="3" s="1"/>
  <c r="DC38" i="3"/>
  <c r="DD38" i="3" s="1"/>
  <c r="DE38" i="3" s="1"/>
  <c r="DW38" i="3"/>
  <c r="DX38" i="3" s="1"/>
  <c r="DY38" i="3" s="1"/>
  <c r="BT39" i="3"/>
  <c r="BU39" i="3" s="1"/>
  <c r="BV39" i="3" s="1"/>
  <c r="CN39" i="3"/>
  <c r="CO39" i="3" s="1"/>
  <c r="CP39" i="3" s="1"/>
  <c r="DH39" i="3"/>
  <c r="DI39" i="3" s="1"/>
  <c r="DJ39" i="3" s="1"/>
  <c r="EB39" i="3"/>
  <c r="EC39" i="3" s="1"/>
  <c r="ED39" i="3" s="1"/>
  <c r="BY40" i="3"/>
  <c r="BZ40" i="3" s="1"/>
  <c r="CA40" i="3" s="1"/>
  <c r="CS40" i="3"/>
  <c r="CT40" i="3" s="1"/>
  <c r="CU40" i="3" s="1"/>
  <c r="DM40" i="3"/>
  <c r="DN40" i="3" s="1"/>
  <c r="DO40" i="3" s="1"/>
  <c r="EG40" i="3"/>
  <c r="EH40" i="3" s="1"/>
  <c r="EI40" i="3" s="1"/>
  <c r="CD41" i="3"/>
  <c r="CE41" i="3" s="1"/>
  <c r="CF41" i="3" s="1"/>
  <c r="CX41" i="3"/>
  <c r="CY41" i="3" s="1"/>
  <c r="CZ41" i="3" s="1"/>
  <c r="DR41" i="3"/>
  <c r="DS41" i="3" s="1"/>
  <c r="DT41" i="3" s="1"/>
  <c r="BO42" i="3"/>
  <c r="BP42" i="3" s="1"/>
  <c r="BQ42" i="3" s="1"/>
  <c r="CI42" i="3"/>
  <c r="CJ42" i="3" s="1"/>
  <c r="CK42" i="3" s="1"/>
  <c r="DC42" i="3"/>
  <c r="DD42" i="3" s="1"/>
  <c r="DE42" i="3" s="1"/>
  <c r="DW42" i="3"/>
  <c r="DX42" i="3" s="1"/>
  <c r="DY42" i="3" s="1"/>
  <c r="BT43" i="3"/>
  <c r="BU43" i="3" s="1"/>
  <c r="BV43" i="3" s="1"/>
  <c r="CN43" i="3"/>
  <c r="CO43" i="3" s="1"/>
  <c r="CP43" i="3" s="1"/>
  <c r="DH43" i="3"/>
  <c r="DI43" i="3" s="1"/>
  <c r="DJ43" i="3" s="1"/>
  <c r="EB43" i="3"/>
  <c r="EC43" i="3" s="1"/>
  <c r="ED43" i="3" s="1"/>
  <c r="BY44" i="3"/>
  <c r="BZ44" i="3" s="1"/>
  <c r="CA44" i="3" s="1"/>
  <c r="CS44" i="3"/>
  <c r="CT44" i="3" s="1"/>
  <c r="CU44" i="3" s="1"/>
  <c r="DM44" i="3"/>
  <c r="DN44" i="3" s="1"/>
  <c r="DO44" i="3" s="1"/>
  <c r="EG44" i="3"/>
  <c r="EH44" i="3" s="1"/>
  <c r="EI44" i="3" s="1"/>
  <c r="CD45" i="3"/>
  <c r="CE45" i="3" s="1"/>
  <c r="CF45" i="3" s="1"/>
  <c r="CX45" i="3"/>
  <c r="CY45" i="3" s="1"/>
  <c r="CZ45" i="3" s="1"/>
  <c r="DR45" i="3"/>
  <c r="DS45" i="3" s="1"/>
  <c r="DT45" i="3" s="1"/>
  <c r="BO46" i="3"/>
  <c r="BP46" i="3" s="1"/>
  <c r="BQ46" i="3" s="1"/>
  <c r="CI46" i="3"/>
  <c r="CJ46" i="3" s="1"/>
  <c r="CK46" i="3" s="1"/>
  <c r="DC46" i="3"/>
  <c r="DD46" i="3" s="1"/>
  <c r="DE46" i="3" s="1"/>
  <c r="DW46" i="3"/>
  <c r="DX46" i="3" s="1"/>
  <c r="DY46" i="3" s="1"/>
  <c r="BT47" i="3"/>
  <c r="BU47" i="3" s="1"/>
  <c r="BV47" i="3" s="1"/>
  <c r="CN47" i="3"/>
  <c r="CO47" i="3" s="1"/>
  <c r="CP47" i="3" s="1"/>
  <c r="DH47" i="3"/>
  <c r="DI47" i="3" s="1"/>
  <c r="DJ47" i="3" s="1"/>
  <c r="EB47" i="3"/>
  <c r="EC47" i="3" s="1"/>
  <c r="ED47" i="3" s="1"/>
  <c r="BY48" i="3"/>
  <c r="BZ48" i="3" s="1"/>
  <c r="CA48" i="3" s="1"/>
  <c r="CS48" i="3"/>
  <c r="CT48" i="3" s="1"/>
  <c r="CU48" i="3" s="1"/>
  <c r="DM48" i="3"/>
  <c r="DN48" i="3" s="1"/>
  <c r="DO48" i="3" s="1"/>
  <c r="EG48" i="3"/>
  <c r="EH48" i="3" s="1"/>
  <c r="EI48" i="3" s="1"/>
  <c r="CD49" i="3"/>
  <c r="CE49" i="3" s="1"/>
  <c r="CF49" i="3" s="1"/>
  <c r="CX49" i="3"/>
  <c r="CY49" i="3" s="1"/>
  <c r="CZ49" i="3" s="1"/>
  <c r="DR49" i="3"/>
  <c r="DS49" i="3" s="1"/>
  <c r="DT49" i="3" s="1"/>
  <c r="BO50" i="3"/>
  <c r="BP50" i="3" s="1"/>
  <c r="BQ50" i="3" s="1"/>
  <c r="CI50" i="3"/>
  <c r="CJ50" i="3" s="1"/>
  <c r="CK50" i="3" s="1"/>
  <c r="DC50" i="3"/>
  <c r="DD50" i="3" s="1"/>
  <c r="DE50" i="3" s="1"/>
  <c r="DW50" i="3"/>
  <c r="DX50" i="3" s="1"/>
  <c r="DY50" i="3" s="1"/>
  <c r="BT51" i="3"/>
  <c r="BU51" i="3" s="1"/>
  <c r="BV51" i="3" s="1"/>
  <c r="CN51" i="3"/>
  <c r="CO51" i="3" s="1"/>
  <c r="CP51" i="3" s="1"/>
  <c r="DH51" i="3"/>
  <c r="DI51" i="3" s="1"/>
  <c r="DJ51" i="3" s="1"/>
  <c r="EB51" i="3"/>
  <c r="EC51" i="3" s="1"/>
  <c r="ED51" i="3" s="1"/>
  <c r="BY52" i="3"/>
  <c r="BZ52" i="3" s="1"/>
  <c r="CA52" i="3" s="1"/>
  <c r="CS52" i="3"/>
  <c r="CT52" i="3" s="1"/>
  <c r="CU52" i="3" s="1"/>
  <c r="DM52" i="3"/>
  <c r="DN52" i="3" s="1"/>
  <c r="DO52" i="3" s="1"/>
  <c r="EG52" i="3"/>
  <c r="EH52" i="3" s="1"/>
  <c r="EI52" i="3" s="1"/>
  <c r="CD53" i="3"/>
  <c r="CE53" i="3" s="1"/>
  <c r="CF53" i="3" s="1"/>
  <c r="CX53" i="3"/>
  <c r="CY53" i="3" s="1"/>
  <c r="CZ53" i="3" s="1"/>
  <c r="DR53" i="3"/>
  <c r="DS53" i="3" s="1"/>
  <c r="DT53" i="3" s="1"/>
  <c r="BO54" i="3"/>
  <c r="BP54" i="3" s="1"/>
  <c r="BQ54" i="3" s="1"/>
  <c r="CI54" i="3"/>
  <c r="CJ54" i="3" s="1"/>
  <c r="CK54" i="3" s="1"/>
  <c r="DC54" i="3"/>
  <c r="DD54" i="3" s="1"/>
  <c r="DE54" i="3" s="1"/>
  <c r="DW54" i="3"/>
  <c r="DX54" i="3" s="1"/>
  <c r="DY54" i="3" s="1"/>
  <c r="BT55" i="3"/>
  <c r="BU55" i="3" s="1"/>
  <c r="BV55" i="3" s="1"/>
  <c r="CN55" i="3"/>
  <c r="CO55" i="3" s="1"/>
  <c r="CP55" i="3" s="1"/>
  <c r="DH55" i="3"/>
  <c r="DI55" i="3" s="1"/>
  <c r="DJ55" i="3" s="1"/>
  <c r="EB55" i="3"/>
  <c r="EC55" i="3" s="1"/>
  <c r="ED55" i="3" s="1"/>
  <c r="BY56" i="3"/>
  <c r="BZ56" i="3" s="1"/>
  <c r="CA56" i="3" s="1"/>
  <c r="CS56" i="3"/>
  <c r="CT56" i="3" s="1"/>
  <c r="CU56" i="3" s="1"/>
  <c r="DM56" i="3"/>
  <c r="DN56" i="3" s="1"/>
  <c r="DO56" i="3" s="1"/>
  <c r="EG56" i="3"/>
  <c r="EH56" i="3" s="1"/>
  <c r="EI56" i="3" s="1"/>
  <c r="CD57" i="3"/>
  <c r="CE57" i="3" s="1"/>
  <c r="CF57" i="3" s="1"/>
  <c r="CX57" i="3"/>
  <c r="CY57" i="3" s="1"/>
  <c r="CZ57" i="3" s="1"/>
  <c r="DR57" i="3"/>
  <c r="DS57" i="3" s="1"/>
  <c r="DT57" i="3" s="1"/>
  <c r="BO58" i="3"/>
  <c r="BP58" i="3" s="1"/>
  <c r="BQ58" i="3" s="1"/>
  <c r="CI58" i="3"/>
  <c r="CJ58" i="3" s="1"/>
  <c r="CK58" i="3" s="1"/>
  <c r="DC58" i="3"/>
  <c r="DD58" i="3" s="1"/>
  <c r="DE58" i="3" s="1"/>
  <c r="DW58" i="3"/>
  <c r="DX58" i="3" s="1"/>
  <c r="DY58" i="3" s="1"/>
  <c r="BT59" i="3"/>
  <c r="BU59" i="3" s="1"/>
  <c r="BV59" i="3" s="1"/>
  <c r="CN59" i="3"/>
  <c r="CO59" i="3" s="1"/>
  <c r="CP59" i="3" s="1"/>
  <c r="DH59" i="3"/>
  <c r="DI59" i="3" s="1"/>
  <c r="DJ59" i="3" s="1"/>
  <c r="EB59" i="3"/>
  <c r="EC59" i="3" s="1"/>
  <c r="ED59" i="3" s="1"/>
  <c r="BY60" i="3"/>
  <c r="BZ60" i="3" s="1"/>
  <c r="CA60" i="3" s="1"/>
  <c r="CS60" i="3"/>
  <c r="CT60" i="3" s="1"/>
  <c r="CU60" i="3" s="1"/>
  <c r="DM60" i="3"/>
  <c r="DN60" i="3" s="1"/>
  <c r="DO60" i="3" s="1"/>
  <c r="EG60" i="3"/>
  <c r="EH60" i="3" s="1"/>
  <c r="EI60" i="3" s="1"/>
  <c r="CD61" i="3"/>
  <c r="CE61" i="3" s="1"/>
  <c r="CF61" i="3" s="1"/>
  <c r="CX61" i="3"/>
  <c r="CY61" i="3" s="1"/>
  <c r="CZ61" i="3" s="1"/>
  <c r="DJ61" i="3"/>
  <c r="BT62" i="3"/>
  <c r="BU62" i="3" s="1"/>
  <c r="BV62" i="3" s="1"/>
  <c r="DC62" i="3"/>
  <c r="DD62" i="3" s="1"/>
  <c r="DE62" i="3" s="1"/>
  <c r="DO62" i="3"/>
  <c r="BY63" i="3"/>
  <c r="BZ63" i="3" s="1"/>
  <c r="CA63" i="3"/>
  <c r="DT63" i="3"/>
  <c r="CD64" i="3"/>
  <c r="CE64" i="3" s="1"/>
  <c r="CF64" i="3" s="1"/>
  <c r="DM64" i="3"/>
  <c r="DN64" i="3" s="1"/>
  <c r="DO64" i="3" s="1"/>
  <c r="DY64" i="3"/>
  <c r="CI65" i="3"/>
  <c r="CJ65" i="3" s="1"/>
  <c r="CK65" i="3" s="1"/>
  <c r="DR65" i="3"/>
  <c r="DS65" i="3" s="1"/>
  <c r="DT65" i="3" s="1"/>
  <c r="ED65" i="3"/>
  <c r="DR78" i="3"/>
  <c r="DS78" i="3" s="1"/>
  <c r="DT78" i="3" s="1"/>
  <c r="CD79" i="3"/>
  <c r="CE79" i="3" s="1"/>
  <c r="CF79" i="3" s="1"/>
  <c r="DW79" i="3"/>
  <c r="DX79" i="3" s="1"/>
  <c r="DY79" i="3" s="1"/>
  <c r="CI80" i="3"/>
  <c r="CJ80" i="3" s="1"/>
  <c r="CK80" i="3" s="1"/>
  <c r="EB80" i="3"/>
  <c r="EC80" i="3" s="1"/>
  <c r="ED80" i="3" s="1"/>
  <c r="CN81" i="3"/>
  <c r="CO81" i="3" s="1"/>
  <c r="CP81" i="3" s="1"/>
  <c r="EG81" i="3"/>
  <c r="EH81" i="3" s="1"/>
  <c r="EI81" i="3" s="1"/>
  <c r="CS82" i="3"/>
  <c r="CT82" i="3" s="1"/>
  <c r="CU82" i="3" s="1"/>
  <c r="BO83" i="3"/>
  <c r="BP83" i="3" s="1"/>
  <c r="BQ83" i="3" s="1"/>
  <c r="CX83" i="3"/>
  <c r="CY83" i="3" s="1"/>
  <c r="CZ83" i="3" s="1"/>
  <c r="BT84" i="3"/>
  <c r="BU84" i="3" s="1"/>
  <c r="BV84" i="3" s="1"/>
  <c r="DC84" i="3"/>
  <c r="DD84" i="3" s="1"/>
  <c r="DE84" i="3" s="1"/>
  <c r="CD85" i="3"/>
  <c r="CE85" i="3" s="1"/>
  <c r="CF85" i="3" s="1"/>
  <c r="CI86" i="3"/>
  <c r="CJ86" i="3" s="1"/>
  <c r="CK86" i="3" s="1"/>
  <c r="CN87" i="3"/>
  <c r="CO87" i="3" s="1"/>
  <c r="CP87" i="3" s="1"/>
  <c r="CS88" i="3"/>
  <c r="CT88" i="3" s="1"/>
  <c r="CU88" i="3" s="1"/>
  <c r="CX89" i="3"/>
  <c r="CY89" i="3" s="1"/>
  <c r="CZ89" i="3" s="1"/>
  <c r="DC90" i="3"/>
  <c r="DD90" i="3" s="1"/>
  <c r="DE90" i="3" s="1"/>
  <c r="DH91" i="3"/>
  <c r="DI91" i="3" s="1"/>
  <c r="DJ91" i="3" s="1"/>
  <c r="DM92" i="3"/>
  <c r="DN92" i="3" s="1"/>
  <c r="DO92" i="3" s="1"/>
  <c r="DR93" i="3"/>
  <c r="DS93" i="3" s="1"/>
  <c r="DT93" i="3" s="1"/>
  <c r="DW94" i="3"/>
  <c r="DX94" i="3" s="1"/>
  <c r="DY94" i="3" s="1"/>
  <c r="EB95" i="3"/>
  <c r="EC95" i="3" s="1"/>
  <c r="ED95" i="3" s="1"/>
  <c r="EG96" i="3"/>
  <c r="EH96" i="3" s="1"/>
  <c r="EI96" i="3" s="1"/>
  <c r="BO98" i="3"/>
  <c r="BP98" i="3" s="1"/>
  <c r="BQ98" i="3" s="1"/>
  <c r="BT99" i="3"/>
  <c r="BU99" i="3" s="1"/>
  <c r="BV99" i="3" s="1"/>
  <c r="BY100" i="3"/>
  <c r="BZ100" i="3" s="1"/>
  <c r="CA100" i="3" s="1"/>
  <c r="CD101" i="3"/>
  <c r="CE101" i="3" s="1"/>
  <c r="CF101" i="3" s="1"/>
  <c r="CI29" i="3"/>
  <c r="CJ29" i="3" s="1"/>
  <c r="CK29" i="3" s="1"/>
  <c r="DW29" i="3"/>
  <c r="DX29" i="3" s="1"/>
  <c r="DY29" i="3" s="1"/>
  <c r="CN30" i="3"/>
  <c r="CO30" i="3" s="1"/>
  <c r="CP30" i="3" s="1"/>
  <c r="CS31" i="3"/>
  <c r="CT31" i="3" s="1"/>
  <c r="CU31" i="3" s="1"/>
  <c r="DM31" i="3"/>
  <c r="DN31" i="3" s="1"/>
  <c r="DO31" i="3" s="1"/>
  <c r="EG31" i="3"/>
  <c r="EH31" i="3" s="1"/>
  <c r="EI31" i="3" s="1"/>
  <c r="CD32" i="3"/>
  <c r="CE32" i="3" s="1"/>
  <c r="CF32" i="3" s="1"/>
  <c r="CN34" i="3"/>
  <c r="CO34" i="3" s="1"/>
  <c r="CP34" i="3" s="1"/>
  <c r="EB34" i="3"/>
  <c r="EC34" i="3" s="1"/>
  <c r="ED34" i="3" s="1"/>
  <c r="DR36" i="3"/>
  <c r="DS36" i="3" s="1"/>
  <c r="DT36" i="3" s="1"/>
  <c r="DW37" i="3"/>
  <c r="DX37" i="3" s="1"/>
  <c r="DY37" i="3" s="1"/>
  <c r="BT38" i="3"/>
  <c r="BU38" i="3" s="1"/>
  <c r="BV38" i="3" s="1"/>
  <c r="CS39" i="3"/>
  <c r="CT39" i="3" s="1"/>
  <c r="CU39" i="3" s="1"/>
  <c r="DM39" i="3"/>
  <c r="DN39" i="3" s="1"/>
  <c r="DO39" i="3" s="1"/>
  <c r="BT42" i="3"/>
  <c r="BU42" i="3" s="1"/>
  <c r="BV42" i="3" s="1"/>
  <c r="CX44" i="3"/>
  <c r="CY44" i="3" s="1"/>
  <c r="CZ44" i="3" s="1"/>
  <c r="DW45" i="3"/>
  <c r="DX45" i="3" s="1"/>
  <c r="DY45" i="3" s="1"/>
  <c r="DH46" i="3"/>
  <c r="DI46" i="3" s="1"/>
  <c r="DJ46" i="3" s="1"/>
  <c r="BY47" i="3"/>
  <c r="BZ47" i="3" s="1"/>
  <c r="CA47" i="3" s="1"/>
  <c r="EG47" i="3"/>
  <c r="EH47" i="3" s="1"/>
  <c r="EI47" i="3" s="1"/>
  <c r="CX48" i="3"/>
  <c r="CY48" i="3" s="1"/>
  <c r="CZ48" i="3" s="1"/>
  <c r="BO49" i="3"/>
  <c r="BP49" i="3" s="1"/>
  <c r="BQ49" i="3" s="1"/>
  <c r="BT50" i="3"/>
  <c r="BU50" i="3" s="1"/>
  <c r="BV50" i="3" s="1"/>
  <c r="BY51" i="3"/>
  <c r="BZ51" i="3" s="1"/>
  <c r="CA51" i="3" s="1"/>
  <c r="CX52" i="3"/>
  <c r="CY52" i="3" s="1"/>
  <c r="CZ52" i="3" s="1"/>
  <c r="CI53" i="3"/>
  <c r="CJ53" i="3" s="1"/>
  <c r="CK53" i="3" s="1"/>
  <c r="BT54" i="3"/>
  <c r="BU54" i="3" s="1"/>
  <c r="BV54" i="3" s="1"/>
  <c r="DH54" i="3"/>
  <c r="DI54" i="3" s="1"/>
  <c r="DJ54" i="3" s="1"/>
  <c r="BY55" i="3"/>
  <c r="BZ55" i="3" s="1"/>
  <c r="CA55" i="3" s="1"/>
  <c r="CD56" i="3"/>
  <c r="CE56" i="3" s="1"/>
  <c r="CF56" i="3" s="1"/>
  <c r="CX56" i="3"/>
  <c r="CY56" i="3" s="1"/>
  <c r="CZ56" i="3" s="1"/>
  <c r="CI57" i="3"/>
  <c r="CJ57" i="3" s="1"/>
  <c r="CK57" i="3" s="1"/>
  <c r="DW57" i="3"/>
  <c r="DX57" i="3" s="1"/>
  <c r="DY57" i="3" s="1"/>
  <c r="DH58" i="3"/>
  <c r="DI58" i="3" s="1"/>
  <c r="DJ58" i="3" s="1"/>
  <c r="CS59" i="3"/>
  <c r="CT59" i="3" s="1"/>
  <c r="CU59" i="3" s="1"/>
  <c r="DW61" i="3"/>
  <c r="DX61" i="3" s="1"/>
  <c r="DY61" i="3" s="1"/>
  <c r="DJ63" i="3"/>
  <c r="BV80" i="3"/>
  <c r="BT80" i="3"/>
  <c r="BU80" i="3" s="1"/>
  <c r="DC80" i="3"/>
  <c r="DD80" i="3" s="1"/>
  <c r="DE80" i="3" s="1"/>
  <c r="CA81" i="3"/>
  <c r="BY81" i="3"/>
  <c r="BZ81" i="3" s="1"/>
  <c r="DH81" i="3"/>
  <c r="DI81" i="3" s="1"/>
  <c r="DJ81" i="3" s="1"/>
  <c r="CI83" i="3"/>
  <c r="CJ83" i="3" s="1"/>
  <c r="CK83" i="3" s="1"/>
  <c r="DR83" i="3"/>
  <c r="DS83" i="3" s="1"/>
  <c r="DT83" i="3" s="1"/>
  <c r="DM141" i="3"/>
  <c r="DN141" i="3" s="1"/>
  <c r="DO141" i="3" s="1"/>
  <c r="CP10" i="3"/>
  <c r="DJ10" i="3"/>
  <c r="ED10" i="3"/>
  <c r="CA11" i="3"/>
  <c r="CU11" i="3"/>
  <c r="DO11" i="3"/>
  <c r="EI11" i="3"/>
  <c r="CF12" i="3"/>
  <c r="CZ12" i="3"/>
  <c r="DT12" i="3"/>
  <c r="BQ13" i="3"/>
  <c r="CK13" i="3"/>
  <c r="DE13" i="3"/>
  <c r="DY13" i="3"/>
  <c r="BV14" i="3"/>
  <c r="CP14" i="3"/>
  <c r="DJ14" i="3"/>
  <c r="ED14" i="3"/>
  <c r="CA15" i="3"/>
  <c r="CU15" i="3"/>
  <c r="DO15" i="3"/>
  <c r="EI15" i="3"/>
  <c r="CF16" i="3"/>
  <c r="CZ16" i="3"/>
  <c r="DT16" i="3"/>
  <c r="BQ17" i="3"/>
  <c r="CK17" i="3"/>
  <c r="DE17" i="3"/>
  <c r="DY17" i="3"/>
  <c r="BV18" i="3"/>
  <c r="CP18" i="3"/>
  <c r="DJ18" i="3"/>
  <c r="ED18" i="3"/>
  <c r="CA19" i="3"/>
  <c r="CU19" i="3"/>
  <c r="DO19" i="3"/>
  <c r="EI19" i="3"/>
  <c r="CF20" i="3"/>
  <c r="CZ20" i="3"/>
  <c r="DT20" i="3"/>
  <c r="BQ21" i="3"/>
  <c r="CK21" i="3"/>
  <c r="DE21" i="3"/>
  <c r="DY21" i="3"/>
  <c r="BV22" i="3"/>
  <c r="CP22" i="3"/>
  <c r="DJ22" i="3"/>
  <c r="ED22" i="3"/>
  <c r="CA23" i="3"/>
  <c r="CU23" i="3"/>
  <c r="DO23" i="3"/>
  <c r="EI23" i="3"/>
  <c r="CF24" i="3"/>
  <c r="CZ24" i="3"/>
  <c r="DT24" i="3"/>
  <c r="BQ25" i="3"/>
  <c r="CK25" i="3"/>
  <c r="DE25" i="3"/>
  <c r="DY25" i="3"/>
  <c r="BV26" i="3"/>
  <c r="CP26" i="3"/>
  <c r="DJ26" i="3"/>
  <c r="ED26" i="3"/>
  <c r="CA27" i="3"/>
  <c r="CU27" i="3"/>
  <c r="DO27" i="3"/>
  <c r="EI27" i="3"/>
  <c r="CF28" i="3"/>
  <c r="CZ28" i="3"/>
  <c r="DT28" i="3"/>
  <c r="BQ29" i="3"/>
  <c r="BY29" i="3"/>
  <c r="BZ29" i="3" s="1"/>
  <c r="CA29" i="3" s="1"/>
  <c r="CS29" i="3"/>
  <c r="CT29" i="3" s="1"/>
  <c r="CU29" i="3" s="1"/>
  <c r="DM29" i="3"/>
  <c r="DN29" i="3" s="1"/>
  <c r="DO29" i="3" s="1"/>
  <c r="EG29" i="3"/>
  <c r="EH29" i="3" s="1"/>
  <c r="EI29" i="3" s="1"/>
  <c r="CD30" i="3"/>
  <c r="CE30" i="3" s="1"/>
  <c r="CF30" i="3" s="1"/>
  <c r="CX30" i="3"/>
  <c r="CY30" i="3" s="1"/>
  <c r="CZ30" i="3" s="1"/>
  <c r="DR30" i="3"/>
  <c r="DS30" i="3" s="1"/>
  <c r="DT30" i="3" s="1"/>
  <c r="BO31" i="3"/>
  <c r="BP31" i="3" s="1"/>
  <c r="BQ31" i="3" s="1"/>
  <c r="CI31" i="3"/>
  <c r="CJ31" i="3" s="1"/>
  <c r="CK31" i="3" s="1"/>
  <c r="DC31" i="3"/>
  <c r="DD31" i="3" s="1"/>
  <c r="DE31" i="3" s="1"/>
  <c r="DW31" i="3"/>
  <c r="DX31" i="3" s="1"/>
  <c r="DY31" i="3" s="1"/>
  <c r="BT32" i="3"/>
  <c r="BU32" i="3" s="1"/>
  <c r="BV32" i="3" s="1"/>
  <c r="CN32" i="3"/>
  <c r="CO32" i="3" s="1"/>
  <c r="CP32" i="3" s="1"/>
  <c r="DH32" i="3"/>
  <c r="DI32" i="3" s="1"/>
  <c r="DJ32" i="3" s="1"/>
  <c r="EB32" i="3"/>
  <c r="EC32" i="3" s="1"/>
  <c r="ED32" i="3" s="1"/>
  <c r="BY33" i="3"/>
  <c r="BZ33" i="3" s="1"/>
  <c r="CA33" i="3" s="1"/>
  <c r="CS33" i="3"/>
  <c r="CT33" i="3" s="1"/>
  <c r="CU33" i="3" s="1"/>
  <c r="DM33" i="3"/>
  <c r="DN33" i="3" s="1"/>
  <c r="DO33" i="3" s="1"/>
  <c r="EG33" i="3"/>
  <c r="EH33" i="3" s="1"/>
  <c r="EI33" i="3" s="1"/>
  <c r="CD34" i="3"/>
  <c r="CE34" i="3" s="1"/>
  <c r="CF34" i="3" s="1"/>
  <c r="CX34" i="3"/>
  <c r="CY34" i="3" s="1"/>
  <c r="CZ34" i="3" s="1"/>
  <c r="DR34" i="3"/>
  <c r="DS34" i="3" s="1"/>
  <c r="DT34" i="3" s="1"/>
  <c r="BO35" i="3"/>
  <c r="BP35" i="3" s="1"/>
  <c r="BQ35" i="3" s="1"/>
  <c r="CI35" i="3"/>
  <c r="CJ35" i="3" s="1"/>
  <c r="CK35" i="3" s="1"/>
  <c r="DC35" i="3"/>
  <c r="DD35" i="3" s="1"/>
  <c r="DE35" i="3" s="1"/>
  <c r="DW35" i="3"/>
  <c r="DX35" i="3" s="1"/>
  <c r="DY35" i="3" s="1"/>
  <c r="BT36" i="3"/>
  <c r="BU36" i="3" s="1"/>
  <c r="BV36" i="3" s="1"/>
  <c r="CN36" i="3"/>
  <c r="CO36" i="3" s="1"/>
  <c r="CP36" i="3" s="1"/>
  <c r="DH36" i="3"/>
  <c r="DI36" i="3" s="1"/>
  <c r="DJ36" i="3" s="1"/>
  <c r="EB36" i="3"/>
  <c r="EC36" i="3" s="1"/>
  <c r="ED36" i="3" s="1"/>
  <c r="BY37" i="3"/>
  <c r="BZ37" i="3" s="1"/>
  <c r="CA37" i="3" s="1"/>
  <c r="CS37" i="3"/>
  <c r="CT37" i="3" s="1"/>
  <c r="CU37" i="3" s="1"/>
  <c r="DM37" i="3"/>
  <c r="DN37" i="3" s="1"/>
  <c r="DO37" i="3" s="1"/>
  <c r="EG37" i="3"/>
  <c r="EH37" i="3" s="1"/>
  <c r="EI37" i="3" s="1"/>
  <c r="CD38" i="3"/>
  <c r="CE38" i="3" s="1"/>
  <c r="CF38" i="3" s="1"/>
  <c r="CX38" i="3"/>
  <c r="CY38" i="3" s="1"/>
  <c r="CZ38" i="3" s="1"/>
  <c r="DR38" i="3"/>
  <c r="DS38" i="3" s="1"/>
  <c r="DT38" i="3" s="1"/>
  <c r="BO39" i="3"/>
  <c r="BP39" i="3" s="1"/>
  <c r="BQ39" i="3" s="1"/>
  <c r="CI39" i="3"/>
  <c r="CJ39" i="3" s="1"/>
  <c r="CK39" i="3" s="1"/>
  <c r="DC39" i="3"/>
  <c r="DD39" i="3" s="1"/>
  <c r="DE39" i="3" s="1"/>
  <c r="DW39" i="3"/>
  <c r="DX39" i="3" s="1"/>
  <c r="DY39" i="3" s="1"/>
  <c r="BT40" i="3"/>
  <c r="BU40" i="3" s="1"/>
  <c r="BV40" i="3" s="1"/>
  <c r="CN40" i="3"/>
  <c r="CO40" i="3" s="1"/>
  <c r="CP40" i="3" s="1"/>
  <c r="DH40" i="3"/>
  <c r="DI40" i="3" s="1"/>
  <c r="DJ40" i="3" s="1"/>
  <c r="EB40" i="3"/>
  <c r="EC40" i="3" s="1"/>
  <c r="ED40" i="3" s="1"/>
  <c r="BY41" i="3"/>
  <c r="BZ41" i="3" s="1"/>
  <c r="CA41" i="3" s="1"/>
  <c r="CS41" i="3"/>
  <c r="CT41" i="3" s="1"/>
  <c r="CU41" i="3" s="1"/>
  <c r="DM41" i="3"/>
  <c r="DN41" i="3" s="1"/>
  <c r="DO41" i="3" s="1"/>
  <c r="EG41" i="3"/>
  <c r="EH41" i="3" s="1"/>
  <c r="EI41" i="3" s="1"/>
  <c r="CD42" i="3"/>
  <c r="CE42" i="3" s="1"/>
  <c r="CF42" i="3" s="1"/>
  <c r="CX42" i="3"/>
  <c r="CY42" i="3" s="1"/>
  <c r="CZ42" i="3" s="1"/>
  <c r="DR42" i="3"/>
  <c r="DS42" i="3" s="1"/>
  <c r="DT42" i="3" s="1"/>
  <c r="BO43" i="3"/>
  <c r="BP43" i="3" s="1"/>
  <c r="BQ43" i="3" s="1"/>
  <c r="CI43" i="3"/>
  <c r="CJ43" i="3" s="1"/>
  <c r="CK43" i="3" s="1"/>
  <c r="DC43" i="3"/>
  <c r="DD43" i="3" s="1"/>
  <c r="DE43" i="3" s="1"/>
  <c r="DW43" i="3"/>
  <c r="DX43" i="3" s="1"/>
  <c r="DY43" i="3" s="1"/>
  <c r="BT44" i="3"/>
  <c r="BU44" i="3" s="1"/>
  <c r="BV44" i="3" s="1"/>
  <c r="CN44" i="3"/>
  <c r="CO44" i="3" s="1"/>
  <c r="CP44" i="3" s="1"/>
  <c r="DH44" i="3"/>
  <c r="DI44" i="3" s="1"/>
  <c r="DJ44" i="3" s="1"/>
  <c r="EB44" i="3"/>
  <c r="EC44" i="3" s="1"/>
  <c r="ED44" i="3" s="1"/>
  <c r="BY45" i="3"/>
  <c r="BZ45" i="3" s="1"/>
  <c r="CA45" i="3" s="1"/>
  <c r="CS45" i="3"/>
  <c r="CT45" i="3" s="1"/>
  <c r="CU45" i="3" s="1"/>
  <c r="DM45" i="3"/>
  <c r="DN45" i="3" s="1"/>
  <c r="DO45" i="3" s="1"/>
  <c r="EG45" i="3"/>
  <c r="EH45" i="3" s="1"/>
  <c r="EI45" i="3" s="1"/>
  <c r="CD46" i="3"/>
  <c r="CE46" i="3" s="1"/>
  <c r="CF46" i="3" s="1"/>
  <c r="CX46" i="3"/>
  <c r="CY46" i="3" s="1"/>
  <c r="CZ46" i="3" s="1"/>
  <c r="DR46" i="3"/>
  <c r="DS46" i="3" s="1"/>
  <c r="DT46" i="3" s="1"/>
  <c r="BO47" i="3"/>
  <c r="BP47" i="3" s="1"/>
  <c r="BQ47" i="3" s="1"/>
  <c r="CI47" i="3"/>
  <c r="CJ47" i="3" s="1"/>
  <c r="CK47" i="3" s="1"/>
  <c r="DC47" i="3"/>
  <c r="DD47" i="3" s="1"/>
  <c r="DE47" i="3" s="1"/>
  <c r="DW47" i="3"/>
  <c r="DX47" i="3" s="1"/>
  <c r="DY47" i="3" s="1"/>
  <c r="BT48" i="3"/>
  <c r="BU48" i="3" s="1"/>
  <c r="BV48" i="3" s="1"/>
  <c r="CN48" i="3"/>
  <c r="CO48" i="3" s="1"/>
  <c r="CP48" i="3" s="1"/>
  <c r="DH48" i="3"/>
  <c r="DI48" i="3" s="1"/>
  <c r="DJ48" i="3" s="1"/>
  <c r="EB48" i="3"/>
  <c r="EC48" i="3" s="1"/>
  <c r="ED48" i="3" s="1"/>
  <c r="BY49" i="3"/>
  <c r="BZ49" i="3" s="1"/>
  <c r="CA49" i="3" s="1"/>
  <c r="CS49" i="3"/>
  <c r="CT49" i="3" s="1"/>
  <c r="CU49" i="3" s="1"/>
  <c r="DM49" i="3"/>
  <c r="DN49" i="3" s="1"/>
  <c r="DO49" i="3" s="1"/>
  <c r="EG49" i="3"/>
  <c r="EH49" i="3" s="1"/>
  <c r="EI49" i="3" s="1"/>
  <c r="CD50" i="3"/>
  <c r="CE50" i="3" s="1"/>
  <c r="CF50" i="3" s="1"/>
  <c r="CX50" i="3"/>
  <c r="CY50" i="3" s="1"/>
  <c r="CZ50" i="3" s="1"/>
  <c r="DR50" i="3"/>
  <c r="DS50" i="3" s="1"/>
  <c r="DT50" i="3" s="1"/>
  <c r="BO51" i="3"/>
  <c r="BP51" i="3" s="1"/>
  <c r="BQ51" i="3" s="1"/>
  <c r="CI51" i="3"/>
  <c r="CJ51" i="3" s="1"/>
  <c r="CK51" i="3" s="1"/>
  <c r="DC51" i="3"/>
  <c r="DD51" i="3" s="1"/>
  <c r="DE51" i="3" s="1"/>
  <c r="DW51" i="3"/>
  <c r="DX51" i="3" s="1"/>
  <c r="DY51" i="3" s="1"/>
  <c r="BT52" i="3"/>
  <c r="BU52" i="3" s="1"/>
  <c r="BV52" i="3" s="1"/>
  <c r="CN52" i="3"/>
  <c r="CO52" i="3" s="1"/>
  <c r="CP52" i="3" s="1"/>
  <c r="DH52" i="3"/>
  <c r="DI52" i="3" s="1"/>
  <c r="DJ52" i="3" s="1"/>
  <c r="EB52" i="3"/>
  <c r="EC52" i="3" s="1"/>
  <c r="ED52" i="3" s="1"/>
  <c r="BY53" i="3"/>
  <c r="BZ53" i="3" s="1"/>
  <c r="CA53" i="3" s="1"/>
  <c r="CS53" i="3"/>
  <c r="CT53" i="3" s="1"/>
  <c r="CU53" i="3" s="1"/>
  <c r="DM53" i="3"/>
  <c r="DN53" i="3" s="1"/>
  <c r="DO53" i="3" s="1"/>
  <c r="EG53" i="3"/>
  <c r="EH53" i="3" s="1"/>
  <c r="EI53" i="3" s="1"/>
  <c r="CD54" i="3"/>
  <c r="CE54" i="3" s="1"/>
  <c r="CF54" i="3" s="1"/>
  <c r="CX54" i="3"/>
  <c r="CY54" i="3" s="1"/>
  <c r="CZ54" i="3" s="1"/>
  <c r="DR54" i="3"/>
  <c r="DS54" i="3" s="1"/>
  <c r="DT54" i="3" s="1"/>
  <c r="BO55" i="3"/>
  <c r="BP55" i="3" s="1"/>
  <c r="BQ55" i="3" s="1"/>
  <c r="CI55" i="3"/>
  <c r="CJ55" i="3" s="1"/>
  <c r="CK55" i="3" s="1"/>
  <c r="DC55" i="3"/>
  <c r="DD55" i="3" s="1"/>
  <c r="DE55" i="3" s="1"/>
  <c r="DW55" i="3"/>
  <c r="DX55" i="3" s="1"/>
  <c r="DY55" i="3" s="1"/>
  <c r="BT56" i="3"/>
  <c r="BU56" i="3" s="1"/>
  <c r="BV56" i="3" s="1"/>
  <c r="CN56" i="3"/>
  <c r="CO56" i="3" s="1"/>
  <c r="CP56" i="3" s="1"/>
  <c r="DH56" i="3"/>
  <c r="DI56" i="3" s="1"/>
  <c r="DJ56" i="3" s="1"/>
  <c r="EB56" i="3"/>
  <c r="EC56" i="3" s="1"/>
  <c r="ED56" i="3" s="1"/>
  <c r="BY57" i="3"/>
  <c r="BZ57" i="3" s="1"/>
  <c r="CA57" i="3" s="1"/>
  <c r="CS57" i="3"/>
  <c r="CT57" i="3" s="1"/>
  <c r="CU57" i="3" s="1"/>
  <c r="DM57" i="3"/>
  <c r="DN57" i="3" s="1"/>
  <c r="DO57" i="3" s="1"/>
  <c r="EG57" i="3"/>
  <c r="EH57" i="3" s="1"/>
  <c r="EI57" i="3" s="1"/>
  <c r="CD58" i="3"/>
  <c r="CE58" i="3" s="1"/>
  <c r="CF58" i="3" s="1"/>
  <c r="CX58" i="3"/>
  <c r="CY58" i="3" s="1"/>
  <c r="CZ58" i="3" s="1"/>
  <c r="DR58" i="3"/>
  <c r="DS58" i="3" s="1"/>
  <c r="DT58" i="3" s="1"/>
  <c r="BO59" i="3"/>
  <c r="BP59" i="3" s="1"/>
  <c r="BQ59" i="3" s="1"/>
  <c r="CI59" i="3"/>
  <c r="CJ59" i="3" s="1"/>
  <c r="CK59" i="3" s="1"/>
  <c r="DC59" i="3"/>
  <c r="DD59" i="3" s="1"/>
  <c r="DE59" i="3" s="1"/>
  <c r="DW59" i="3"/>
  <c r="DX59" i="3" s="1"/>
  <c r="DY59" i="3" s="1"/>
  <c r="BT60" i="3"/>
  <c r="BU60" i="3" s="1"/>
  <c r="BV60" i="3" s="1"/>
  <c r="CN60" i="3"/>
  <c r="CO60" i="3" s="1"/>
  <c r="CP60" i="3" s="1"/>
  <c r="DH60" i="3"/>
  <c r="DI60" i="3" s="1"/>
  <c r="DJ60" i="3" s="1"/>
  <c r="EB60" i="3"/>
  <c r="EC60" i="3" s="1"/>
  <c r="ED60" i="3" s="1"/>
  <c r="BY61" i="3"/>
  <c r="BZ61" i="3" s="1"/>
  <c r="CA61" i="3" s="1"/>
  <c r="DR61" i="3"/>
  <c r="DS61" i="3" s="1"/>
  <c r="DT61" i="3" s="1"/>
  <c r="ED61" i="3"/>
  <c r="BQ62" i="3"/>
  <c r="CN62" i="3"/>
  <c r="CO62" i="3" s="1"/>
  <c r="CP62" i="3" s="1"/>
  <c r="DW62" i="3"/>
  <c r="DX62" i="3" s="1"/>
  <c r="DY62" i="3" s="1"/>
  <c r="EI62" i="3"/>
  <c r="BV63" i="3"/>
  <c r="CS63" i="3"/>
  <c r="CT63" i="3" s="1"/>
  <c r="CU63" i="3" s="1"/>
  <c r="EB63" i="3"/>
  <c r="EC63" i="3" s="1"/>
  <c r="ED63" i="3" s="1"/>
  <c r="BQ64" i="3"/>
  <c r="CA64" i="3"/>
  <c r="CX64" i="3"/>
  <c r="CY64" i="3" s="1"/>
  <c r="CZ64" i="3" s="1"/>
  <c r="EG64" i="3"/>
  <c r="EH64" i="3" s="1"/>
  <c r="EI64" i="3" s="1"/>
  <c r="BV65" i="3"/>
  <c r="CF65" i="3"/>
  <c r="DC65" i="3"/>
  <c r="DD65" i="3" s="1"/>
  <c r="DE65" i="3"/>
  <c r="BO66" i="3"/>
  <c r="BP66" i="3" s="1"/>
  <c r="BQ66" i="3" s="1"/>
  <c r="CA66" i="3"/>
  <c r="EG78" i="3"/>
  <c r="EH78" i="3" s="1"/>
  <c r="EI78" i="3" s="1"/>
  <c r="DC79" i="3"/>
  <c r="DD79" i="3" s="1"/>
  <c r="DE79" i="3" s="1"/>
  <c r="BO80" i="3"/>
  <c r="BP80" i="3" s="1"/>
  <c r="BQ80" i="3" s="1"/>
  <c r="DH80" i="3"/>
  <c r="DI80" i="3" s="1"/>
  <c r="DJ80" i="3" s="1"/>
  <c r="BT81" i="3"/>
  <c r="BU81" i="3" s="1"/>
  <c r="BV81" i="3" s="1"/>
  <c r="DM81" i="3"/>
  <c r="DN81" i="3" s="1"/>
  <c r="DO81" i="3" s="1"/>
  <c r="BY82" i="3"/>
  <c r="BZ82" i="3" s="1"/>
  <c r="CA82" i="3" s="1"/>
  <c r="DR82" i="3"/>
  <c r="DS82" i="3" s="1"/>
  <c r="DT82" i="3" s="1"/>
  <c r="CD83" i="3"/>
  <c r="CE83" i="3" s="1"/>
  <c r="CF83" i="3" s="1"/>
  <c r="DW83" i="3"/>
  <c r="DX83" i="3" s="1"/>
  <c r="DY83" i="3" s="1"/>
  <c r="CI84" i="3"/>
  <c r="CJ84" i="3" s="1"/>
  <c r="CK84" i="3" s="1"/>
  <c r="EB84" i="3"/>
  <c r="EC84" i="3" s="1"/>
  <c r="ED84" i="3" s="1"/>
  <c r="DM85" i="3"/>
  <c r="DN85" i="3" s="1"/>
  <c r="DO85" i="3" s="1"/>
  <c r="DR86" i="3"/>
  <c r="DS86" i="3" s="1"/>
  <c r="DT86" i="3" s="1"/>
  <c r="DW87" i="3"/>
  <c r="DX87" i="3" s="1"/>
  <c r="DY87" i="3" s="1"/>
  <c r="EB88" i="3"/>
  <c r="EC88" i="3" s="1"/>
  <c r="ED88" i="3" s="1"/>
  <c r="EG89" i="3"/>
  <c r="EH89" i="3" s="1"/>
  <c r="EI89" i="3" s="1"/>
  <c r="BO91" i="3"/>
  <c r="BP91" i="3" s="1"/>
  <c r="BQ91" i="3" s="1"/>
  <c r="BT92" i="3"/>
  <c r="BU92" i="3" s="1"/>
  <c r="BV92" i="3" s="1"/>
  <c r="BY93" i="3"/>
  <c r="BZ93" i="3" s="1"/>
  <c r="CA93" i="3" s="1"/>
  <c r="CD94" i="3"/>
  <c r="CE94" i="3" s="1"/>
  <c r="CF94" i="3" s="1"/>
  <c r="CI95" i="3"/>
  <c r="CJ95" i="3" s="1"/>
  <c r="CK95" i="3" s="1"/>
  <c r="CN96" i="3"/>
  <c r="CO96" i="3" s="1"/>
  <c r="CP96" i="3" s="1"/>
  <c r="CS97" i="3"/>
  <c r="CT97" i="3" s="1"/>
  <c r="CU97" i="3" s="1"/>
  <c r="CX98" i="3"/>
  <c r="CY98" i="3" s="1"/>
  <c r="CZ98" i="3" s="1"/>
  <c r="DC99" i="3"/>
  <c r="DD99" i="3" s="1"/>
  <c r="DE99" i="3" s="1"/>
  <c r="DH100" i="3"/>
  <c r="DI100" i="3" s="1"/>
  <c r="DJ100" i="3" s="1"/>
  <c r="DE130" i="3"/>
  <c r="DC130" i="3"/>
  <c r="DD130" i="3" s="1"/>
  <c r="CD131" i="3"/>
  <c r="CE131" i="3" s="1"/>
  <c r="CF131" i="3" s="1"/>
  <c r="CS61" i="3"/>
  <c r="CT61" i="3" s="1"/>
  <c r="CU61" i="3" s="1"/>
  <c r="DM61" i="3"/>
  <c r="DN61" i="3" s="1"/>
  <c r="DO61" i="3" s="1"/>
  <c r="EG61" i="3"/>
  <c r="EH61" i="3" s="1"/>
  <c r="EI61" i="3" s="1"/>
  <c r="CD62" i="3"/>
  <c r="CE62" i="3" s="1"/>
  <c r="CF62" i="3" s="1"/>
  <c r="CX62" i="3"/>
  <c r="CY62" i="3" s="1"/>
  <c r="CZ62" i="3" s="1"/>
  <c r="DR62" i="3"/>
  <c r="DS62" i="3" s="1"/>
  <c r="DT62" i="3" s="1"/>
  <c r="BO63" i="3"/>
  <c r="BP63" i="3" s="1"/>
  <c r="BQ63" i="3" s="1"/>
  <c r="CI63" i="3"/>
  <c r="CJ63" i="3" s="1"/>
  <c r="CK63" i="3" s="1"/>
  <c r="DC63" i="3"/>
  <c r="DD63" i="3" s="1"/>
  <c r="DE63" i="3" s="1"/>
  <c r="DW63" i="3"/>
  <c r="DX63" i="3" s="1"/>
  <c r="DY63" i="3" s="1"/>
  <c r="BT64" i="3"/>
  <c r="BU64" i="3" s="1"/>
  <c r="BV64" i="3" s="1"/>
  <c r="CN64" i="3"/>
  <c r="CO64" i="3" s="1"/>
  <c r="CP64" i="3" s="1"/>
  <c r="DH64" i="3"/>
  <c r="DI64" i="3" s="1"/>
  <c r="DJ64" i="3" s="1"/>
  <c r="EB64" i="3"/>
  <c r="EC64" i="3" s="1"/>
  <c r="ED64" i="3" s="1"/>
  <c r="BY65" i="3"/>
  <c r="BZ65" i="3" s="1"/>
  <c r="CA65" i="3" s="1"/>
  <c r="CS65" i="3"/>
  <c r="CT65" i="3" s="1"/>
  <c r="CU65" i="3" s="1"/>
  <c r="DM65" i="3"/>
  <c r="DN65" i="3" s="1"/>
  <c r="DO65" i="3" s="1"/>
  <c r="EG65" i="3"/>
  <c r="EH65" i="3" s="1"/>
  <c r="EI65" i="3" s="1"/>
  <c r="CS85" i="3"/>
  <c r="CT85" i="3" s="1"/>
  <c r="CU85" i="3" s="1"/>
  <c r="ED85" i="3"/>
  <c r="BO86" i="3"/>
  <c r="BP86" i="3" s="1"/>
  <c r="BQ86" i="3" s="1"/>
  <c r="CX86" i="3"/>
  <c r="CY86" i="3" s="1"/>
  <c r="CZ86" i="3" s="1"/>
  <c r="EI86" i="3"/>
  <c r="BT87" i="3"/>
  <c r="BU87" i="3" s="1"/>
  <c r="BV87" i="3" s="1"/>
  <c r="DC87" i="3"/>
  <c r="DD87" i="3" s="1"/>
  <c r="DE87" i="3" s="1"/>
  <c r="BQ88" i="3"/>
  <c r="BY88" i="3"/>
  <c r="BZ88" i="3" s="1"/>
  <c r="CA88" i="3" s="1"/>
  <c r="DH88" i="3"/>
  <c r="DI88" i="3" s="1"/>
  <c r="DJ88" i="3"/>
  <c r="BV89" i="3"/>
  <c r="CD89" i="3"/>
  <c r="CE89" i="3" s="1"/>
  <c r="CF89" i="3" s="1"/>
  <c r="DM89" i="3"/>
  <c r="DN89" i="3" s="1"/>
  <c r="DO89" i="3" s="1"/>
  <c r="CA90" i="3"/>
  <c r="CI90" i="3"/>
  <c r="CJ90" i="3" s="1"/>
  <c r="CK90" i="3" s="1"/>
  <c r="DR90" i="3"/>
  <c r="DS90" i="3" s="1"/>
  <c r="DT90" i="3"/>
  <c r="CF91" i="3"/>
  <c r="CN91" i="3"/>
  <c r="CO91" i="3" s="1"/>
  <c r="CP91" i="3" s="1"/>
  <c r="DW91" i="3"/>
  <c r="DX91" i="3" s="1"/>
  <c r="DY91" i="3" s="1"/>
  <c r="CK92" i="3"/>
  <c r="CS92" i="3"/>
  <c r="CT92" i="3" s="1"/>
  <c r="CU92" i="3" s="1"/>
  <c r="EB92" i="3"/>
  <c r="EC92" i="3" s="1"/>
  <c r="ED92" i="3"/>
  <c r="CP93" i="3"/>
  <c r="CX93" i="3"/>
  <c r="CY93" i="3" s="1"/>
  <c r="CZ93" i="3" s="1"/>
  <c r="EG93" i="3"/>
  <c r="EH93" i="3" s="1"/>
  <c r="EI93" i="3" s="1"/>
  <c r="CU94" i="3"/>
  <c r="DC94" i="3"/>
  <c r="DD94" i="3" s="1"/>
  <c r="DE94" i="3" s="1"/>
  <c r="BO95" i="3"/>
  <c r="BP95" i="3" s="1"/>
  <c r="BQ95" i="3" s="1"/>
  <c r="CZ95" i="3"/>
  <c r="DH95" i="3"/>
  <c r="DI95" i="3" s="1"/>
  <c r="DJ95" i="3" s="1"/>
  <c r="BT96" i="3"/>
  <c r="BU96" i="3" s="1"/>
  <c r="BV96" i="3" s="1"/>
  <c r="DE96" i="3"/>
  <c r="DM96" i="3"/>
  <c r="DN96" i="3" s="1"/>
  <c r="DO96" i="3" s="1"/>
  <c r="BY97" i="3"/>
  <c r="BZ97" i="3" s="1"/>
  <c r="CA97" i="3" s="1"/>
  <c r="DJ97" i="3"/>
  <c r="DR97" i="3"/>
  <c r="DS97" i="3" s="1"/>
  <c r="DT97" i="3" s="1"/>
  <c r="CD98" i="3"/>
  <c r="CE98" i="3" s="1"/>
  <c r="CF98" i="3" s="1"/>
  <c r="DO98" i="3"/>
  <c r="DW98" i="3"/>
  <c r="DX98" i="3" s="1"/>
  <c r="DY98" i="3" s="1"/>
  <c r="CI99" i="3"/>
  <c r="CJ99" i="3" s="1"/>
  <c r="CK99" i="3"/>
  <c r="DT99" i="3"/>
  <c r="EB99" i="3"/>
  <c r="EC99" i="3" s="1"/>
  <c r="ED99" i="3" s="1"/>
  <c r="CN100" i="3"/>
  <c r="CO100" i="3" s="1"/>
  <c r="CP100" i="3" s="1"/>
  <c r="DY100" i="3"/>
  <c r="EG100" i="3"/>
  <c r="EH100" i="3" s="1"/>
  <c r="EI100" i="3" s="1"/>
  <c r="CS101" i="3"/>
  <c r="CT101" i="3" s="1"/>
  <c r="CU101" i="3" s="1"/>
  <c r="EG101" i="3"/>
  <c r="EH101" i="3" s="1"/>
  <c r="EI101" i="3" s="1"/>
  <c r="BT104" i="3"/>
  <c r="BU104" i="3" s="1"/>
  <c r="BV104" i="3" s="1"/>
  <c r="CD106" i="3"/>
  <c r="CE106" i="3" s="1"/>
  <c r="CF106" i="3" s="1"/>
  <c r="CN108" i="3"/>
  <c r="CO108" i="3" s="1"/>
  <c r="CP108" i="3"/>
  <c r="CX110" i="3"/>
  <c r="CY110" i="3" s="1"/>
  <c r="CZ110" i="3" s="1"/>
  <c r="DH112" i="3"/>
  <c r="DI112" i="3" s="1"/>
  <c r="DJ112" i="3"/>
  <c r="DR114" i="3"/>
  <c r="DS114" i="3" s="1"/>
  <c r="DT114" i="3" s="1"/>
  <c r="CI126" i="3"/>
  <c r="CJ126" i="3" s="1"/>
  <c r="CK126" i="3" s="1"/>
  <c r="EG126" i="3"/>
  <c r="EH126" i="3" s="1"/>
  <c r="EI126" i="3" s="1"/>
  <c r="CS137" i="3"/>
  <c r="CT137" i="3" s="1"/>
  <c r="CU137" i="3" s="1"/>
  <c r="CP85" i="3"/>
  <c r="CX85" i="3"/>
  <c r="CY85" i="3" s="1"/>
  <c r="CZ85" i="3" s="1"/>
  <c r="EG85" i="3"/>
  <c r="EH85" i="3" s="1"/>
  <c r="EI85" i="3" s="1"/>
  <c r="CU86" i="3"/>
  <c r="DC86" i="3"/>
  <c r="DD86" i="3" s="1"/>
  <c r="DE86" i="3" s="1"/>
  <c r="BO87" i="3"/>
  <c r="BP87" i="3" s="1"/>
  <c r="BQ87" i="3" s="1"/>
  <c r="CZ87" i="3"/>
  <c r="DH87" i="3"/>
  <c r="DI87" i="3" s="1"/>
  <c r="DJ87" i="3" s="1"/>
  <c r="BT88" i="3"/>
  <c r="BU88" i="3" s="1"/>
  <c r="BV88" i="3" s="1"/>
  <c r="DE88" i="3"/>
  <c r="DM88" i="3"/>
  <c r="DN88" i="3" s="1"/>
  <c r="DO88" i="3" s="1"/>
  <c r="BY89" i="3"/>
  <c r="BZ89" i="3" s="1"/>
  <c r="CA89" i="3" s="1"/>
  <c r="DJ89" i="3"/>
  <c r="DR89" i="3"/>
  <c r="DS89" i="3" s="1"/>
  <c r="DT89" i="3" s="1"/>
  <c r="CD90" i="3"/>
  <c r="CE90" i="3" s="1"/>
  <c r="CF90" i="3" s="1"/>
  <c r="DO90" i="3"/>
  <c r="DW90" i="3"/>
  <c r="DX90" i="3" s="1"/>
  <c r="DY90" i="3" s="1"/>
  <c r="CI91" i="3"/>
  <c r="CJ91" i="3" s="1"/>
  <c r="CK91" i="3" s="1"/>
  <c r="DT91" i="3"/>
  <c r="EB91" i="3"/>
  <c r="EC91" i="3" s="1"/>
  <c r="ED91" i="3" s="1"/>
  <c r="CN92" i="3"/>
  <c r="CO92" i="3" s="1"/>
  <c r="CP92" i="3" s="1"/>
  <c r="DY92" i="3"/>
  <c r="EG92" i="3"/>
  <c r="EH92" i="3" s="1"/>
  <c r="EI92" i="3" s="1"/>
  <c r="CS93" i="3"/>
  <c r="CT93" i="3" s="1"/>
  <c r="CU93" i="3" s="1"/>
  <c r="ED93" i="3"/>
  <c r="BO94" i="3"/>
  <c r="BP94" i="3" s="1"/>
  <c r="BQ94" i="3" s="1"/>
  <c r="CX94" i="3"/>
  <c r="CY94" i="3" s="1"/>
  <c r="CZ94" i="3" s="1"/>
  <c r="EI94" i="3"/>
  <c r="BT95" i="3"/>
  <c r="BU95" i="3" s="1"/>
  <c r="BV95" i="3"/>
  <c r="DC95" i="3"/>
  <c r="DD95" i="3" s="1"/>
  <c r="DE95" i="3" s="1"/>
  <c r="BQ96" i="3"/>
  <c r="BY96" i="3"/>
  <c r="BZ96" i="3" s="1"/>
  <c r="CA96" i="3" s="1"/>
  <c r="DH96" i="3"/>
  <c r="DI96" i="3" s="1"/>
  <c r="DJ96" i="3" s="1"/>
  <c r="BV97" i="3"/>
  <c r="CD97" i="3"/>
  <c r="CE97" i="3" s="1"/>
  <c r="CF97" i="3" s="1"/>
  <c r="DM97" i="3"/>
  <c r="DN97" i="3" s="1"/>
  <c r="DO97" i="3" s="1"/>
  <c r="CA98" i="3"/>
  <c r="CI98" i="3"/>
  <c r="CJ98" i="3" s="1"/>
  <c r="CK98" i="3" s="1"/>
  <c r="DR98" i="3"/>
  <c r="DS98" i="3" s="1"/>
  <c r="DT98" i="3" s="1"/>
  <c r="CF99" i="3"/>
  <c r="CN99" i="3"/>
  <c r="CO99" i="3" s="1"/>
  <c r="CP99" i="3" s="1"/>
  <c r="DW99" i="3"/>
  <c r="DX99" i="3" s="1"/>
  <c r="DY99" i="3" s="1"/>
  <c r="CK100" i="3"/>
  <c r="CS100" i="3"/>
  <c r="CT100" i="3" s="1"/>
  <c r="CU100" i="3" s="1"/>
  <c r="EB100" i="3"/>
  <c r="EC100" i="3" s="1"/>
  <c r="ED100" i="3" s="1"/>
  <c r="CP101" i="3"/>
  <c r="CX101" i="3"/>
  <c r="CY101" i="3" s="1"/>
  <c r="CZ101" i="3" s="1"/>
  <c r="BO103" i="3"/>
  <c r="BP103" i="3" s="1"/>
  <c r="BQ103" i="3" s="1"/>
  <c r="BY105" i="3"/>
  <c r="BZ105" i="3" s="1"/>
  <c r="CA105" i="3"/>
  <c r="CI107" i="3"/>
  <c r="CJ107" i="3" s="1"/>
  <c r="CK107" i="3" s="1"/>
  <c r="CS109" i="3"/>
  <c r="CT109" i="3" s="1"/>
  <c r="CU109" i="3" s="1"/>
  <c r="DC111" i="3"/>
  <c r="DD111" i="3" s="1"/>
  <c r="DE111" i="3" s="1"/>
  <c r="DM113" i="3"/>
  <c r="DN113" i="3" s="1"/>
  <c r="DO113" i="3" s="1"/>
  <c r="DW115" i="3"/>
  <c r="DX115" i="3" s="1"/>
  <c r="DY115" i="3" s="1"/>
  <c r="EG122" i="3"/>
  <c r="EH122" i="3" s="1"/>
  <c r="EI122" i="3" s="1"/>
  <c r="EB128" i="3"/>
  <c r="EC128" i="3" s="1"/>
  <c r="ED128" i="3" s="1"/>
  <c r="DW134" i="3"/>
  <c r="DX134" i="3" s="1"/>
  <c r="DY134" i="3" s="1"/>
  <c r="CX135" i="3"/>
  <c r="CY135" i="3" s="1"/>
  <c r="CZ135" i="3" s="1"/>
  <c r="CP66" i="3"/>
  <c r="DJ66" i="3"/>
  <c r="ED66" i="3"/>
  <c r="CA67" i="3"/>
  <c r="CU67" i="3"/>
  <c r="DO67" i="3"/>
  <c r="EI67" i="3"/>
  <c r="CF68" i="3"/>
  <c r="CZ68" i="3"/>
  <c r="DT68" i="3"/>
  <c r="BQ69" i="3"/>
  <c r="CK69" i="3"/>
  <c r="DE69" i="3"/>
  <c r="DY69" i="3"/>
  <c r="BV70" i="3"/>
  <c r="CP70" i="3"/>
  <c r="DJ70" i="3"/>
  <c r="ED70" i="3"/>
  <c r="AB68" i="5" s="1"/>
  <c r="CA71" i="3"/>
  <c r="CU71" i="3"/>
  <c r="DO71" i="3"/>
  <c r="EI71" i="3"/>
  <c r="CF72" i="3"/>
  <c r="CZ72" i="3"/>
  <c r="DT72" i="3"/>
  <c r="BQ73" i="3"/>
  <c r="CK73" i="3"/>
  <c r="DE73" i="3"/>
  <c r="DY73" i="3"/>
  <c r="BV74" i="3"/>
  <c r="CP74" i="3"/>
  <c r="DJ74" i="3"/>
  <c r="ED74" i="3"/>
  <c r="CA75" i="3"/>
  <c r="CU75" i="3"/>
  <c r="DO75" i="3"/>
  <c r="EI75" i="3"/>
  <c r="CF76" i="3"/>
  <c r="CZ76" i="3"/>
  <c r="DT76" i="3"/>
  <c r="BQ77" i="3"/>
  <c r="CK77" i="3"/>
  <c r="DE77" i="3"/>
  <c r="DY77" i="3"/>
  <c r="BV78" i="3"/>
  <c r="CP78" i="3"/>
  <c r="DH78" i="3"/>
  <c r="DI78" i="3" s="1"/>
  <c r="DJ78" i="3" s="1"/>
  <c r="EB78" i="3"/>
  <c r="EC78" i="3" s="1"/>
  <c r="ED78" i="3" s="1"/>
  <c r="BY79" i="3"/>
  <c r="BZ79" i="3" s="1"/>
  <c r="CA79" i="3" s="1"/>
  <c r="CS79" i="3"/>
  <c r="CT79" i="3" s="1"/>
  <c r="CU79" i="3" s="1"/>
  <c r="DM79" i="3"/>
  <c r="DN79" i="3" s="1"/>
  <c r="DO79" i="3" s="1"/>
  <c r="EG79" i="3"/>
  <c r="EH79" i="3" s="1"/>
  <c r="EI79" i="3" s="1"/>
  <c r="CD80" i="3"/>
  <c r="CE80" i="3" s="1"/>
  <c r="CF80" i="3" s="1"/>
  <c r="CX80" i="3"/>
  <c r="CY80" i="3" s="1"/>
  <c r="CZ80" i="3" s="1"/>
  <c r="DR80" i="3"/>
  <c r="DS80" i="3" s="1"/>
  <c r="DT80" i="3" s="1"/>
  <c r="BO81" i="3"/>
  <c r="BP81" i="3" s="1"/>
  <c r="BQ81" i="3" s="1"/>
  <c r="CI81" i="3"/>
  <c r="CJ81" i="3" s="1"/>
  <c r="CK81" i="3" s="1"/>
  <c r="DC81" i="3"/>
  <c r="DD81" i="3" s="1"/>
  <c r="DE81" i="3" s="1"/>
  <c r="DW81" i="3"/>
  <c r="DX81" i="3" s="1"/>
  <c r="DY81" i="3" s="1"/>
  <c r="BT82" i="3"/>
  <c r="BU82" i="3" s="1"/>
  <c r="BV82" i="3" s="1"/>
  <c r="CN82" i="3"/>
  <c r="CO82" i="3" s="1"/>
  <c r="CP82" i="3" s="1"/>
  <c r="DH82" i="3"/>
  <c r="DI82" i="3" s="1"/>
  <c r="DJ82" i="3" s="1"/>
  <c r="EB82" i="3"/>
  <c r="EC82" i="3" s="1"/>
  <c r="ED82" i="3" s="1"/>
  <c r="BY83" i="3"/>
  <c r="BZ83" i="3" s="1"/>
  <c r="CA83" i="3" s="1"/>
  <c r="CS83" i="3"/>
  <c r="CT83" i="3" s="1"/>
  <c r="CU83" i="3" s="1"/>
  <c r="DM83" i="3"/>
  <c r="DN83" i="3" s="1"/>
  <c r="DO83" i="3" s="1"/>
  <c r="EG83" i="3"/>
  <c r="EH83" i="3" s="1"/>
  <c r="EI83" i="3" s="1"/>
  <c r="CD84" i="3"/>
  <c r="CE84" i="3" s="1"/>
  <c r="CF84" i="3" s="1"/>
  <c r="CX84" i="3"/>
  <c r="CY84" i="3" s="1"/>
  <c r="CZ84" i="3" s="1"/>
  <c r="DR84" i="3"/>
  <c r="DS84" i="3" s="1"/>
  <c r="DT84" i="3" s="1"/>
  <c r="BO85" i="3"/>
  <c r="BP85" i="3" s="1"/>
  <c r="BQ85" i="3" s="1"/>
  <c r="BY85" i="3"/>
  <c r="BZ85" i="3" s="1"/>
  <c r="CA85" i="3" s="1"/>
  <c r="DJ85" i="3"/>
  <c r="DR85" i="3"/>
  <c r="DS85" i="3" s="1"/>
  <c r="DT85" i="3" s="1"/>
  <c r="CD86" i="3"/>
  <c r="CE86" i="3" s="1"/>
  <c r="CF86" i="3" s="1"/>
  <c r="DO86" i="3"/>
  <c r="DW86" i="3"/>
  <c r="DX86" i="3" s="1"/>
  <c r="DY86" i="3" s="1"/>
  <c r="CI87" i="3"/>
  <c r="CJ87" i="3" s="1"/>
  <c r="CK87" i="3" s="1"/>
  <c r="DT87" i="3"/>
  <c r="EB87" i="3"/>
  <c r="EC87" i="3" s="1"/>
  <c r="ED87" i="3" s="1"/>
  <c r="CN88" i="3"/>
  <c r="CO88" i="3" s="1"/>
  <c r="CP88" i="3" s="1"/>
  <c r="DY88" i="3"/>
  <c r="EG88" i="3"/>
  <c r="EH88" i="3" s="1"/>
  <c r="EI88" i="3" s="1"/>
  <c r="CS89" i="3"/>
  <c r="CT89" i="3" s="1"/>
  <c r="CU89" i="3" s="1"/>
  <c r="ED89" i="3"/>
  <c r="BO90" i="3"/>
  <c r="BP90" i="3" s="1"/>
  <c r="BQ90" i="3" s="1"/>
  <c r="CX90" i="3"/>
  <c r="CY90" i="3" s="1"/>
  <c r="CZ90" i="3" s="1"/>
  <c r="EI90" i="3"/>
  <c r="BT91" i="3"/>
  <c r="BU91" i="3" s="1"/>
  <c r="BV91" i="3" s="1"/>
  <c r="DC91" i="3"/>
  <c r="DD91" i="3" s="1"/>
  <c r="DE91" i="3" s="1"/>
  <c r="BQ92" i="3"/>
  <c r="BY92" i="3"/>
  <c r="BZ92" i="3" s="1"/>
  <c r="CA92" i="3" s="1"/>
  <c r="DH92" i="3"/>
  <c r="DI92" i="3" s="1"/>
  <c r="DJ92" i="3" s="1"/>
  <c r="BV93" i="3"/>
  <c r="CD93" i="3"/>
  <c r="CE93" i="3" s="1"/>
  <c r="CF93" i="3" s="1"/>
  <c r="DM93" i="3"/>
  <c r="DN93" i="3" s="1"/>
  <c r="DO93" i="3" s="1"/>
  <c r="CA94" i="3"/>
  <c r="CI94" i="3"/>
  <c r="CJ94" i="3" s="1"/>
  <c r="CK94" i="3" s="1"/>
  <c r="DR94" i="3"/>
  <c r="DS94" i="3" s="1"/>
  <c r="DT94" i="3" s="1"/>
  <c r="CF95" i="3"/>
  <c r="CN95" i="3"/>
  <c r="CO95" i="3" s="1"/>
  <c r="CP95" i="3" s="1"/>
  <c r="DW95" i="3"/>
  <c r="DX95" i="3" s="1"/>
  <c r="DY95" i="3" s="1"/>
  <c r="CK96" i="3"/>
  <c r="CS96" i="3"/>
  <c r="CT96" i="3" s="1"/>
  <c r="CU96" i="3" s="1"/>
  <c r="EB96" i="3"/>
  <c r="EC96" i="3" s="1"/>
  <c r="ED96" i="3" s="1"/>
  <c r="CP97" i="3"/>
  <c r="CX97" i="3"/>
  <c r="CY97" i="3" s="1"/>
  <c r="CZ97" i="3" s="1"/>
  <c r="EG97" i="3"/>
  <c r="EH97" i="3" s="1"/>
  <c r="EI97" i="3" s="1"/>
  <c r="CU98" i="3"/>
  <c r="DC98" i="3"/>
  <c r="DD98" i="3" s="1"/>
  <c r="DE98" i="3" s="1"/>
  <c r="BO99" i="3"/>
  <c r="BP99" i="3" s="1"/>
  <c r="BQ99" i="3" s="1"/>
  <c r="CZ99" i="3"/>
  <c r="DH99" i="3"/>
  <c r="DI99" i="3" s="1"/>
  <c r="DJ99" i="3" s="1"/>
  <c r="BT100" i="3"/>
  <c r="BU100" i="3" s="1"/>
  <c r="BV100" i="3" s="1"/>
  <c r="DE100" i="3"/>
  <c r="DM100" i="3"/>
  <c r="DN100" i="3" s="1"/>
  <c r="DO100" i="3" s="1"/>
  <c r="BY101" i="3"/>
  <c r="BZ101" i="3" s="1"/>
  <c r="CA101" i="3" s="1"/>
  <c r="DM101" i="3"/>
  <c r="DN101" i="3" s="1"/>
  <c r="DO101" i="3" s="1"/>
  <c r="DY101" i="3"/>
  <c r="EB101" i="3"/>
  <c r="EC101" i="3" s="1"/>
  <c r="ED101" i="3" s="1"/>
  <c r="CI102" i="3"/>
  <c r="CJ102" i="3" s="1"/>
  <c r="CK102" i="3" s="1"/>
  <c r="CX103" i="3"/>
  <c r="CY103" i="3" s="1"/>
  <c r="CZ103" i="3" s="1"/>
  <c r="DW103" i="3"/>
  <c r="DX103" i="3" s="1"/>
  <c r="DY103" i="3" s="1"/>
  <c r="CS104" i="3"/>
  <c r="CT104" i="3" s="1"/>
  <c r="CU104" i="3" s="1"/>
  <c r="DH105" i="3"/>
  <c r="DI105" i="3" s="1"/>
  <c r="DJ105" i="3" s="1"/>
  <c r="EG105" i="3"/>
  <c r="EH105" i="3" s="1"/>
  <c r="EI105" i="3" s="1"/>
  <c r="DC106" i="3"/>
  <c r="DD106" i="3" s="1"/>
  <c r="DE106" i="3" s="1"/>
  <c r="DR107" i="3"/>
  <c r="DS107" i="3" s="1"/>
  <c r="DT107" i="3" s="1"/>
  <c r="BT108" i="3"/>
  <c r="BU108" i="3" s="1"/>
  <c r="BV108" i="3" s="1"/>
  <c r="DM108" i="3"/>
  <c r="DN108" i="3" s="1"/>
  <c r="DO108" i="3" s="1"/>
  <c r="EB109" i="3"/>
  <c r="EC109" i="3" s="1"/>
  <c r="ED109" i="3" s="1"/>
  <c r="CD110" i="3"/>
  <c r="CE110" i="3" s="1"/>
  <c r="CF110" i="3" s="1"/>
  <c r="DW110" i="3"/>
  <c r="DX110" i="3" s="1"/>
  <c r="DY110" i="3" s="1"/>
  <c r="BO112" i="3"/>
  <c r="BP112" i="3" s="1"/>
  <c r="BQ112" i="3" s="1"/>
  <c r="CN112" i="3"/>
  <c r="CO112" i="3" s="1"/>
  <c r="CP112" i="3" s="1"/>
  <c r="EG112" i="3"/>
  <c r="EH112" i="3" s="1"/>
  <c r="EI112" i="3" s="1"/>
  <c r="BY114" i="3"/>
  <c r="BZ114" i="3" s="1"/>
  <c r="CA114" i="3" s="1"/>
  <c r="CX114" i="3"/>
  <c r="CY114" i="3" s="1"/>
  <c r="CZ114" i="3"/>
  <c r="BT115" i="3"/>
  <c r="BU115" i="3" s="1"/>
  <c r="BV115" i="3" s="1"/>
  <c r="CN116" i="3"/>
  <c r="CO116" i="3" s="1"/>
  <c r="CP116" i="3"/>
  <c r="DM116" i="3"/>
  <c r="DN116" i="3" s="1"/>
  <c r="DO116" i="3" s="1"/>
  <c r="BT117" i="3"/>
  <c r="BU117" i="3" s="1"/>
  <c r="BV117" i="3"/>
  <c r="CS117" i="3"/>
  <c r="CT117" i="3" s="1"/>
  <c r="CU117" i="3" s="1"/>
  <c r="DR117" i="3"/>
  <c r="DS117" i="3" s="1"/>
  <c r="DT117" i="3" s="1"/>
  <c r="BY118" i="3"/>
  <c r="BZ118" i="3" s="1"/>
  <c r="CA118" i="3" s="1"/>
  <c r="CX118" i="3"/>
  <c r="CY118" i="3" s="1"/>
  <c r="CZ118" i="3" s="1"/>
  <c r="DW118" i="3"/>
  <c r="DX118" i="3" s="1"/>
  <c r="DY118" i="3" s="1"/>
  <c r="CD119" i="3"/>
  <c r="CE119" i="3" s="1"/>
  <c r="CF119" i="3"/>
  <c r="DC119" i="3"/>
  <c r="DD119" i="3" s="1"/>
  <c r="DE119" i="3" s="1"/>
  <c r="EB119" i="3"/>
  <c r="EC119" i="3" s="1"/>
  <c r="ED119" i="3" s="1"/>
  <c r="CI120" i="3"/>
  <c r="CJ120" i="3" s="1"/>
  <c r="CK120" i="3" s="1"/>
  <c r="DH120" i="3"/>
  <c r="DI120" i="3" s="1"/>
  <c r="DJ120" i="3" s="1"/>
  <c r="EG120" i="3"/>
  <c r="EH120" i="3" s="1"/>
  <c r="EI120" i="3" s="1"/>
  <c r="CN121" i="3"/>
  <c r="CO121" i="3" s="1"/>
  <c r="CP121" i="3"/>
  <c r="DM121" i="3"/>
  <c r="DN121" i="3" s="1"/>
  <c r="DO121" i="3" s="1"/>
  <c r="BO122" i="3"/>
  <c r="BP122" i="3" s="1"/>
  <c r="BQ122" i="3"/>
  <c r="BY133" i="3"/>
  <c r="BZ133" i="3" s="1"/>
  <c r="CA133" i="3" s="1"/>
  <c r="BT139" i="3"/>
  <c r="BU139" i="3" s="1"/>
  <c r="BV139" i="3" s="1"/>
  <c r="DR139" i="3"/>
  <c r="DS139" i="3" s="1"/>
  <c r="DT139" i="3" s="1"/>
  <c r="BV102" i="3"/>
  <c r="CA102" i="3"/>
  <c r="CF102" i="3"/>
  <c r="DE102" i="3"/>
  <c r="CA103" i="3"/>
  <c r="CF103" i="3"/>
  <c r="CK103" i="3"/>
  <c r="DJ103" i="3"/>
  <c r="CF104" i="3"/>
  <c r="CK104" i="3"/>
  <c r="CP104" i="3"/>
  <c r="DO104" i="3"/>
  <c r="CK105" i="3"/>
  <c r="CP105" i="3"/>
  <c r="CU105" i="3"/>
  <c r="DT105" i="3"/>
  <c r="CP106" i="3"/>
  <c r="CU106" i="3"/>
  <c r="CZ106" i="3"/>
  <c r="DY106" i="3"/>
  <c r="CU107" i="3"/>
  <c r="CZ107" i="3"/>
  <c r="DE107" i="3"/>
  <c r="ED107" i="3"/>
  <c r="CZ108" i="3"/>
  <c r="DE108" i="3"/>
  <c r="DJ108" i="3"/>
  <c r="EI108" i="3"/>
  <c r="DE109" i="3"/>
  <c r="DJ109" i="3"/>
  <c r="DO109" i="3"/>
  <c r="BQ110" i="3"/>
  <c r="DJ110" i="3"/>
  <c r="DO110" i="3"/>
  <c r="DT110" i="3"/>
  <c r="BV111" i="3"/>
  <c r="DO111" i="3"/>
  <c r="DT111" i="3"/>
  <c r="DY111" i="3"/>
  <c r="CA112" i="3"/>
  <c r="DT112" i="3"/>
  <c r="DY112" i="3"/>
  <c r="ED112" i="3"/>
  <c r="CF113" i="3"/>
  <c r="DY113" i="3"/>
  <c r="ED113" i="3"/>
  <c r="EI113" i="3"/>
  <c r="CK114" i="3"/>
  <c r="ED114" i="3"/>
  <c r="EI114" i="3"/>
  <c r="BQ115" i="3"/>
  <c r="CP115" i="3"/>
  <c r="EI115" i="3"/>
  <c r="BQ116" i="3"/>
  <c r="BV116" i="3"/>
  <c r="CK116" i="3"/>
  <c r="CU116" i="3"/>
  <c r="DJ116" i="3"/>
  <c r="DY116" i="3"/>
  <c r="EI116" i="3"/>
  <c r="CA117" i="3"/>
  <c r="CP117" i="3"/>
  <c r="CZ117" i="3"/>
  <c r="DO117" i="3"/>
  <c r="ED117" i="3"/>
  <c r="BQ118" i="3"/>
  <c r="CF118" i="3"/>
  <c r="CU118" i="3"/>
  <c r="DE118" i="3"/>
  <c r="DT118" i="3"/>
  <c r="EI118" i="3"/>
  <c r="BV119" i="3"/>
  <c r="CK119" i="3"/>
  <c r="CZ119" i="3"/>
  <c r="DJ119" i="3"/>
  <c r="DY119" i="3"/>
  <c r="BQ120" i="3"/>
  <c r="CA120" i="3"/>
  <c r="CP120" i="3"/>
  <c r="DE120" i="3"/>
  <c r="DO120" i="3"/>
  <c r="ED120" i="3"/>
  <c r="BV121" i="3"/>
  <c r="CF121" i="3"/>
  <c r="CU121" i="3"/>
  <c r="DJ121" i="3"/>
  <c r="DT121" i="3"/>
  <c r="EI121" i="3"/>
  <c r="DM122" i="3"/>
  <c r="DN122" i="3" s="1"/>
  <c r="DO122" i="3" s="1"/>
  <c r="BT123" i="3"/>
  <c r="BU123" i="3" s="1"/>
  <c r="BV123" i="3" s="1"/>
  <c r="DR123" i="3"/>
  <c r="DS123" i="3" s="1"/>
  <c r="DT123" i="3" s="1"/>
  <c r="DM125" i="3"/>
  <c r="DN125" i="3" s="1"/>
  <c r="DO125" i="3" s="1"/>
  <c r="CN127" i="3"/>
  <c r="CO127" i="3" s="1"/>
  <c r="CP127" i="3" s="1"/>
  <c r="BO128" i="3"/>
  <c r="BP128" i="3" s="1"/>
  <c r="BQ128" i="3" s="1"/>
  <c r="EG129" i="3"/>
  <c r="EH129" i="3" s="1"/>
  <c r="EI129" i="3" s="1"/>
  <c r="DH131" i="3"/>
  <c r="DI131" i="3" s="1"/>
  <c r="DJ131" i="3" s="1"/>
  <c r="CI132" i="3"/>
  <c r="CJ132" i="3" s="1"/>
  <c r="CK132" i="3" s="1"/>
  <c r="CD134" i="3"/>
  <c r="CE134" i="3" s="1"/>
  <c r="CF134" i="3" s="1"/>
  <c r="EB135" i="3"/>
  <c r="EC135" i="3" s="1"/>
  <c r="ED135" i="3" s="1"/>
  <c r="DC136" i="3"/>
  <c r="DD136" i="3" s="1"/>
  <c r="DE136" i="3" s="1"/>
  <c r="CX138" i="3"/>
  <c r="CY138" i="3" s="1"/>
  <c r="CZ138" i="3" s="1"/>
  <c r="BY140" i="3"/>
  <c r="BZ140" i="3" s="1"/>
  <c r="CA140" i="3" s="1"/>
  <c r="DW140" i="3"/>
  <c r="DX140" i="3" s="1"/>
  <c r="DY140" i="3" s="1"/>
  <c r="CK85" i="3"/>
  <c r="DE85" i="3"/>
  <c r="DY85" i="3"/>
  <c r="BV86" i="3"/>
  <c r="CP86" i="3"/>
  <c r="DJ86" i="3"/>
  <c r="ED86" i="3"/>
  <c r="CA87" i="3"/>
  <c r="CU87" i="3"/>
  <c r="DO87" i="3"/>
  <c r="EI87" i="3"/>
  <c r="CF88" i="3"/>
  <c r="CZ88" i="3"/>
  <c r="DT88" i="3"/>
  <c r="BQ89" i="3"/>
  <c r="CK89" i="3"/>
  <c r="DE89" i="3"/>
  <c r="DY89" i="3"/>
  <c r="BV90" i="3"/>
  <c r="CP90" i="3"/>
  <c r="DJ90" i="3"/>
  <c r="ED90" i="3"/>
  <c r="CA91" i="3"/>
  <c r="CU91" i="3"/>
  <c r="DO91" i="3"/>
  <c r="EI91" i="3"/>
  <c r="CF92" i="3"/>
  <c r="CZ92" i="3"/>
  <c r="DT92" i="3"/>
  <c r="BQ93" i="3"/>
  <c r="CK93" i="3"/>
  <c r="DE93" i="3"/>
  <c r="DY93" i="3"/>
  <c r="BV94" i="3"/>
  <c r="CP94" i="3"/>
  <c r="DJ94" i="3"/>
  <c r="ED94" i="3"/>
  <c r="CA95" i="3"/>
  <c r="CU95" i="3"/>
  <c r="DO95" i="3"/>
  <c r="EI95" i="3"/>
  <c r="CF96" i="3"/>
  <c r="CZ96" i="3"/>
  <c r="DT96" i="3"/>
  <c r="BQ97" i="3"/>
  <c r="CK97" i="3"/>
  <c r="DE97" i="3"/>
  <c r="DY97" i="3"/>
  <c r="BV98" i="3"/>
  <c r="CP98" i="3"/>
  <c r="DJ98" i="3"/>
  <c r="ED98" i="3"/>
  <c r="CA99" i="3"/>
  <c r="CU99" i="3"/>
  <c r="DO99" i="3"/>
  <c r="EI99" i="3"/>
  <c r="CF100" i="3"/>
  <c r="CZ100" i="3"/>
  <c r="DT100" i="3"/>
  <c r="BQ101" i="3"/>
  <c r="CK101" i="3"/>
  <c r="DE101" i="3"/>
  <c r="DJ101" i="3"/>
  <c r="DJ102" i="3"/>
  <c r="DO102" i="3"/>
  <c r="DO103" i="3"/>
  <c r="DT103" i="3"/>
  <c r="DT104" i="3"/>
  <c r="DY104" i="3"/>
  <c r="DY105" i="3"/>
  <c r="ED105" i="3"/>
  <c r="ED106" i="3"/>
  <c r="EI106" i="3"/>
  <c r="EI107" i="3"/>
  <c r="BQ108" i="3"/>
  <c r="BQ109" i="3"/>
  <c r="BV109" i="3"/>
  <c r="BV110" i="3"/>
  <c r="CA110" i="3"/>
  <c r="CA111" i="3"/>
  <c r="CF111" i="3"/>
  <c r="CF112" i="3"/>
  <c r="CK112" i="3"/>
  <c r="CK113" i="3"/>
  <c r="CP113" i="3"/>
  <c r="CP114" i="3"/>
  <c r="CU114" i="3"/>
  <c r="CU115" i="3"/>
  <c r="CZ115" i="3"/>
  <c r="BY122" i="3"/>
  <c r="BZ122" i="3" s="1"/>
  <c r="CA122" i="3" s="1"/>
  <c r="DC123" i="3"/>
  <c r="DD123" i="3" s="1"/>
  <c r="DE123" i="3" s="1"/>
  <c r="CD125" i="3"/>
  <c r="CE125" i="3" s="1"/>
  <c r="CF125" i="3" s="1"/>
  <c r="EB125" i="3"/>
  <c r="EC125" i="3" s="1"/>
  <c r="ED125" i="3" s="1"/>
  <c r="DW127" i="3"/>
  <c r="DX127" i="3" s="1"/>
  <c r="DY127" i="3" s="1"/>
  <c r="CX129" i="3"/>
  <c r="CY129" i="3" s="1"/>
  <c r="CZ129" i="3" s="1"/>
  <c r="BY130" i="3"/>
  <c r="BZ130" i="3" s="1"/>
  <c r="CA130" i="3" s="1"/>
  <c r="BT132" i="3"/>
  <c r="BU132" i="3" s="1"/>
  <c r="BV132" i="3" s="1"/>
  <c r="DR133" i="3"/>
  <c r="DS133" i="3" s="1"/>
  <c r="DT133" i="3" s="1"/>
  <c r="CS134" i="3"/>
  <c r="CT134" i="3" s="1"/>
  <c r="CU134" i="3" s="1"/>
  <c r="CN136" i="3"/>
  <c r="CO136" i="3" s="1"/>
  <c r="CP136" i="3" s="1"/>
  <c r="BO138" i="3"/>
  <c r="BP138" i="3" s="1"/>
  <c r="BQ138" i="3" s="1"/>
  <c r="DM138" i="3"/>
  <c r="DN138" i="3" s="1"/>
  <c r="DO138" i="3" s="1"/>
  <c r="DH140" i="3"/>
  <c r="DI140" i="3" s="1"/>
  <c r="DJ140" i="3" s="1"/>
  <c r="ED102" i="3"/>
  <c r="EI102" i="3"/>
  <c r="EI103" i="3"/>
  <c r="BQ104" i="3"/>
  <c r="BQ105" i="3"/>
  <c r="BV105" i="3"/>
  <c r="BV106" i="3"/>
  <c r="CA106" i="3"/>
  <c r="CA107" i="3"/>
  <c r="CF107" i="3"/>
  <c r="CF108" i="3"/>
  <c r="CK108" i="3"/>
  <c r="CK109" i="3"/>
  <c r="CP109" i="3"/>
  <c r="CP110" i="3"/>
  <c r="CU110" i="3"/>
  <c r="CU111" i="3"/>
  <c r="CZ111" i="3"/>
  <c r="CZ112" i="3"/>
  <c r="DE112" i="3"/>
  <c r="DE113" i="3"/>
  <c r="DJ113" i="3"/>
  <c r="DJ114" i="3"/>
  <c r="DO114" i="3"/>
  <c r="DO115" i="3"/>
  <c r="DT115" i="3"/>
  <c r="CS122" i="3"/>
  <c r="CT122" i="3" s="1"/>
  <c r="CU122" i="3" s="1"/>
  <c r="BY124" i="3"/>
  <c r="BZ124" i="3" s="1"/>
  <c r="CA124" i="3" s="1"/>
  <c r="DW124" i="3"/>
  <c r="DX124" i="3" s="1"/>
  <c r="DY124" i="3" s="1"/>
  <c r="DR126" i="3"/>
  <c r="DS126" i="3" s="1"/>
  <c r="DT126" i="3" s="1"/>
  <c r="CS128" i="3"/>
  <c r="CT128" i="3" s="1"/>
  <c r="CU128" i="3" s="1"/>
  <c r="BT129" i="3"/>
  <c r="BU129" i="3" s="1"/>
  <c r="BV129" i="3" s="1"/>
  <c r="BO131" i="3"/>
  <c r="BP131" i="3" s="1"/>
  <c r="BQ131" i="3" s="1"/>
  <c r="DM132" i="3"/>
  <c r="DN132" i="3" s="1"/>
  <c r="DO132" i="3" s="1"/>
  <c r="CN133" i="3"/>
  <c r="CO133" i="3" s="1"/>
  <c r="CP133" i="3" s="1"/>
  <c r="CI135" i="3"/>
  <c r="CJ135" i="3" s="1"/>
  <c r="CK135" i="3" s="1"/>
  <c r="EG136" i="3"/>
  <c r="EH136" i="3" s="1"/>
  <c r="EI136" i="3" s="1"/>
  <c r="DH137" i="3"/>
  <c r="DI137" i="3" s="1"/>
  <c r="DJ137" i="3" s="1"/>
  <c r="DC139" i="3"/>
  <c r="DD139" i="3" s="1"/>
  <c r="DE139" i="3" s="1"/>
  <c r="CD141" i="3"/>
  <c r="CE141" i="3" s="1"/>
  <c r="CF141" i="3" s="1"/>
  <c r="EB141" i="3"/>
  <c r="EC141" i="3" s="1"/>
  <c r="ED141" i="3" s="1"/>
  <c r="CA123" i="3"/>
  <c r="CX123" i="3"/>
  <c r="CY123" i="3" s="1"/>
  <c r="CZ123" i="3" s="1"/>
  <c r="EB123" i="3"/>
  <c r="EC123" i="3" s="1"/>
  <c r="ED123" i="3" s="1"/>
  <c r="CF124" i="3"/>
  <c r="DC124" i="3"/>
  <c r="DD124" i="3" s="1"/>
  <c r="DE124" i="3" s="1"/>
  <c r="EI124" i="3"/>
  <c r="EG124" i="3"/>
  <c r="EH124" i="3" s="1"/>
  <c r="CK125" i="3"/>
  <c r="DH125" i="3"/>
  <c r="DI125" i="3" s="1"/>
  <c r="DJ125" i="3" s="1"/>
  <c r="BO126" i="3"/>
  <c r="BP126" i="3" s="1"/>
  <c r="BQ126" i="3" s="1"/>
  <c r="CP126" i="3"/>
  <c r="DM126" i="3"/>
  <c r="DN126" i="3" s="1"/>
  <c r="DO126" i="3" s="1"/>
  <c r="BT127" i="3"/>
  <c r="BU127" i="3" s="1"/>
  <c r="BV127" i="3" s="1"/>
  <c r="CU127" i="3"/>
  <c r="DR127" i="3"/>
  <c r="DS127" i="3" s="1"/>
  <c r="DT127" i="3" s="1"/>
  <c r="BY128" i="3"/>
  <c r="BZ128" i="3" s="1"/>
  <c r="CA128" i="3" s="1"/>
  <c r="CZ128" i="3"/>
  <c r="DW128" i="3"/>
  <c r="DX128" i="3" s="1"/>
  <c r="DY128" i="3" s="1"/>
  <c r="CD129" i="3"/>
  <c r="CE129" i="3" s="1"/>
  <c r="CF129" i="3" s="1"/>
  <c r="DE129" i="3"/>
  <c r="EB129" i="3"/>
  <c r="EC129" i="3" s="1"/>
  <c r="ED129" i="3" s="1"/>
  <c r="CI130" i="3"/>
  <c r="CJ130" i="3" s="1"/>
  <c r="CK130" i="3" s="1"/>
  <c r="DJ130" i="3"/>
  <c r="EG130" i="3"/>
  <c r="EH130" i="3" s="1"/>
  <c r="EI130" i="3" s="1"/>
  <c r="CP131" i="3"/>
  <c r="CN131" i="3"/>
  <c r="CO131" i="3" s="1"/>
  <c r="DO131" i="3"/>
  <c r="BO132" i="3"/>
  <c r="BP132" i="3" s="1"/>
  <c r="BQ132" i="3" s="1"/>
  <c r="CS132" i="3"/>
  <c r="CT132" i="3" s="1"/>
  <c r="CU132" i="3" s="1"/>
  <c r="DT132" i="3"/>
  <c r="BT133" i="3"/>
  <c r="BU133" i="3" s="1"/>
  <c r="BV133" i="3" s="1"/>
  <c r="CZ133" i="3"/>
  <c r="CX133" i="3"/>
  <c r="CY133" i="3" s="1"/>
  <c r="DY133" i="3"/>
  <c r="BY134" i="3"/>
  <c r="BZ134" i="3" s="1"/>
  <c r="CA134" i="3" s="1"/>
  <c r="DC134" i="3"/>
  <c r="DD134" i="3" s="1"/>
  <c r="DE134" i="3" s="1"/>
  <c r="ED134" i="3"/>
  <c r="CD135" i="3"/>
  <c r="CE135" i="3" s="1"/>
  <c r="CF135" i="3" s="1"/>
  <c r="DH135" i="3"/>
  <c r="DI135" i="3" s="1"/>
  <c r="DJ135" i="3" s="1"/>
  <c r="EI135" i="3"/>
  <c r="CI136" i="3"/>
  <c r="CJ136" i="3" s="1"/>
  <c r="CK136" i="3" s="1"/>
  <c r="DM136" i="3"/>
  <c r="DN136" i="3" s="1"/>
  <c r="DO136" i="3" s="1"/>
  <c r="BQ137" i="3"/>
  <c r="CN137" i="3"/>
  <c r="CO137" i="3" s="1"/>
  <c r="CP137" i="3" s="1"/>
  <c r="DR137" i="3"/>
  <c r="DS137" i="3" s="1"/>
  <c r="DT137" i="3" s="1"/>
  <c r="BV138" i="3"/>
  <c r="CS138" i="3"/>
  <c r="CT138" i="3" s="1"/>
  <c r="CU138" i="3" s="1"/>
  <c r="DW138" i="3"/>
  <c r="DX138" i="3" s="1"/>
  <c r="DY138" i="3" s="1"/>
  <c r="CA139" i="3"/>
  <c r="CX139" i="3"/>
  <c r="CY139" i="3" s="1"/>
  <c r="CZ139" i="3" s="1"/>
  <c r="EB139" i="3"/>
  <c r="EC139" i="3" s="1"/>
  <c r="ED139" i="3" s="1"/>
  <c r="CF140" i="3"/>
  <c r="DC140" i="3"/>
  <c r="DD140" i="3" s="1"/>
  <c r="DE140" i="3" s="1"/>
  <c r="EG140" i="3"/>
  <c r="EH140" i="3" s="1"/>
  <c r="EI140" i="3" s="1"/>
  <c r="CK141" i="3"/>
  <c r="DH141" i="3"/>
  <c r="DI141" i="3" s="1"/>
  <c r="DJ141" i="3" s="1"/>
  <c r="CD153" i="3"/>
  <c r="CE153" i="3" s="1"/>
  <c r="CF153" i="3" s="1"/>
  <c r="CI154" i="3"/>
  <c r="CJ154" i="3" s="1"/>
  <c r="CK154" i="3" s="1"/>
  <c r="CN155" i="3"/>
  <c r="CO155" i="3" s="1"/>
  <c r="CP155" i="3" s="1"/>
  <c r="CS156" i="3"/>
  <c r="CT156" i="3" s="1"/>
  <c r="CU156" i="3" s="1"/>
  <c r="CX157" i="3"/>
  <c r="CY157" i="3" s="1"/>
  <c r="CZ157" i="3" s="1"/>
  <c r="DC158" i="3"/>
  <c r="DD158" i="3" s="1"/>
  <c r="DE158" i="3" s="1"/>
  <c r="CI159" i="3"/>
  <c r="CJ159" i="3" s="1"/>
  <c r="CK159" i="3" s="1"/>
  <c r="CN162" i="3"/>
  <c r="CO162" i="3" s="1"/>
  <c r="CP162" i="3" s="1"/>
  <c r="DC163" i="3"/>
  <c r="DD163" i="3" s="1"/>
  <c r="DE163" i="3" s="1"/>
  <c r="CN123" i="3"/>
  <c r="CO123" i="3" s="1"/>
  <c r="CP123" i="3" s="1"/>
  <c r="BO124" i="3"/>
  <c r="BP124" i="3" s="1"/>
  <c r="BQ124" i="3" s="1"/>
  <c r="CS124" i="3"/>
  <c r="CT124" i="3" s="1"/>
  <c r="CU124" i="3" s="1"/>
  <c r="BT125" i="3"/>
  <c r="BU125" i="3" s="1"/>
  <c r="BV125" i="3" s="1"/>
  <c r="CX125" i="3"/>
  <c r="CY125" i="3" s="1"/>
  <c r="CZ125" i="3" s="1"/>
  <c r="BY126" i="3"/>
  <c r="BZ126" i="3" s="1"/>
  <c r="CA126" i="3" s="1"/>
  <c r="DC126" i="3"/>
  <c r="DD126" i="3" s="1"/>
  <c r="DE126" i="3" s="1"/>
  <c r="CD127" i="3"/>
  <c r="CE127" i="3" s="1"/>
  <c r="CF127" i="3" s="1"/>
  <c r="DH127" i="3"/>
  <c r="DI127" i="3" s="1"/>
  <c r="DJ127" i="3" s="1"/>
  <c r="CI128" i="3"/>
  <c r="CJ128" i="3" s="1"/>
  <c r="CK128" i="3" s="1"/>
  <c r="DM128" i="3"/>
  <c r="DN128" i="3" s="1"/>
  <c r="DO128" i="3" s="1"/>
  <c r="CN129" i="3"/>
  <c r="CO129" i="3" s="1"/>
  <c r="CP129" i="3" s="1"/>
  <c r="DR129" i="3"/>
  <c r="DS129" i="3" s="1"/>
  <c r="DT129" i="3" s="1"/>
  <c r="CS130" i="3"/>
  <c r="CT130" i="3" s="1"/>
  <c r="CU130" i="3" s="1"/>
  <c r="DY130" i="3"/>
  <c r="DW130" i="3"/>
  <c r="DX130" i="3" s="1"/>
  <c r="CX131" i="3"/>
  <c r="CY131" i="3" s="1"/>
  <c r="CZ131" i="3" s="1"/>
  <c r="EB131" i="3"/>
  <c r="EC131" i="3" s="1"/>
  <c r="ED131" i="3" s="1"/>
  <c r="DC132" i="3"/>
  <c r="DD132" i="3" s="1"/>
  <c r="DE132" i="3" s="1"/>
  <c r="EG132" i="3"/>
  <c r="EH132" i="3" s="1"/>
  <c r="EI132" i="3" s="1"/>
  <c r="DH133" i="3"/>
  <c r="DI133" i="3" s="1"/>
  <c r="DJ133" i="3" s="1"/>
  <c r="BO134" i="3"/>
  <c r="BP134" i="3" s="1"/>
  <c r="BQ134" i="3" s="1"/>
  <c r="DM134" i="3"/>
  <c r="DN134" i="3" s="1"/>
  <c r="DO134" i="3" s="1"/>
  <c r="BT135" i="3"/>
  <c r="BU135" i="3" s="1"/>
  <c r="BV135" i="3" s="1"/>
  <c r="DR135" i="3"/>
  <c r="DS135" i="3" s="1"/>
  <c r="DT135" i="3" s="1"/>
  <c r="BY136" i="3"/>
  <c r="BZ136" i="3" s="1"/>
  <c r="CA136" i="3" s="1"/>
  <c r="DW136" i="3"/>
  <c r="DX136" i="3" s="1"/>
  <c r="DY136" i="3" s="1"/>
  <c r="CD137" i="3"/>
  <c r="CE137" i="3" s="1"/>
  <c r="CF137" i="3" s="1"/>
  <c r="EB137" i="3"/>
  <c r="EC137" i="3" s="1"/>
  <c r="ED137" i="3" s="1"/>
  <c r="CI138" i="3"/>
  <c r="CJ138" i="3" s="1"/>
  <c r="CK138" i="3" s="1"/>
  <c r="EG138" i="3"/>
  <c r="EH138" i="3" s="1"/>
  <c r="EI138" i="3" s="1"/>
  <c r="CN139" i="3"/>
  <c r="CO139" i="3" s="1"/>
  <c r="CP139" i="3" s="1"/>
  <c r="BO140" i="3"/>
  <c r="BP140" i="3" s="1"/>
  <c r="BQ140" i="3" s="1"/>
  <c r="CS140" i="3"/>
  <c r="CT140" i="3" s="1"/>
  <c r="CU140" i="3" s="1"/>
  <c r="BT141" i="3"/>
  <c r="BU141" i="3" s="1"/>
  <c r="BV141" i="3" s="1"/>
  <c r="CX141" i="3"/>
  <c r="CY141" i="3" s="1"/>
  <c r="CZ141" i="3" s="1"/>
  <c r="CD160" i="3"/>
  <c r="CE160" i="3" s="1"/>
  <c r="CF160" i="3" s="1"/>
  <c r="CS161" i="3"/>
  <c r="CT161" i="3" s="1"/>
  <c r="CU161" i="3" s="1"/>
  <c r="CF116" i="3"/>
  <c r="CZ116" i="3"/>
  <c r="DT116" i="3"/>
  <c r="BQ117" i="3"/>
  <c r="CK117" i="3"/>
  <c r="DE117" i="3"/>
  <c r="DY117" i="3"/>
  <c r="BV118" i="3"/>
  <c r="CP118" i="3"/>
  <c r="DJ118" i="3"/>
  <c r="ED118" i="3"/>
  <c r="CA119" i="3"/>
  <c r="CU119" i="3"/>
  <c r="DO119" i="3"/>
  <c r="EI119" i="3"/>
  <c r="CF120" i="3"/>
  <c r="CZ120" i="3"/>
  <c r="DT120" i="3"/>
  <c r="BQ121" i="3"/>
  <c r="CK121" i="3"/>
  <c r="DE121" i="3"/>
  <c r="DY121" i="3"/>
  <c r="BV122" i="3"/>
  <c r="CK122" i="3"/>
  <c r="CP122" i="3"/>
  <c r="DE122" i="3"/>
  <c r="DJ122" i="3"/>
  <c r="DY122" i="3"/>
  <c r="ED122" i="3"/>
  <c r="CD123" i="3"/>
  <c r="CE123" i="3" s="1"/>
  <c r="CF123" i="3" s="1"/>
  <c r="DH123" i="3"/>
  <c r="DI123" i="3" s="1"/>
  <c r="DJ123" i="3" s="1"/>
  <c r="DY123" i="3"/>
  <c r="EI123" i="3"/>
  <c r="CI124" i="3"/>
  <c r="CJ124" i="3" s="1"/>
  <c r="CK124" i="3" s="1"/>
  <c r="DM124" i="3"/>
  <c r="DN124" i="3" s="1"/>
  <c r="DO124" i="3" s="1"/>
  <c r="ED124" i="3"/>
  <c r="BQ125" i="3"/>
  <c r="CN125" i="3"/>
  <c r="CO125" i="3" s="1"/>
  <c r="CP125" i="3" s="1"/>
  <c r="DR125" i="3"/>
  <c r="DS125" i="3" s="1"/>
  <c r="DT125" i="3" s="1"/>
  <c r="EI125" i="3"/>
  <c r="BV126" i="3"/>
  <c r="CS126" i="3"/>
  <c r="CT126" i="3" s="1"/>
  <c r="CU126" i="3"/>
  <c r="DW126" i="3"/>
  <c r="DX126" i="3" s="1"/>
  <c r="DY126" i="3" s="1"/>
  <c r="BQ127" i="3"/>
  <c r="CA127" i="3"/>
  <c r="CX127" i="3"/>
  <c r="CY127" i="3" s="1"/>
  <c r="CZ127" i="3" s="1"/>
  <c r="EB127" i="3"/>
  <c r="EC127" i="3" s="1"/>
  <c r="ED127" i="3" s="1"/>
  <c r="BV128" i="3"/>
  <c r="CF128" i="3"/>
  <c r="DC128" i="3"/>
  <c r="DD128" i="3" s="1"/>
  <c r="DE128" i="3"/>
  <c r="EG128" i="3"/>
  <c r="EH128" i="3" s="1"/>
  <c r="EI128" i="3" s="1"/>
  <c r="CA129" i="3"/>
  <c r="CK129" i="3"/>
  <c r="DH129" i="3"/>
  <c r="DI129" i="3" s="1"/>
  <c r="DJ129" i="3" s="1"/>
  <c r="BO130" i="3"/>
  <c r="BP130" i="3" s="1"/>
  <c r="BQ130" i="3" s="1"/>
  <c r="CF130" i="3"/>
  <c r="CP130" i="3"/>
  <c r="DM130" i="3"/>
  <c r="DN130" i="3" s="1"/>
  <c r="DO130" i="3" s="1"/>
  <c r="BT131" i="3"/>
  <c r="BU131" i="3" s="1"/>
  <c r="BV131" i="3" s="1"/>
  <c r="CK131" i="3"/>
  <c r="CU131" i="3"/>
  <c r="DR131" i="3"/>
  <c r="DS131" i="3" s="1"/>
  <c r="DT131" i="3" s="1"/>
  <c r="BY132" i="3"/>
  <c r="BZ132" i="3" s="1"/>
  <c r="CA132" i="3" s="1"/>
  <c r="CP132" i="3"/>
  <c r="CZ132" i="3"/>
  <c r="DW132" i="3"/>
  <c r="DX132" i="3" s="1"/>
  <c r="DY132" i="3"/>
  <c r="CD133" i="3"/>
  <c r="CE133" i="3" s="1"/>
  <c r="CF133" i="3" s="1"/>
  <c r="CU133" i="3"/>
  <c r="DE133" i="3"/>
  <c r="EB133" i="3"/>
  <c r="EC133" i="3" s="1"/>
  <c r="ED133" i="3" s="1"/>
  <c r="CI134" i="3"/>
  <c r="CJ134" i="3" s="1"/>
  <c r="CK134" i="3" s="1"/>
  <c r="CZ134" i="3"/>
  <c r="DJ134" i="3"/>
  <c r="EG134" i="3"/>
  <c r="EH134" i="3" s="1"/>
  <c r="EI134" i="3" s="1"/>
  <c r="CN135" i="3"/>
  <c r="CO135" i="3" s="1"/>
  <c r="CP135" i="3" s="1"/>
  <c r="DE135" i="3"/>
  <c r="DO135" i="3"/>
  <c r="BO136" i="3"/>
  <c r="BP136" i="3" s="1"/>
  <c r="BQ136" i="3" s="1"/>
  <c r="CS136" i="3"/>
  <c r="CT136" i="3" s="1"/>
  <c r="CU136" i="3" s="1"/>
  <c r="DJ136" i="3"/>
  <c r="DT136" i="3"/>
  <c r="BT137" i="3"/>
  <c r="BU137" i="3" s="1"/>
  <c r="BV137" i="3" s="1"/>
  <c r="CX137" i="3"/>
  <c r="CY137" i="3" s="1"/>
  <c r="CZ137" i="3" s="1"/>
  <c r="DO137" i="3"/>
  <c r="DY137" i="3"/>
  <c r="BY138" i="3"/>
  <c r="BZ138" i="3" s="1"/>
  <c r="CA138" i="3"/>
  <c r="DC138" i="3"/>
  <c r="DD138" i="3" s="1"/>
  <c r="DE138" i="3" s="1"/>
  <c r="DT138" i="3"/>
  <c r="ED138" i="3"/>
  <c r="CD139" i="3"/>
  <c r="CE139" i="3" s="1"/>
  <c r="CF139" i="3"/>
  <c r="DH139" i="3"/>
  <c r="DI139" i="3" s="1"/>
  <c r="DJ139" i="3" s="1"/>
  <c r="DY139" i="3"/>
  <c r="EI139" i="3"/>
  <c r="CI140" i="3"/>
  <c r="CJ140" i="3" s="1"/>
  <c r="CK140" i="3" s="1"/>
  <c r="DM140" i="3"/>
  <c r="DN140" i="3" s="1"/>
  <c r="DO140" i="3" s="1"/>
  <c r="ED140" i="3"/>
  <c r="BQ141" i="3"/>
  <c r="CN141" i="3"/>
  <c r="CO141" i="3" s="1"/>
  <c r="CP141" i="3" s="1"/>
  <c r="DR141" i="3"/>
  <c r="DS141" i="3" s="1"/>
  <c r="DT141" i="3" s="1"/>
  <c r="EI141" i="3"/>
  <c r="CK142" i="3"/>
  <c r="CZ142" i="3"/>
  <c r="DY142" i="3"/>
  <c r="BQ143" i="3"/>
  <c r="CP143" i="3"/>
  <c r="DE143" i="3"/>
  <c r="ED143" i="3"/>
  <c r="BV144" i="3"/>
  <c r="CU144" i="3"/>
  <c r="DJ144" i="3"/>
  <c r="EI144" i="3"/>
  <c r="CA145" i="3"/>
  <c r="CZ145" i="3"/>
  <c r="DO145" i="3"/>
  <c r="BQ146" i="3"/>
  <c r="CF146" i="3"/>
  <c r="DE146" i="3"/>
  <c r="DT146" i="3"/>
  <c r="BV147" i="3"/>
  <c r="CK147" i="3"/>
  <c r="DJ147" i="3"/>
  <c r="DY147" i="3"/>
  <c r="CA148" i="3"/>
  <c r="CP148" i="3"/>
  <c r="DO148" i="3"/>
  <c r="ED148" i="3"/>
  <c r="CF149" i="3"/>
  <c r="CU149" i="3"/>
  <c r="DT149" i="3"/>
  <c r="EI149" i="3"/>
  <c r="DW153" i="3"/>
  <c r="DX153" i="3" s="1"/>
  <c r="DY153" i="3" s="1"/>
  <c r="EB154" i="3"/>
  <c r="EC154" i="3" s="1"/>
  <c r="ED154" i="3" s="1"/>
  <c r="EG155" i="3"/>
  <c r="EH155" i="3" s="1"/>
  <c r="EI155" i="3" s="1"/>
  <c r="BO157" i="3"/>
  <c r="BP157" i="3" s="1"/>
  <c r="BQ157" i="3" s="1"/>
  <c r="BT158" i="3"/>
  <c r="BU158" i="3" s="1"/>
  <c r="BV158" i="3" s="1"/>
  <c r="DH159" i="3"/>
  <c r="DI159" i="3" s="1"/>
  <c r="DJ159" i="3" s="1"/>
  <c r="EB163" i="3"/>
  <c r="EC163" i="3" s="1"/>
  <c r="ED163" i="3" s="1"/>
  <c r="CD164" i="3"/>
  <c r="CE164" i="3" s="1"/>
  <c r="CF164" i="3" s="1"/>
  <c r="DC164" i="3"/>
  <c r="DD164" i="3" s="1"/>
  <c r="DE164" i="3" s="1"/>
  <c r="EG164" i="3"/>
  <c r="EH164" i="3" s="1"/>
  <c r="EI164" i="3" s="1"/>
  <c r="CI165" i="3"/>
  <c r="CJ165" i="3" s="1"/>
  <c r="CK165" i="3" s="1"/>
  <c r="DH165" i="3"/>
  <c r="DI165" i="3" s="1"/>
  <c r="DJ165" i="3" s="1"/>
  <c r="BO166" i="3"/>
  <c r="BP166" i="3" s="1"/>
  <c r="BQ166" i="3" s="1"/>
  <c r="CN166" i="3"/>
  <c r="CO166" i="3" s="1"/>
  <c r="CP166" i="3" s="1"/>
  <c r="BT167" i="3"/>
  <c r="BU167" i="3" s="1"/>
  <c r="BV167" i="3" s="1"/>
  <c r="CS167" i="3"/>
  <c r="CT167" i="3" s="1"/>
  <c r="CU167" i="3" s="1"/>
  <c r="BY168" i="3"/>
  <c r="BZ168" i="3" s="1"/>
  <c r="CA168" i="3" s="1"/>
  <c r="CX168" i="3"/>
  <c r="CY168" i="3" s="1"/>
  <c r="CZ168" i="3" s="1"/>
  <c r="CD169" i="3"/>
  <c r="CE169" i="3" s="1"/>
  <c r="CF169" i="3" s="1"/>
  <c r="DC169" i="3"/>
  <c r="DD169" i="3" s="1"/>
  <c r="DE169" i="3" s="1"/>
  <c r="CI170" i="3"/>
  <c r="CJ170" i="3" s="1"/>
  <c r="CK170" i="3" s="1"/>
  <c r="DH170" i="3"/>
  <c r="DI170" i="3" s="1"/>
  <c r="DJ170" i="3" s="1"/>
  <c r="BV150" i="3"/>
  <c r="CI150" i="3"/>
  <c r="CJ150" i="3" s="1"/>
  <c r="CK150" i="3" s="1"/>
  <c r="CP150" i="3"/>
  <c r="DC150" i="3"/>
  <c r="DD150" i="3" s="1"/>
  <c r="DE150" i="3" s="1"/>
  <c r="DJ150" i="3"/>
  <c r="DW150" i="3"/>
  <c r="DX150" i="3" s="1"/>
  <c r="DY150" i="3" s="1"/>
  <c r="ED150" i="3"/>
  <c r="BT151" i="3"/>
  <c r="BU151" i="3" s="1"/>
  <c r="BV151" i="3" s="1"/>
  <c r="CA151" i="3"/>
  <c r="CN151" i="3"/>
  <c r="CO151" i="3" s="1"/>
  <c r="CP151" i="3" s="1"/>
  <c r="CU151" i="3"/>
  <c r="DH151" i="3"/>
  <c r="DI151" i="3" s="1"/>
  <c r="DJ151" i="3" s="1"/>
  <c r="DO151" i="3"/>
  <c r="EB151" i="3"/>
  <c r="EC151" i="3" s="1"/>
  <c r="ED151" i="3" s="1"/>
  <c r="EI151" i="3"/>
  <c r="BY152" i="3"/>
  <c r="BZ152" i="3" s="1"/>
  <c r="CA152" i="3" s="1"/>
  <c r="CF152" i="3"/>
  <c r="CS152" i="3"/>
  <c r="CT152" i="3" s="1"/>
  <c r="CU152" i="3" s="1"/>
  <c r="CZ152" i="3"/>
  <c r="DM152" i="3"/>
  <c r="DN152" i="3" s="1"/>
  <c r="DO152" i="3" s="1"/>
  <c r="DT152" i="3"/>
  <c r="EG152" i="3"/>
  <c r="EH152" i="3" s="1"/>
  <c r="EI152" i="3" s="1"/>
  <c r="CU153" i="3"/>
  <c r="DC153" i="3"/>
  <c r="DD153" i="3" s="1"/>
  <c r="DE153" i="3" s="1"/>
  <c r="BO154" i="3"/>
  <c r="BP154" i="3" s="1"/>
  <c r="BQ154" i="3" s="1"/>
  <c r="CZ154" i="3"/>
  <c r="DH154" i="3"/>
  <c r="DI154" i="3" s="1"/>
  <c r="DJ154" i="3" s="1"/>
  <c r="BT155" i="3"/>
  <c r="BU155" i="3" s="1"/>
  <c r="BV155" i="3" s="1"/>
  <c r="DE155" i="3"/>
  <c r="DM155" i="3"/>
  <c r="DN155" i="3" s="1"/>
  <c r="DO155" i="3" s="1"/>
  <c r="BY156" i="3"/>
  <c r="BZ156" i="3" s="1"/>
  <c r="CA156" i="3" s="1"/>
  <c r="DJ156" i="3"/>
  <c r="DR156" i="3"/>
  <c r="DS156" i="3" s="1"/>
  <c r="DT156" i="3" s="1"/>
  <c r="CD157" i="3"/>
  <c r="CE157" i="3" s="1"/>
  <c r="CF157" i="3" s="1"/>
  <c r="DO157" i="3"/>
  <c r="DW157" i="3"/>
  <c r="DX157" i="3" s="1"/>
  <c r="DY157" i="3" s="1"/>
  <c r="CI158" i="3"/>
  <c r="CJ158" i="3" s="1"/>
  <c r="CK158" i="3" s="1"/>
  <c r="DT158" i="3"/>
  <c r="EB158" i="3"/>
  <c r="EC158" i="3" s="1"/>
  <c r="ED158" i="3" s="1"/>
  <c r="EG160" i="3"/>
  <c r="EH160" i="3" s="1"/>
  <c r="EI160" i="3"/>
  <c r="BT163" i="3"/>
  <c r="BU163" i="3" s="1"/>
  <c r="BV163" i="3" s="1"/>
  <c r="DH171" i="3"/>
  <c r="DI171" i="3" s="1"/>
  <c r="DJ171" i="3"/>
  <c r="EG171" i="3"/>
  <c r="EH171" i="3" s="1"/>
  <c r="EI171" i="3" s="1"/>
  <c r="DM172" i="3"/>
  <c r="DN172" i="3" s="1"/>
  <c r="DO172" i="3" s="1"/>
  <c r="BO173" i="3"/>
  <c r="BP173" i="3" s="1"/>
  <c r="BQ173" i="3" s="1"/>
  <c r="DR173" i="3"/>
  <c r="DS173" i="3" s="1"/>
  <c r="DT173" i="3"/>
  <c r="BT174" i="3"/>
  <c r="BU174" i="3" s="1"/>
  <c r="BV174" i="3" s="1"/>
  <c r="DW174" i="3"/>
  <c r="DX174" i="3" s="1"/>
  <c r="DY174" i="3"/>
  <c r="BY175" i="3"/>
  <c r="BZ175" i="3" s="1"/>
  <c r="CA175" i="3" s="1"/>
  <c r="EB175" i="3"/>
  <c r="EC175" i="3" s="1"/>
  <c r="ED175" i="3" s="1"/>
  <c r="CD176" i="3"/>
  <c r="CE176" i="3" s="1"/>
  <c r="CF176" i="3" s="1"/>
  <c r="EG176" i="3"/>
  <c r="EH176" i="3" s="1"/>
  <c r="EI176" i="3" s="1"/>
  <c r="CN177" i="3"/>
  <c r="CO177" i="3" s="1"/>
  <c r="CP177" i="3" s="1"/>
  <c r="DR177" i="3"/>
  <c r="DS177" i="3" s="1"/>
  <c r="DT177" i="3" s="1"/>
  <c r="CS178" i="3"/>
  <c r="CT178" i="3" s="1"/>
  <c r="CU178" i="3" s="1"/>
  <c r="DW178" i="3"/>
  <c r="DX178" i="3" s="1"/>
  <c r="DY178" i="3" s="1"/>
  <c r="CX179" i="3"/>
  <c r="CY179" i="3" s="1"/>
  <c r="CZ179" i="3" s="1"/>
  <c r="EB179" i="3"/>
  <c r="EC179" i="3" s="1"/>
  <c r="ED179" i="3" s="1"/>
  <c r="DC180" i="3"/>
  <c r="DD180" i="3" s="1"/>
  <c r="DE180" i="3" s="1"/>
  <c r="BY150" i="3"/>
  <c r="BZ150" i="3" s="1"/>
  <c r="CA150" i="3" s="1"/>
  <c r="CS150" i="3"/>
  <c r="CT150" i="3" s="1"/>
  <c r="CU150" i="3"/>
  <c r="DM150" i="3"/>
  <c r="DN150" i="3" s="1"/>
  <c r="DO150" i="3" s="1"/>
  <c r="EG150" i="3"/>
  <c r="EH150" i="3" s="1"/>
  <c r="EI150" i="3" s="1"/>
  <c r="CD151" i="3"/>
  <c r="CE151" i="3" s="1"/>
  <c r="CF151" i="3" s="1"/>
  <c r="CX151" i="3"/>
  <c r="CY151" i="3" s="1"/>
  <c r="CZ151" i="3" s="1"/>
  <c r="DR151" i="3"/>
  <c r="DS151" i="3" s="1"/>
  <c r="DT151" i="3" s="1"/>
  <c r="BO152" i="3"/>
  <c r="BP152" i="3" s="1"/>
  <c r="BQ152" i="3" s="1"/>
  <c r="CI152" i="3"/>
  <c r="CJ152" i="3" s="1"/>
  <c r="CK152" i="3" s="1"/>
  <c r="DC152" i="3"/>
  <c r="DD152" i="3" s="1"/>
  <c r="DE152" i="3" s="1"/>
  <c r="DW152" i="3"/>
  <c r="DX152" i="3" s="1"/>
  <c r="DY152" i="3" s="1"/>
  <c r="BO153" i="3"/>
  <c r="BP153" i="3" s="1"/>
  <c r="BQ153" i="3" s="1"/>
  <c r="CX153" i="3"/>
  <c r="CY153" i="3" s="1"/>
  <c r="CZ153" i="3" s="1"/>
  <c r="BT154" i="3"/>
  <c r="BU154" i="3" s="1"/>
  <c r="BV154" i="3" s="1"/>
  <c r="DC154" i="3"/>
  <c r="DD154" i="3" s="1"/>
  <c r="DE154" i="3" s="1"/>
  <c r="BY155" i="3"/>
  <c r="BZ155" i="3" s="1"/>
  <c r="CA155" i="3" s="1"/>
  <c r="DH155" i="3"/>
  <c r="DI155" i="3" s="1"/>
  <c r="DJ155" i="3" s="1"/>
  <c r="CD156" i="3"/>
  <c r="CE156" i="3" s="1"/>
  <c r="CF156" i="3" s="1"/>
  <c r="DM156" i="3"/>
  <c r="DN156" i="3" s="1"/>
  <c r="DO156" i="3" s="1"/>
  <c r="CI157" i="3"/>
  <c r="CJ157" i="3" s="1"/>
  <c r="CK157" i="3" s="1"/>
  <c r="DR157" i="3"/>
  <c r="DS157" i="3" s="1"/>
  <c r="DT157" i="3" s="1"/>
  <c r="CN158" i="3"/>
  <c r="CO158" i="3" s="1"/>
  <c r="CP158" i="3" s="1"/>
  <c r="DW158" i="3"/>
  <c r="DX158" i="3" s="1"/>
  <c r="DY158" i="3" s="1"/>
  <c r="EB159" i="3"/>
  <c r="EC159" i="3" s="1"/>
  <c r="ED159" i="3" s="1"/>
  <c r="BO162" i="3"/>
  <c r="BP162" i="3" s="1"/>
  <c r="BQ162" i="3" s="1"/>
  <c r="CD184" i="3"/>
  <c r="CE184" i="3" s="1"/>
  <c r="CF184" i="3" s="1"/>
  <c r="CA142" i="3"/>
  <c r="CU142" i="3"/>
  <c r="DO142" i="3"/>
  <c r="EI142" i="3"/>
  <c r="CF143" i="3"/>
  <c r="CZ143" i="3"/>
  <c r="DT143" i="3"/>
  <c r="BQ144" i="3"/>
  <c r="CK144" i="3"/>
  <c r="DE144" i="3"/>
  <c r="DY144" i="3"/>
  <c r="BV145" i="3"/>
  <c r="CP145" i="3"/>
  <c r="DJ145" i="3"/>
  <c r="ED145" i="3"/>
  <c r="CA146" i="3"/>
  <c r="CU146" i="3"/>
  <c r="DO146" i="3"/>
  <c r="EI146" i="3"/>
  <c r="CF147" i="3"/>
  <c r="CZ147" i="3"/>
  <c r="DT147" i="3"/>
  <c r="BQ148" i="3"/>
  <c r="CK148" i="3"/>
  <c r="DE148" i="3"/>
  <c r="DY148" i="3"/>
  <c r="BV149" i="3"/>
  <c r="CP149" i="3"/>
  <c r="DJ149" i="3"/>
  <c r="ED149" i="3"/>
  <c r="CA153" i="3"/>
  <c r="CI153" i="3"/>
  <c r="CJ153" i="3" s="1"/>
  <c r="CK153" i="3" s="1"/>
  <c r="DR153" i="3"/>
  <c r="DS153" i="3" s="1"/>
  <c r="DT153" i="3" s="1"/>
  <c r="EG153" i="3"/>
  <c r="EH153" i="3" s="1"/>
  <c r="EI153" i="3" s="1"/>
  <c r="CF154" i="3"/>
  <c r="CN154" i="3"/>
  <c r="CO154" i="3" s="1"/>
  <c r="CP154" i="3" s="1"/>
  <c r="DW154" i="3"/>
  <c r="DX154" i="3" s="1"/>
  <c r="DY154" i="3" s="1"/>
  <c r="BO155" i="3"/>
  <c r="BP155" i="3" s="1"/>
  <c r="BQ155" i="3" s="1"/>
  <c r="CK155" i="3"/>
  <c r="CS155" i="3"/>
  <c r="CT155" i="3" s="1"/>
  <c r="CU155" i="3" s="1"/>
  <c r="EB155" i="3"/>
  <c r="EC155" i="3" s="1"/>
  <c r="ED155" i="3"/>
  <c r="BT156" i="3"/>
  <c r="BU156" i="3" s="1"/>
  <c r="BV156" i="3" s="1"/>
  <c r="CP156" i="3"/>
  <c r="CX156" i="3"/>
  <c r="CY156" i="3" s="1"/>
  <c r="CZ156" i="3" s="1"/>
  <c r="EG156" i="3"/>
  <c r="EH156" i="3" s="1"/>
  <c r="EI156" i="3" s="1"/>
  <c r="BY157" i="3"/>
  <c r="BZ157" i="3" s="1"/>
  <c r="CA157" i="3" s="1"/>
  <c r="CU157" i="3"/>
  <c r="DC157" i="3"/>
  <c r="DD157" i="3" s="1"/>
  <c r="DE157" i="3" s="1"/>
  <c r="BO158" i="3"/>
  <c r="BP158" i="3" s="1"/>
  <c r="BQ158" i="3" s="1"/>
  <c r="CD158" i="3"/>
  <c r="CE158" i="3" s="1"/>
  <c r="CF158" i="3" s="1"/>
  <c r="CZ158" i="3"/>
  <c r="DH158" i="3"/>
  <c r="DI158" i="3" s="1"/>
  <c r="DJ158" i="3" s="1"/>
  <c r="CA159" i="3"/>
  <c r="CP159" i="3"/>
  <c r="CN160" i="3"/>
  <c r="CO160" i="3" s="1"/>
  <c r="CP160" i="3" s="1"/>
  <c r="DM160" i="3"/>
  <c r="DN160" i="3" s="1"/>
  <c r="DO160" i="3" s="1"/>
  <c r="CI161" i="3"/>
  <c r="CJ161" i="3" s="1"/>
  <c r="CK161" i="3"/>
  <c r="CZ161" i="3"/>
  <c r="CX162" i="3"/>
  <c r="CY162" i="3" s="1"/>
  <c r="CZ162" i="3" s="1"/>
  <c r="DW162" i="3"/>
  <c r="DX162" i="3" s="1"/>
  <c r="DY162" i="3" s="1"/>
  <c r="CS163" i="3"/>
  <c r="CT163" i="3" s="1"/>
  <c r="CU163" i="3" s="1"/>
  <c r="DJ163" i="3"/>
  <c r="BO164" i="3"/>
  <c r="BP164" i="3" s="1"/>
  <c r="BQ164" i="3" s="1"/>
  <c r="CS164" i="3"/>
  <c r="CT164" i="3" s="1"/>
  <c r="CU164" i="3" s="1"/>
  <c r="DR164" i="3"/>
  <c r="DS164" i="3" s="1"/>
  <c r="DT164" i="3"/>
  <c r="BT165" i="3"/>
  <c r="BU165" i="3" s="1"/>
  <c r="BV165" i="3" s="1"/>
  <c r="CX165" i="3"/>
  <c r="CY165" i="3" s="1"/>
  <c r="CZ165" i="3" s="1"/>
  <c r="DW165" i="3"/>
  <c r="DX165" i="3" s="1"/>
  <c r="DY165" i="3" s="1"/>
  <c r="BY166" i="3"/>
  <c r="BZ166" i="3" s="1"/>
  <c r="CA166" i="3" s="1"/>
  <c r="DC166" i="3"/>
  <c r="DD166" i="3" s="1"/>
  <c r="DE166" i="3" s="1"/>
  <c r="EB166" i="3"/>
  <c r="EC166" i="3" s="1"/>
  <c r="ED166" i="3"/>
  <c r="DH167" i="3"/>
  <c r="DI167" i="3" s="1"/>
  <c r="DJ167" i="3" s="1"/>
  <c r="EG167" i="3"/>
  <c r="EH167" i="3" s="1"/>
  <c r="EI167" i="3"/>
  <c r="DM168" i="3"/>
  <c r="DN168" i="3" s="1"/>
  <c r="DO168" i="3" s="1"/>
  <c r="BO169" i="3"/>
  <c r="BP169" i="3" s="1"/>
  <c r="BQ169" i="3"/>
  <c r="DR169" i="3"/>
  <c r="DS169" i="3" s="1"/>
  <c r="DT169" i="3" s="1"/>
  <c r="BT170" i="3"/>
  <c r="BU170" i="3" s="1"/>
  <c r="BV170" i="3" s="1"/>
  <c r="DW170" i="3"/>
  <c r="DX170" i="3" s="1"/>
  <c r="DY170" i="3" s="1"/>
  <c r="BT182" i="3"/>
  <c r="BU182" i="3" s="1"/>
  <c r="BV182" i="3" s="1"/>
  <c r="BT187" i="3"/>
  <c r="BU187" i="3" s="1"/>
  <c r="BV187" i="3" s="1"/>
  <c r="BV153" i="3"/>
  <c r="CP153" i="3"/>
  <c r="DJ153" i="3"/>
  <c r="ED153" i="3"/>
  <c r="CA154" i="3"/>
  <c r="CU154" i="3"/>
  <c r="DO154" i="3"/>
  <c r="EI154" i="3"/>
  <c r="CF155" i="3"/>
  <c r="CZ155" i="3"/>
  <c r="DT155" i="3"/>
  <c r="BQ156" i="3"/>
  <c r="CK156" i="3"/>
  <c r="DE156" i="3"/>
  <c r="DY156" i="3"/>
  <c r="BV157" i="3"/>
  <c r="CP157" i="3"/>
  <c r="DJ157" i="3"/>
  <c r="ED157" i="3"/>
  <c r="CA158" i="3"/>
  <c r="CU158" i="3"/>
  <c r="DO158" i="3"/>
  <c r="EI158" i="3"/>
  <c r="BQ159" i="3"/>
  <c r="CU159" i="3"/>
  <c r="BQ160" i="3"/>
  <c r="BV160" i="3"/>
  <c r="CA160" i="3"/>
  <c r="CZ160" i="3"/>
  <c r="BV161" i="3"/>
  <c r="CA161" i="3"/>
  <c r="CF161" i="3"/>
  <c r="DE161" i="3"/>
  <c r="CA162" i="3"/>
  <c r="CF162" i="3"/>
  <c r="CK162" i="3"/>
  <c r="DJ162" i="3"/>
  <c r="CF163" i="3"/>
  <c r="CK163" i="3"/>
  <c r="CP163" i="3"/>
  <c r="DO163" i="3"/>
  <c r="EI163" i="3"/>
  <c r="CA164" i="3"/>
  <c r="CK164" i="3"/>
  <c r="CZ164" i="3"/>
  <c r="DO164" i="3"/>
  <c r="DY164" i="3"/>
  <c r="BQ165" i="3"/>
  <c r="CF165" i="3"/>
  <c r="CP165" i="3"/>
  <c r="DE165" i="3"/>
  <c r="DT165" i="3"/>
  <c r="ED165" i="3"/>
  <c r="BV166" i="3"/>
  <c r="CK166" i="3"/>
  <c r="DJ166" i="3"/>
  <c r="DY166" i="3"/>
  <c r="CA167" i="3"/>
  <c r="CP167" i="3"/>
  <c r="DO167" i="3"/>
  <c r="ED167" i="3"/>
  <c r="CF168" i="3"/>
  <c r="CU168" i="3"/>
  <c r="DT168" i="3"/>
  <c r="EI168" i="3"/>
  <c r="CK169" i="3"/>
  <c r="CZ169" i="3"/>
  <c r="DY169" i="3"/>
  <c r="BQ170" i="3"/>
  <c r="CP170" i="3"/>
  <c r="DE170" i="3"/>
  <c r="ED170" i="3"/>
  <c r="BY171" i="3"/>
  <c r="BZ171" i="3" s="1"/>
  <c r="CA171" i="3" s="1"/>
  <c r="EB171" i="3"/>
  <c r="EC171" i="3" s="1"/>
  <c r="ED171" i="3"/>
  <c r="CD172" i="3"/>
  <c r="CE172" i="3" s="1"/>
  <c r="CF172" i="3" s="1"/>
  <c r="EG172" i="3"/>
  <c r="EH172" i="3" s="1"/>
  <c r="EI172" i="3" s="1"/>
  <c r="CI173" i="3"/>
  <c r="CJ173" i="3" s="1"/>
  <c r="CK173" i="3" s="1"/>
  <c r="BO174" i="3"/>
  <c r="BP174" i="3" s="1"/>
  <c r="BQ174" i="3" s="1"/>
  <c r="CN174" i="3"/>
  <c r="CO174" i="3" s="1"/>
  <c r="CP174" i="3" s="1"/>
  <c r="BT175" i="3"/>
  <c r="BU175" i="3" s="1"/>
  <c r="BV175" i="3"/>
  <c r="CS175" i="3"/>
  <c r="CT175" i="3" s="1"/>
  <c r="CU175" i="3" s="1"/>
  <c r="BY176" i="3"/>
  <c r="BZ176" i="3" s="1"/>
  <c r="CA176" i="3"/>
  <c r="CX176" i="3"/>
  <c r="CY176" i="3" s="1"/>
  <c r="CZ176" i="3" s="1"/>
  <c r="CX177" i="3"/>
  <c r="CY177" i="3" s="1"/>
  <c r="CZ177" i="3" s="1"/>
  <c r="BY178" i="3"/>
  <c r="BZ178" i="3" s="1"/>
  <c r="CA178" i="3" s="1"/>
  <c r="DC178" i="3"/>
  <c r="DD178" i="3" s="1"/>
  <c r="DE178" i="3" s="1"/>
  <c r="CD179" i="3"/>
  <c r="CE179" i="3" s="1"/>
  <c r="CF179" i="3" s="1"/>
  <c r="DH179" i="3"/>
  <c r="DI179" i="3" s="1"/>
  <c r="DJ179" i="3" s="1"/>
  <c r="CI180" i="3"/>
  <c r="CJ180" i="3" s="1"/>
  <c r="CK180" i="3" s="1"/>
  <c r="DH181" i="3"/>
  <c r="DI181" i="3" s="1"/>
  <c r="DJ181" i="3" s="1"/>
  <c r="BY183" i="3"/>
  <c r="BZ183" i="3" s="1"/>
  <c r="CA183" i="3" s="1"/>
  <c r="BO186" i="3"/>
  <c r="BP186" i="3" s="1"/>
  <c r="BQ186" i="3" s="1"/>
  <c r="CZ159" i="3"/>
  <c r="DE159" i="3"/>
  <c r="DE160" i="3"/>
  <c r="DJ160" i="3"/>
  <c r="DJ161" i="3"/>
  <c r="DO161" i="3"/>
  <c r="DO162" i="3"/>
  <c r="DT162" i="3"/>
  <c r="DT163" i="3"/>
  <c r="DY163" i="3"/>
  <c r="CN171" i="3"/>
  <c r="CO171" i="3" s="1"/>
  <c r="CP171" i="3" s="1"/>
  <c r="DM171" i="3"/>
  <c r="DN171" i="3" s="1"/>
  <c r="DO171" i="3" s="1"/>
  <c r="CS172" i="3"/>
  <c r="CT172" i="3" s="1"/>
  <c r="CU172" i="3" s="1"/>
  <c r="DR172" i="3"/>
  <c r="DS172" i="3" s="1"/>
  <c r="DT172" i="3"/>
  <c r="CX173" i="3"/>
  <c r="CY173" i="3" s="1"/>
  <c r="CZ173" i="3" s="1"/>
  <c r="DW173" i="3"/>
  <c r="DX173" i="3" s="1"/>
  <c r="DY173" i="3" s="1"/>
  <c r="DC174" i="3"/>
  <c r="DD174" i="3" s="1"/>
  <c r="DE174" i="3" s="1"/>
  <c r="EB174" i="3"/>
  <c r="EC174" i="3" s="1"/>
  <c r="ED174" i="3" s="1"/>
  <c r="DH175" i="3"/>
  <c r="DI175" i="3" s="1"/>
  <c r="DJ175" i="3" s="1"/>
  <c r="EG175" i="3"/>
  <c r="EH175" i="3" s="1"/>
  <c r="EI175" i="3"/>
  <c r="DM176" i="3"/>
  <c r="DN176" i="3" s="1"/>
  <c r="DO176" i="3" s="1"/>
  <c r="BO177" i="3"/>
  <c r="BP177" i="3" s="1"/>
  <c r="BQ177" i="3"/>
  <c r="DH177" i="3"/>
  <c r="DI177" i="3" s="1"/>
  <c r="DJ177" i="3" s="1"/>
  <c r="BO178" i="3"/>
  <c r="BP178" i="3" s="1"/>
  <c r="BQ178" i="3"/>
  <c r="DM178" i="3"/>
  <c r="DN178" i="3" s="1"/>
  <c r="DO178" i="3" s="1"/>
  <c r="BT179" i="3"/>
  <c r="BU179" i="3" s="1"/>
  <c r="BV179" i="3" s="1"/>
  <c r="DR179" i="3"/>
  <c r="DS179" i="3" s="1"/>
  <c r="DT179" i="3" s="1"/>
  <c r="BY180" i="3"/>
  <c r="BZ180" i="3" s="1"/>
  <c r="CA180" i="3" s="1"/>
  <c r="BO181" i="3"/>
  <c r="BP181" i="3" s="1"/>
  <c r="BQ181" i="3" s="1"/>
  <c r="EB183" i="3"/>
  <c r="EC183" i="3" s="1"/>
  <c r="ED183" i="3" s="1"/>
  <c r="BY188" i="3"/>
  <c r="BZ188" i="3" s="1"/>
  <c r="CA188" i="3" s="1"/>
  <c r="DT159" i="3"/>
  <c r="DY159" i="3"/>
  <c r="DY160" i="3"/>
  <c r="ED160" i="3"/>
  <c r="ED161" i="3"/>
  <c r="EI161" i="3"/>
  <c r="EI162" i="3"/>
  <c r="BQ163" i="3"/>
  <c r="BT171" i="3"/>
  <c r="BU171" i="3" s="1"/>
  <c r="BV171" i="3"/>
  <c r="CS171" i="3"/>
  <c r="CT171" i="3" s="1"/>
  <c r="CU171" i="3" s="1"/>
  <c r="BY172" i="3"/>
  <c r="BZ172" i="3" s="1"/>
  <c r="CA172" i="3"/>
  <c r="CX172" i="3"/>
  <c r="CY172" i="3" s="1"/>
  <c r="CZ172" i="3" s="1"/>
  <c r="CD173" i="3"/>
  <c r="CE173" i="3" s="1"/>
  <c r="CF173" i="3"/>
  <c r="DC173" i="3"/>
  <c r="DD173" i="3" s="1"/>
  <c r="DE173" i="3"/>
  <c r="CI174" i="3"/>
  <c r="CJ174" i="3" s="1"/>
  <c r="CK174" i="3" s="1"/>
  <c r="DH174" i="3"/>
  <c r="DI174" i="3" s="1"/>
  <c r="DJ174" i="3"/>
  <c r="CN175" i="3"/>
  <c r="CO175" i="3" s="1"/>
  <c r="CP175" i="3"/>
  <c r="DM175" i="3"/>
  <c r="DN175" i="3" s="1"/>
  <c r="DO175" i="3"/>
  <c r="CS176" i="3"/>
  <c r="CT176" i="3" s="1"/>
  <c r="CU176" i="3" s="1"/>
  <c r="DR176" i="3"/>
  <c r="DS176" i="3" s="1"/>
  <c r="DT176" i="3"/>
  <c r="CD177" i="3"/>
  <c r="CE177" i="3" s="1"/>
  <c r="CF177" i="3"/>
  <c r="EB177" i="3"/>
  <c r="EC177" i="3" s="1"/>
  <c r="ED177" i="3" s="1"/>
  <c r="CI178" i="3"/>
  <c r="CJ178" i="3" s="1"/>
  <c r="CK178" i="3" s="1"/>
  <c r="EG178" i="3"/>
  <c r="EH178" i="3" s="1"/>
  <c r="EI178" i="3" s="1"/>
  <c r="CN179" i="3"/>
  <c r="CO179" i="3" s="1"/>
  <c r="CP179" i="3" s="1"/>
  <c r="BO180" i="3"/>
  <c r="BP180" i="3" s="1"/>
  <c r="BQ180" i="3" s="1"/>
  <c r="CS180" i="3"/>
  <c r="CT180" i="3" s="1"/>
  <c r="CU180" i="3" s="1"/>
  <c r="DM182" i="3"/>
  <c r="DN182" i="3" s="1"/>
  <c r="DO182" i="3" s="1"/>
  <c r="EG184" i="3"/>
  <c r="EH184" i="3" s="1"/>
  <c r="EI184" i="3" s="1"/>
  <c r="CD189" i="3"/>
  <c r="CE189" i="3" s="1"/>
  <c r="CF189" i="3" s="1"/>
  <c r="CF171" i="3"/>
  <c r="CK171" i="3"/>
  <c r="CZ171" i="3"/>
  <c r="DE171" i="3"/>
  <c r="DT171" i="3"/>
  <c r="DY171" i="3"/>
  <c r="BQ172" i="3"/>
  <c r="BV172" i="3"/>
  <c r="CK172" i="3"/>
  <c r="CP172" i="3"/>
  <c r="DE172" i="3"/>
  <c r="DJ172" i="3"/>
  <c r="DY172" i="3"/>
  <c r="ED172" i="3"/>
  <c r="BV173" i="3"/>
  <c r="CA173" i="3"/>
  <c r="CP173" i="3"/>
  <c r="CU173" i="3"/>
  <c r="DJ173" i="3"/>
  <c r="DO173" i="3"/>
  <c r="ED173" i="3"/>
  <c r="EI173" i="3"/>
  <c r="CA174" i="3"/>
  <c r="CF174" i="3"/>
  <c r="CU174" i="3"/>
  <c r="CZ174" i="3"/>
  <c r="DO174" i="3"/>
  <c r="DT174" i="3"/>
  <c r="EI174" i="3"/>
  <c r="BQ175" i="3"/>
  <c r="CF175" i="3"/>
  <c r="CK175" i="3"/>
  <c r="CZ175" i="3"/>
  <c r="DE175" i="3"/>
  <c r="DT175" i="3"/>
  <c r="DY175" i="3"/>
  <c r="BQ176" i="3"/>
  <c r="BV176" i="3"/>
  <c r="CK176" i="3"/>
  <c r="CP176" i="3"/>
  <c r="DE176" i="3"/>
  <c r="DJ176" i="3"/>
  <c r="DY176" i="3"/>
  <c r="ED176" i="3"/>
  <c r="BV177" i="3"/>
  <c r="BY177" i="3"/>
  <c r="BZ177" i="3" s="1"/>
  <c r="CA177" i="3" s="1"/>
  <c r="CS177" i="3"/>
  <c r="CT177" i="3" s="1"/>
  <c r="CU177" i="3" s="1"/>
  <c r="DM177" i="3"/>
  <c r="DN177" i="3" s="1"/>
  <c r="DO177" i="3" s="1"/>
  <c r="EG177" i="3"/>
  <c r="EH177" i="3" s="1"/>
  <c r="EI177" i="3" s="1"/>
  <c r="CD178" i="3"/>
  <c r="CE178" i="3" s="1"/>
  <c r="CF178" i="3" s="1"/>
  <c r="CX178" i="3"/>
  <c r="CY178" i="3" s="1"/>
  <c r="CZ178" i="3" s="1"/>
  <c r="DR178" i="3"/>
  <c r="DS178" i="3" s="1"/>
  <c r="DT178" i="3" s="1"/>
  <c r="BO179" i="3"/>
  <c r="BP179" i="3" s="1"/>
  <c r="BQ179" i="3" s="1"/>
  <c r="CI179" i="3"/>
  <c r="CJ179" i="3" s="1"/>
  <c r="CK179" i="3" s="1"/>
  <c r="DC179" i="3"/>
  <c r="DD179" i="3" s="1"/>
  <c r="DE179" i="3" s="1"/>
  <c r="DW179" i="3"/>
  <c r="DX179" i="3" s="1"/>
  <c r="DY179" i="3" s="1"/>
  <c r="BT180" i="3"/>
  <c r="BU180" i="3" s="1"/>
  <c r="BV180" i="3" s="1"/>
  <c r="CN180" i="3"/>
  <c r="CO180" i="3" s="1"/>
  <c r="CP180" i="3" s="1"/>
  <c r="DT180" i="3"/>
  <c r="CN181" i="3"/>
  <c r="CO181" i="3" s="1"/>
  <c r="CP181" i="3" s="1"/>
  <c r="DY181" i="3"/>
  <c r="CS182" i="3"/>
  <c r="CT182" i="3" s="1"/>
  <c r="CU182" i="3" s="1"/>
  <c r="ED182" i="3"/>
  <c r="CS183" i="3"/>
  <c r="CT183" i="3" s="1"/>
  <c r="CU183" i="3" s="1"/>
  <c r="BY184" i="3"/>
  <c r="BZ184" i="3" s="1"/>
  <c r="CA184" i="3" s="1"/>
  <c r="CX184" i="3"/>
  <c r="CY184" i="3" s="1"/>
  <c r="CZ184" i="3" s="1"/>
  <c r="DR185" i="3"/>
  <c r="DS185" i="3" s="1"/>
  <c r="DT185" i="3" s="1"/>
  <c r="DW186" i="3"/>
  <c r="DX186" i="3" s="1"/>
  <c r="DY186" i="3" s="1"/>
  <c r="EB187" i="3"/>
  <c r="EC187" i="3" s="1"/>
  <c r="ED187" i="3" s="1"/>
  <c r="EG188" i="3"/>
  <c r="EH188" i="3" s="1"/>
  <c r="EI188" i="3" s="1"/>
  <c r="DW189" i="3"/>
  <c r="DX189" i="3" s="1"/>
  <c r="DY189" i="3" s="1"/>
  <c r="EG191" i="3"/>
  <c r="EH191" i="3" s="1"/>
  <c r="EI191" i="3" s="1"/>
  <c r="DW192" i="3"/>
  <c r="DX192" i="3" s="1"/>
  <c r="DY192" i="3" s="1"/>
  <c r="EB193" i="3"/>
  <c r="EC193" i="3" s="1"/>
  <c r="ED193" i="3" s="1"/>
  <c r="DW180" i="3"/>
  <c r="DX180" i="3" s="1"/>
  <c r="DY180" i="3"/>
  <c r="EB181" i="3"/>
  <c r="EC181" i="3" s="1"/>
  <c r="ED181" i="3" s="1"/>
  <c r="EG182" i="3"/>
  <c r="EH182" i="3" s="1"/>
  <c r="EI182" i="3" s="1"/>
  <c r="DH183" i="3"/>
  <c r="DI183" i="3" s="1"/>
  <c r="DJ183" i="3" s="1"/>
  <c r="EG183" i="3"/>
  <c r="EH183" i="3" s="1"/>
  <c r="EI183" i="3" s="1"/>
  <c r="DM184" i="3"/>
  <c r="DN184" i="3" s="1"/>
  <c r="DO184" i="3" s="1"/>
  <c r="CD185" i="3"/>
  <c r="CE185" i="3" s="1"/>
  <c r="CF185" i="3" s="1"/>
  <c r="CI186" i="3"/>
  <c r="CJ186" i="3" s="1"/>
  <c r="CK186" i="3" s="1"/>
  <c r="CN187" i="3"/>
  <c r="CO187" i="3" s="1"/>
  <c r="CP187" i="3" s="1"/>
  <c r="CS188" i="3"/>
  <c r="CT188" i="3" s="1"/>
  <c r="CU188" i="3" s="1"/>
  <c r="CX189" i="3"/>
  <c r="CY189" i="3" s="1"/>
  <c r="CZ189" i="3" s="1"/>
  <c r="EB190" i="3"/>
  <c r="EC190" i="3" s="1"/>
  <c r="ED190" i="3" s="1"/>
  <c r="CN193" i="3"/>
  <c r="CO193" i="3" s="1"/>
  <c r="CP193" i="3" s="1"/>
  <c r="DW194" i="3"/>
  <c r="DX194" i="3" s="1"/>
  <c r="DY194" i="3" s="1"/>
  <c r="BV164" i="3"/>
  <c r="CP164" i="3"/>
  <c r="DJ164" i="3"/>
  <c r="ED164" i="3"/>
  <c r="CA165" i="3"/>
  <c r="CU165" i="3"/>
  <c r="DO165" i="3"/>
  <c r="EI165" i="3"/>
  <c r="CF166" i="3"/>
  <c r="CZ166" i="3"/>
  <c r="DT166" i="3"/>
  <c r="BQ167" i="3"/>
  <c r="CK167" i="3"/>
  <c r="DE167" i="3"/>
  <c r="DY167" i="3"/>
  <c r="BV168" i="3"/>
  <c r="CP168" i="3"/>
  <c r="DJ168" i="3"/>
  <c r="ED168" i="3"/>
  <c r="CA169" i="3"/>
  <c r="CU169" i="3"/>
  <c r="DO169" i="3"/>
  <c r="EI169" i="3"/>
  <c r="CF170" i="3"/>
  <c r="CZ170" i="3"/>
  <c r="DT170" i="3"/>
  <c r="BQ171" i="3"/>
  <c r="CI177" i="3"/>
  <c r="CJ177" i="3" s="1"/>
  <c r="CK177" i="3" s="1"/>
  <c r="DC177" i="3"/>
  <c r="DD177" i="3" s="1"/>
  <c r="DE177" i="3" s="1"/>
  <c r="DW177" i="3"/>
  <c r="DX177" i="3" s="1"/>
  <c r="DY177" i="3" s="1"/>
  <c r="BT178" i="3"/>
  <c r="BU178" i="3" s="1"/>
  <c r="BV178" i="3" s="1"/>
  <c r="CN178" i="3"/>
  <c r="CO178" i="3" s="1"/>
  <c r="CP178" i="3" s="1"/>
  <c r="DH178" i="3"/>
  <c r="DI178" i="3" s="1"/>
  <c r="DJ178" i="3" s="1"/>
  <c r="EB178" i="3"/>
  <c r="EC178" i="3" s="1"/>
  <c r="ED178" i="3" s="1"/>
  <c r="BY179" i="3"/>
  <c r="BZ179" i="3" s="1"/>
  <c r="CA179" i="3" s="1"/>
  <c r="CS179" i="3"/>
  <c r="CT179" i="3" s="1"/>
  <c r="CU179" i="3" s="1"/>
  <c r="DM179" i="3"/>
  <c r="DN179" i="3" s="1"/>
  <c r="DO179" i="3" s="1"/>
  <c r="EG179" i="3"/>
  <c r="EH179" i="3" s="1"/>
  <c r="EI179" i="3" s="1"/>
  <c r="CD180" i="3"/>
  <c r="CE180" i="3" s="1"/>
  <c r="CF180" i="3" s="1"/>
  <c r="CX180" i="3"/>
  <c r="CY180" i="3" s="1"/>
  <c r="CZ180" i="3" s="1"/>
  <c r="BT181" i="3"/>
  <c r="BU181" i="3" s="1"/>
  <c r="BV181" i="3" s="1"/>
  <c r="CI181" i="3"/>
  <c r="CJ181" i="3" s="1"/>
  <c r="CK181" i="3" s="1"/>
  <c r="DE181" i="3"/>
  <c r="BY182" i="3"/>
  <c r="BZ182" i="3" s="1"/>
  <c r="CA182" i="3" s="1"/>
  <c r="CN182" i="3"/>
  <c r="CO182" i="3" s="1"/>
  <c r="CP182" i="3" s="1"/>
  <c r="DJ182" i="3"/>
  <c r="CN183" i="3"/>
  <c r="CO183" i="3" s="1"/>
  <c r="CP183" i="3" s="1"/>
  <c r="DM183" i="3"/>
  <c r="DN183" i="3" s="1"/>
  <c r="DO183" i="3" s="1"/>
  <c r="CS184" i="3"/>
  <c r="CT184" i="3" s="1"/>
  <c r="CU184" i="3" s="1"/>
  <c r="DR184" i="3"/>
  <c r="DS184" i="3" s="1"/>
  <c r="DT184" i="3" s="1"/>
  <c r="CX185" i="3"/>
  <c r="CY185" i="3" s="1"/>
  <c r="CZ185" i="3" s="1"/>
  <c r="DC186" i="3"/>
  <c r="DD186" i="3" s="1"/>
  <c r="DE186" i="3" s="1"/>
  <c r="DH187" i="3"/>
  <c r="DI187" i="3" s="1"/>
  <c r="DJ187" i="3" s="1"/>
  <c r="DM188" i="3"/>
  <c r="DN188" i="3" s="1"/>
  <c r="DO188" i="3" s="1"/>
  <c r="BO190" i="3"/>
  <c r="BP190" i="3" s="1"/>
  <c r="BQ190" i="3" s="1"/>
  <c r="BY192" i="3"/>
  <c r="BZ192" i="3" s="1"/>
  <c r="CA192" i="3" s="1"/>
  <c r="BO193" i="3"/>
  <c r="BP193" i="3" s="1"/>
  <c r="BQ193" i="3" s="1"/>
  <c r="BT194" i="3"/>
  <c r="BU194" i="3" s="1"/>
  <c r="BV194" i="3" s="1"/>
  <c r="DO180" i="3"/>
  <c r="EI180" i="3"/>
  <c r="CF181" i="3"/>
  <c r="CZ181" i="3"/>
  <c r="DT181" i="3"/>
  <c r="BQ182" i="3"/>
  <c r="CK182" i="3"/>
  <c r="DE182" i="3"/>
  <c r="DY182" i="3"/>
  <c r="BV183" i="3"/>
  <c r="BO185" i="3"/>
  <c r="BP185" i="3" s="1"/>
  <c r="BQ185" i="3" s="1"/>
  <c r="CI185" i="3"/>
  <c r="CJ185" i="3" s="1"/>
  <c r="CK185" i="3" s="1"/>
  <c r="DC185" i="3"/>
  <c r="DD185" i="3" s="1"/>
  <c r="DE185" i="3" s="1"/>
  <c r="DW185" i="3"/>
  <c r="DX185" i="3" s="1"/>
  <c r="DY185" i="3" s="1"/>
  <c r="BT186" i="3"/>
  <c r="BU186" i="3" s="1"/>
  <c r="BV186" i="3" s="1"/>
  <c r="CN186" i="3"/>
  <c r="CO186" i="3" s="1"/>
  <c r="CP186" i="3" s="1"/>
  <c r="DH186" i="3"/>
  <c r="DI186" i="3" s="1"/>
  <c r="DJ186" i="3" s="1"/>
  <c r="EB186" i="3"/>
  <c r="EC186" i="3" s="1"/>
  <c r="ED186" i="3" s="1"/>
  <c r="BY187" i="3"/>
  <c r="BZ187" i="3" s="1"/>
  <c r="CA187" i="3" s="1"/>
  <c r="CS187" i="3"/>
  <c r="CT187" i="3" s="1"/>
  <c r="CU187" i="3" s="1"/>
  <c r="DM187" i="3"/>
  <c r="DN187" i="3" s="1"/>
  <c r="DO187" i="3" s="1"/>
  <c r="EG187" i="3"/>
  <c r="EH187" i="3" s="1"/>
  <c r="EI187" i="3" s="1"/>
  <c r="CD188" i="3"/>
  <c r="CE188" i="3" s="1"/>
  <c r="CF188" i="3" s="1"/>
  <c r="CX188" i="3"/>
  <c r="CY188" i="3" s="1"/>
  <c r="CZ188" i="3" s="1"/>
  <c r="DR188" i="3"/>
  <c r="DS188" i="3" s="1"/>
  <c r="DT188" i="3" s="1"/>
  <c r="BO189" i="3"/>
  <c r="BP189" i="3" s="1"/>
  <c r="BQ189" i="3" s="1"/>
  <c r="CI189" i="3"/>
  <c r="CJ189" i="3" s="1"/>
  <c r="CK189" i="3" s="1"/>
  <c r="DC189" i="3"/>
  <c r="DD189" i="3" s="1"/>
  <c r="DE189" i="3" s="1"/>
  <c r="DR189" i="3"/>
  <c r="DS189" i="3" s="1"/>
  <c r="DT189" i="3" s="1"/>
  <c r="DH190" i="3"/>
  <c r="DI190" i="3" s="1"/>
  <c r="DJ190" i="3" s="1"/>
  <c r="DW190" i="3"/>
  <c r="DX190" i="3" s="1"/>
  <c r="DY190" i="3" s="1"/>
  <c r="DM191" i="3"/>
  <c r="DN191" i="3" s="1"/>
  <c r="DO191" i="3" s="1"/>
  <c r="EB191" i="3"/>
  <c r="EC191" i="3" s="1"/>
  <c r="ED191" i="3" s="1"/>
  <c r="EG192" i="3"/>
  <c r="EH192" i="3" s="1"/>
  <c r="EI192" i="3" s="1"/>
  <c r="CX193" i="3"/>
  <c r="CY193" i="3" s="1"/>
  <c r="CZ193" i="3" s="1"/>
  <c r="BO194" i="3"/>
  <c r="BP194" i="3" s="1"/>
  <c r="BQ194" i="3" s="1"/>
  <c r="DH198" i="3"/>
  <c r="DI198" i="3" s="1"/>
  <c r="DJ198" i="3" s="1"/>
  <c r="CI199" i="3"/>
  <c r="CJ199" i="3" s="1"/>
  <c r="CK199" i="3" s="1"/>
  <c r="BV185" i="3"/>
  <c r="CP185" i="3"/>
  <c r="DJ185" i="3"/>
  <c r="ED185" i="3"/>
  <c r="CA186" i="3"/>
  <c r="CU186" i="3"/>
  <c r="DO186" i="3"/>
  <c r="EI186" i="3"/>
  <c r="CF187" i="3"/>
  <c r="CZ187" i="3"/>
  <c r="DT187" i="3"/>
  <c r="BQ188" i="3"/>
  <c r="BT190" i="3"/>
  <c r="BU190" i="3" s="1"/>
  <c r="BV190" i="3" s="1"/>
  <c r="CI190" i="3"/>
  <c r="CJ190" i="3" s="1"/>
  <c r="CK190" i="3" s="1"/>
  <c r="BY191" i="3"/>
  <c r="BZ191" i="3" s="1"/>
  <c r="CA191" i="3" s="1"/>
  <c r="CN191" i="3"/>
  <c r="CO191" i="3" s="1"/>
  <c r="CP191" i="3" s="1"/>
  <c r="CD192" i="3"/>
  <c r="CE192" i="3" s="1"/>
  <c r="CF192" i="3"/>
  <c r="CD193" i="3"/>
  <c r="CE193" i="3" s="1"/>
  <c r="CF193" i="3" s="1"/>
  <c r="DR193" i="3"/>
  <c r="DS193" i="3" s="1"/>
  <c r="DT193" i="3"/>
  <c r="CI194" i="3"/>
  <c r="CJ194" i="3" s="1"/>
  <c r="CK194" i="3" s="1"/>
  <c r="CX196" i="3"/>
  <c r="CY196" i="3" s="1"/>
  <c r="CZ196" i="3" s="1"/>
  <c r="BY197" i="3"/>
  <c r="BZ197" i="3" s="1"/>
  <c r="CA197" i="3"/>
  <c r="CD183" i="3"/>
  <c r="CE183" i="3" s="1"/>
  <c r="CF183" i="3" s="1"/>
  <c r="CI183" i="3"/>
  <c r="CJ183" i="3" s="1"/>
  <c r="CK183" i="3" s="1"/>
  <c r="CX183" i="3"/>
  <c r="CY183" i="3" s="1"/>
  <c r="CZ183" i="3" s="1"/>
  <c r="DC183" i="3"/>
  <c r="DD183" i="3" s="1"/>
  <c r="DE183" i="3" s="1"/>
  <c r="DR183" i="3"/>
  <c r="DS183" i="3" s="1"/>
  <c r="DT183" i="3" s="1"/>
  <c r="DW183" i="3"/>
  <c r="DX183" i="3" s="1"/>
  <c r="DY183" i="3" s="1"/>
  <c r="BO184" i="3"/>
  <c r="BP184" i="3" s="1"/>
  <c r="BQ184" i="3" s="1"/>
  <c r="BT184" i="3"/>
  <c r="BU184" i="3" s="1"/>
  <c r="BV184" i="3" s="1"/>
  <c r="CI184" i="3"/>
  <c r="CJ184" i="3" s="1"/>
  <c r="CK184" i="3" s="1"/>
  <c r="CN184" i="3"/>
  <c r="CO184" i="3" s="1"/>
  <c r="CP184" i="3" s="1"/>
  <c r="DC184" i="3"/>
  <c r="DD184" i="3" s="1"/>
  <c r="DE184" i="3" s="1"/>
  <c r="DH184" i="3"/>
  <c r="DI184" i="3" s="1"/>
  <c r="DJ184" i="3" s="1"/>
  <c r="DW184" i="3"/>
  <c r="DX184" i="3" s="1"/>
  <c r="DY184" i="3" s="1"/>
  <c r="EB184" i="3"/>
  <c r="EC184" i="3" s="1"/>
  <c r="ED184" i="3" s="1"/>
  <c r="BY185" i="3"/>
  <c r="BZ185" i="3" s="1"/>
  <c r="CA185" i="3" s="1"/>
  <c r="CS185" i="3"/>
  <c r="CT185" i="3" s="1"/>
  <c r="CU185" i="3" s="1"/>
  <c r="DM185" i="3"/>
  <c r="DN185" i="3" s="1"/>
  <c r="DO185" i="3" s="1"/>
  <c r="EG185" i="3"/>
  <c r="EH185" i="3" s="1"/>
  <c r="EI185" i="3" s="1"/>
  <c r="CD186" i="3"/>
  <c r="CE186" i="3" s="1"/>
  <c r="CF186" i="3" s="1"/>
  <c r="CX186" i="3"/>
  <c r="CY186" i="3" s="1"/>
  <c r="CZ186" i="3" s="1"/>
  <c r="DR186" i="3"/>
  <c r="DS186" i="3" s="1"/>
  <c r="DT186" i="3" s="1"/>
  <c r="BO187" i="3"/>
  <c r="BP187" i="3" s="1"/>
  <c r="BQ187" i="3" s="1"/>
  <c r="CI187" i="3"/>
  <c r="CJ187" i="3" s="1"/>
  <c r="CK187" i="3" s="1"/>
  <c r="DC187" i="3"/>
  <c r="DD187" i="3" s="1"/>
  <c r="DE187" i="3" s="1"/>
  <c r="DW187" i="3"/>
  <c r="DX187" i="3" s="1"/>
  <c r="DY187" i="3" s="1"/>
  <c r="BT188" i="3"/>
  <c r="BU188" i="3" s="1"/>
  <c r="BV188" i="3" s="1"/>
  <c r="CN188" i="3"/>
  <c r="CO188" i="3" s="1"/>
  <c r="CP188" i="3" s="1"/>
  <c r="DH188" i="3"/>
  <c r="DI188" i="3" s="1"/>
  <c r="DJ188" i="3" s="1"/>
  <c r="EB188" i="3"/>
  <c r="EC188" i="3" s="1"/>
  <c r="ED188" i="3" s="1"/>
  <c r="BY189" i="3"/>
  <c r="BZ189" i="3" s="1"/>
  <c r="CA189" i="3" s="1"/>
  <c r="CS189" i="3"/>
  <c r="CT189" i="3" s="1"/>
  <c r="CU189" i="3" s="1"/>
  <c r="CN190" i="3"/>
  <c r="CO190" i="3" s="1"/>
  <c r="CP190" i="3" s="1"/>
  <c r="DC190" i="3"/>
  <c r="DD190" i="3" s="1"/>
  <c r="DE190" i="3" s="1"/>
  <c r="CS191" i="3"/>
  <c r="CT191" i="3" s="1"/>
  <c r="CU191" i="3" s="1"/>
  <c r="DH191" i="3"/>
  <c r="DI191" i="3" s="1"/>
  <c r="DJ191" i="3" s="1"/>
  <c r="DE192" i="3"/>
  <c r="BV193" i="3"/>
  <c r="CI193" i="3"/>
  <c r="CJ193" i="3" s="1"/>
  <c r="CK193" i="3" s="1"/>
  <c r="DJ193" i="3"/>
  <c r="DW193" i="3"/>
  <c r="DX193" i="3" s="1"/>
  <c r="DY193" i="3" s="1"/>
  <c r="CA194" i="3"/>
  <c r="CN194" i="3"/>
  <c r="CO194" i="3" s="1"/>
  <c r="CP194" i="3" s="1"/>
  <c r="EB195" i="3"/>
  <c r="EC195" i="3" s="1"/>
  <c r="ED195" i="3" s="1"/>
  <c r="DJ189" i="3"/>
  <c r="DO189" i="3"/>
  <c r="ED189" i="3"/>
  <c r="EI189" i="3"/>
  <c r="CA190" i="3"/>
  <c r="CF190" i="3"/>
  <c r="CU190" i="3"/>
  <c r="CZ190" i="3"/>
  <c r="DO190" i="3"/>
  <c r="DT190" i="3"/>
  <c r="EI190" i="3"/>
  <c r="BQ191" i="3"/>
  <c r="CF191" i="3"/>
  <c r="CK191" i="3"/>
  <c r="CZ191" i="3"/>
  <c r="DE191" i="3"/>
  <c r="DT191" i="3"/>
  <c r="DY191" i="3"/>
  <c r="BQ192" i="3"/>
  <c r="BV192" i="3"/>
  <c r="CK192" i="3"/>
  <c r="CP192" i="3"/>
  <c r="DJ192" i="3"/>
  <c r="ED192" i="3"/>
  <c r="CA193" i="3"/>
  <c r="CU193" i="3"/>
  <c r="DO193" i="3"/>
  <c r="EI193" i="3"/>
  <c r="CF194" i="3"/>
  <c r="BO195" i="3"/>
  <c r="BP195" i="3" s="1"/>
  <c r="BQ195" i="3" s="1"/>
  <c r="CI195" i="3"/>
  <c r="CJ195" i="3" s="1"/>
  <c r="CK195" i="3" s="1"/>
  <c r="CS192" i="3"/>
  <c r="CT192" i="3" s="1"/>
  <c r="CU192" i="3" s="1"/>
  <c r="DM192" i="3"/>
  <c r="DN192" i="3" s="1"/>
  <c r="DO192" i="3" s="1"/>
  <c r="DH194" i="3"/>
  <c r="DI194" i="3" s="1"/>
  <c r="DJ194" i="3" s="1"/>
  <c r="DM195" i="3"/>
  <c r="DN195" i="3" s="1"/>
  <c r="DO195" i="3" s="1"/>
  <c r="BT196" i="3"/>
  <c r="BU196" i="3" s="1"/>
  <c r="BV196" i="3" s="1"/>
  <c r="EG196" i="3"/>
  <c r="EH196" i="3" s="1"/>
  <c r="EI196" i="3" s="1"/>
  <c r="DC197" i="3"/>
  <c r="DD197" i="3" s="1"/>
  <c r="DE197" i="3" s="1"/>
  <c r="CD198" i="3"/>
  <c r="CE198" i="3" s="1"/>
  <c r="CF198" i="3" s="1"/>
  <c r="BT199" i="3"/>
  <c r="BU199" i="3" s="1"/>
  <c r="BV199" i="3" s="1"/>
  <c r="DM199" i="3"/>
  <c r="DN199" i="3" s="1"/>
  <c r="DO199" i="3" s="1"/>
  <c r="BT204" i="3"/>
  <c r="BU204" i="3" s="1"/>
  <c r="BV204" i="3" s="1"/>
  <c r="CU194" i="3"/>
  <c r="DR194" i="3"/>
  <c r="DS194" i="3" s="1"/>
  <c r="DT194" i="3" s="1"/>
  <c r="BY195" i="3"/>
  <c r="BZ195" i="3" s="1"/>
  <c r="CA195" i="3" s="1"/>
  <c r="CP195" i="3"/>
  <c r="CZ195" i="3"/>
  <c r="DW195" i="3"/>
  <c r="DX195" i="3" s="1"/>
  <c r="DY195" i="3" s="1"/>
  <c r="CD196" i="3"/>
  <c r="CE196" i="3" s="1"/>
  <c r="CF196" i="3" s="1"/>
  <c r="CU196" i="3"/>
  <c r="DE196" i="3"/>
  <c r="EB196" i="3"/>
  <c r="EC196" i="3" s="1"/>
  <c r="ED196" i="3" s="1"/>
  <c r="CK197" i="3"/>
  <c r="CI197" i="3"/>
  <c r="CJ197" i="3" s="1"/>
  <c r="CZ197" i="3"/>
  <c r="DJ197" i="3"/>
  <c r="EG197" i="3"/>
  <c r="EH197" i="3" s="1"/>
  <c r="EI197" i="3" s="1"/>
  <c r="CN198" i="3"/>
  <c r="CO198" i="3" s="1"/>
  <c r="CP198" i="3" s="1"/>
  <c r="DE198" i="3"/>
  <c r="DO198" i="3"/>
  <c r="BO199" i="3"/>
  <c r="BP199" i="3" s="1"/>
  <c r="BQ199" i="3" s="1"/>
  <c r="CS199" i="3"/>
  <c r="CT199" i="3" s="1"/>
  <c r="CU199" i="3" s="1"/>
  <c r="DJ199" i="3"/>
  <c r="DT199" i="3"/>
  <c r="DH204" i="3"/>
  <c r="DI204" i="3" s="1"/>
  <c r="DJ204" i="3" s="1"/>
  <c r="CN196" i="3"/>
  <c r="CO196" i="3" s="1"/>
  <c r="CP196" i="3" s="1"/>
  <c r="DR196" i="3"/>
  <c r="DS196" i="3" s="1"/>
  <c r="DT196" i="3" s="1"/>
  <c r="CS197" i="3"/>
  <c r="CT197" i="3" s="1"/>
  <c r="CU197" i="3" s="1"/>
  <c r="DW197" i="3"/>
  <c r="DX197" i="3" s="1"/>
  <c r="DY197" i="3" s="1"/>
  <c r="CX198" i="3"/>
  <c r="CY198" i="3" s="1"/>
  <c r="CZ198" i="3" s="1"/>
  <c r="EB198" i="3"/>
  <c r="EC198" i="3" s="1"/>
  <c r="ED198" i="3" s="1"/>
  <c r="DC199" i="3"/>
  <c r="DD199" i="3" s="1"/>
  <c r="DE199" i="3" s="1"/>
  <c r="EG199" i="3"/>
  <c r="EH199" i="3" s="1"/>
  <c r="EI199" i="3" s="1"/>
  <c r="DC203" i="3"/>
  <c r="DD203" i="3" s="1"/>
  <c r="DE203" i="3" s="1"/>
  <c r="DR205" i="3"/>
  <c r="DS205" i="3" s="1"/>
  <c r="DT205" i="3" s="1"/>
  <c r="CX194" i="3"/>
  <c r="CY194" i="3" s="1"/>
  <c r="CZ194" i="3" s="1"/>
  <c r="EB194" i="3"/>
  <c r="EC194" i="3" s="1"/>
  <c r="ED194" i="3" s="1"/>
  <c r="DC195" i="3"/>
  <c r="DD195" i="3" s="1"/>
  <c r="DE195" i="3" s="1"/>
  <c r="EG195" i="3"/>
  <c r="EH195" i="3" s="1"/>
  <c r="EI195" i="3" s="1"/>
  <c r="CA196" i="3"/>
  <c r="DH196" i="3"/>
  <c r="DI196" i="3" s="1"/>
  <c r="DJ196" i="3" s="1"/>
  <c r="BO197" i="3"/>
  <c r="BP197" i="3" s="1"/>
  <c r="BQ197" i="3" s="1"/>
  <c r="CF197" i="3"/>
  <c r="DM197" i="3"/>
  <c r="DN197" i="3" s="1"/>
  <c r="DO197" i="3" s="1"/>
  <c r="BT198" i="3"/>
  <c r="BU198" i="3" s="1"/>
  <c r="BV198" i="3" s="1"/>
  <c r="CK198" i="3"/>
  <c r="DR198" i="3"/>
  <c r="DS198" i="3" s="1"/>
  <c r="DT198" i="3" s="1"/>
  <c r="BY199" i="3"/>
  <c r="BZ199" i="3" s="1"/>
  <c r="CA199" i="3" s="1"/>
  <c r="CP199" i="3"/>
  <c r="DW199" i="3"/>
  <c r="DX199" i="3" s="1"/>
  <c r="DY199" i="3" s="1"/>
  <c r="CA205" i="3"/>
  <c r="BY205" i="3"/>
  <c r="BZ205" i="3" s="1"/>
  <c r="DM206" i="3"/>
  <c r="DN206" i="3" s="1"/>
  <c r="DO206" i="3" s="1"/>
  <c r="CA200" i="3"/>
  <c r="CU200" i="3"/>
  <c r="DO200" i="3"/>
  <c r="EI200" i="3"/>
  <c r="CF201" i="3"/>
  <c r="CZ201" i="3"/>
  <c r="DT201" i="3"/>
  <c r="BQ202" i="3"/>
  <c r="CK202" i="3"/>
  <c r="DE202" i="3"/>
  <c r="DY202" i="3"/>
  <c r="BV203" i="3"/>
  <c r="CS203" i="3"/>
  <c r="CT203" i="3" s="1"/>
  <c r="CU203" i="3" s="1"/>
  <c r="DJ203" i="3"/>
  <c r="EG203" i="3"/>
  <c r="EH203" i="3" s="1"/>
  <c r="EI203" i="3"/>
  <c r="CA204" i="3"/>
  <c r="CX204" i="3"/>
  <c r="CY204" i="3" s="1"/>
  <c r="CZ204" i="3" s="1"/>
  <c r="DO204" i="3"/>
  <c r="BO205" i="3"/>
  <c r="BP205" i="3" s="1"/>
  <c r="BQ205" i="3"/>
  <c r="CF205" i="3"/>
  <c r="CZ205" i="3"/>
  <c r="DW205" i="3"/>
  <c r="DX205" i="3" s="1"/>
  <c r="DY205" i="3"/>
  <c r="EG207" i="3"/>
  <c r="EH207" i="3" s="1"/>
  <c r="EI207" i="3" s="1"/>
  <c r="DM208" i="3"/>
  <c r="DN208" i="3" s="1"/>
  <c r="DO208" i="3" s="1"/>
  <c r="DM203" i="3"/>
  <c r="DN203" i="3" s="1"/>
  <c r="DO203" i="3"/>
  <c r="CD204" i="3"/>
  <c r="CE204" i="3" s="1"/>
  <c r="CF204" i="3" s="1"/>
  <c r="DR204" i="3"/>
  <c r="DS204" i="3" s="1"/>
  <c r="DT204" i="3"/>
  <c r="CI205" i="3"/>
  <c r="CJ205" i="3" s="1"/>
  <c r="CK205" i="3" s="1"/>
  <c r="DC206" i="3"/>
  <c r="DD206" i="3" s="1"/>
  <c r="DE206" i="3" s="1"/>
  <c r="DR207" i="3"/>
  <c r="DS207" i="3" s="1"/>
  <c r="DT207" i="3" s="1"/>
  <c r="CZ203" i="3"/>
  <c r="DW203" i="3"/>
  <c r="DX203" i="3" s="1"/>
  <c r="DY203" i="3" s="1"/>
  <c r="BQ204" i="3"/>
  <c r="CN204" i="3"/>
  <c r="CO204" i="3" s="1"/>
  <c r="CP204" i="3" s="1"/>
  <c r="DE204" i="3"/>
  <c r="EB204" i="3"/>
  <c r="EC204" i="3" s="1"/>
  <c r="ED204" i="3" s="1"/>
  <c r="BV205" i="3"/>
  <c r="DC205" i="3"/>
  <c r="DD205" i="3" s="1"/>
  <c r="DE205" i="3" s="1"/>
  <c r="EB206" i="3"/>
  <c r="EC206" i="3" s="1"/>
  <c r="ED206" i="3" s="1"/>
  <c r="DH207" i="3"/>
  <c r="DI207" i="3" s="1"/>
  <c r="DJ207" i="3" s="1"/>
  <c r="DW208" i="3"/>
  <c r="DX208" i="3" s="1"/>
  <c r="DY208" i="3" s="1"/>
  <c r="BT206" i="3"/>
  <c r="BU206" i="3" s="1"/>
  <c r="BV206" i="3"/>
  <c r="CK206" i="3"/>
  <c r="DH206" i="3"/>
  <c r="DI206" i="3" s="1"/>
  <c r="DJ206" i="3" s="1"/>
  <c r="CP207" i="3"/>
  <c r="DM207" i="3"/>
  <c r="DN207" i="3" s="1"/>
  <c r="DO207" i="3" s="1"/>
  <c r="CU208" i="3"/>
  <c r="DR208" i="3"/>
  <c r="DS208" i="3" s="1"/>
  <c r="DT208" i="3" s="1"/>
  <c r="CS205" i="3"/>
  <c r="CT205" i="3" s="1"/>
  <c r="CU205" i="3" s="1"/>
  <c r="DM205" i="3"/>
  <c r="DN205" i="3" s="1"/>
  <c r="DO205" i="3" s="1"/>
  <c r="EG205" i="3"/>
  <c r="EH205" i="3" s="1"/>
  <c r="EI205" i="3" s="1"/>
  <c r="BY207" i="3"/>
  <c r="BZ207" i="3" s="1"/>
  <c r="CA207" i="3" s="1"/>
  <c r="CD208" i="3"/>
  <c r="CE208" i="3" s="1"/>
  <c r="CF208" i="3"/>
  <c r="CN206" i="3"/>
  <c r="CO206" i="3" s="1"/>
  <c r="CP206" i="3" s="1"/>
  <c r="DW206" i="3"/>
  <c r="DX206" i="3" s="1"/>
  <c r="DY206" i="3" s="1"/>
  <c r="EI206" i="3"/>
  <c r="BV207" i="3"/>
  <c r="CS207" i="3"/>
  <c r="CT207" i="3" s="1"/>
  <c r="CU207" i="3" s="1"/>
  <c r="EB207" i="3"/>
  <c r="EC207" i="3" s="1"/>
  <c r="ED207" i="3" s="1"/>
  <c r="BQ208" i="3"/>
  <c r="CA208" i="3"/>
  <c r="CX208" i="3"/>
  <c r="CY208" i="3" s="1"/>
  <c r="CZ208" i="3"/>
  <c r="EG208" i="3"/>
  <c r="EH208" i="3" s="1"/>
  <c r="EI208" i="3" s="1"/>
  <c r="CD206" i="3"/>
  <c r="CE206" i="3" s="1"/>
  <c r="CF206" i="3" s="1"/>
  <c r="CX206" i="3"/>
  <c r="CY206" i="3" s="1"/>
  <c r="CZ206" i="3" s="1"/>
  <c r="DR206" i="3"/>
  <c r="DS206" i="3" s="1"/>
  <c r="DT206" i="3" s="1"/>
  <c r="BO207" i="3"/>
  <c r="BP207" i="3" s="1"/>
  <c r="BQ207" i="3" s="1"/>
  <c r="CI207" i="3"/>
  <c r="CJ207" i="3" s="1"/>
  <c r="CK207" i="3" s="1"/>
  <c r="DC207" i="3"/>
  <c r="DD207" i="3" s="1"/>
  <c r="DE207" i="3" s="1"/>
  <c r="DW207" i="3"/>
  <c r="DX207" i="3" s="1"/>
  <c r="DY207" i="3" s="1"/>
  <c r="BT208" i="3"/>
  <c r="BU208" i="3" s="1"/>
  <c r="BV208" i="3" s="1"/>
  <c r="CN208" i="3"/>
  <c r="CO208" i="3" s="1"/>
  <c r="CP208" i="3" s="1"/>
  <c r="DH208" i="3"/>
  <c r="DI208" i="3" s="1"/>
  <c r="DJ208" i="3" s="1"/>
  <c r="EB208" i="3"/>
  <c r="EC208" i="3" s="1"/>
  <c r="ED208" i="3" s="1"/>
  <c r="BY9" i="2"/>
  <c r="BZ9" i="2" s="1"/>
  <c r="CA9" i="2" s="1"/>
  <c r="CD10" i="2"/>
  <c r="CE10" i="2" s="1"/>
  <c r="CF10" i="2" s="1"/>
  <c r="DM17" i="2"/>
  <c r="DN17" i="2" s="1"/>
  <c r="DO17" i="2" s="1"/>
  <c r="DR18" i="2"/>
  <c r="DS18" i="2" s="1"/>
  <c r="DT18" i="2" s="1"/>
  <c r="DW19" i="2"/>
  <c r="DX19" i="2" s="1"/>
  <c r="DY19" i="2"/>
  <c r="BO23" i="2"/>
  <c r="BP23" i="2" s="1"/>
  <c r="BQ23" i="2" s="1"/>
  <c r="BT24" i="2"/>
  <c r="BU24" i="2" s="1"/>
  <c r="BV24" i="2"/>
  <c r="CD26" i="2"/>
  <c r="CE26" i="2" s="1"/>
  <c r="CF26" i="2" s="1"/>
  <c r="DH32" i="2"/>
  <c r="DI32" i="2" s="1"/>
  <c r="DJ32" i="2" s="1"/>
  <c r="DR34" i="2"/>
  <c r="DS34" i="2" s="1"/>
  <c r="DT34" i="2" s="1"/>
  <c r="EG37" i="2"/>
  <c r="EH37" i="2" s="1"/>
  <c r="EI37" i="2" s="1"/>
  <c r="BO39" i="2"/>
  <c r="BP39" i="2" s="1"/>
  <c r="BQ39" i="2" s="1"/>
  <c r="BT40" i="2"/>
  <c r="BU40" i="2" s="1"/>
  <c r="BV40" i="2" s="1"/>
  <c r="DR50" i="2"/>
  <c r="DS50" i="2" s="1"/>
  <c r="DT50" i="2"/>
  <c r="DW51" i="2"/>
  <c r="DX51" i="2" s="1"/>
  <c r="DY51" i="2" s="1"/>
  <c r="DR57" i="2"/>
  <c r="DS57" i="2" s="1"/>
  <c r="DT57" i="2" s="1"/>
  <c r="EG60" i="2"/>
  <c r="EH60" i="2" s="1"/>
  <c r="EI60" i="2" s="1"/>
  <c r="EB63" i="2"/>
  <c r="EC63" i="2" s="1"/>
  <c r="ED63" i="2" s="1"/>
  <c r="CX66" i="2"/>
  <c r="CY66" i="2" s="1"/>
  <c r="CZ66" i="2" s="1"/>
  <c r="BT67" i="2"/>
  <c r="BU67" i="2" s="1"/>
  <c r="BV67" i="2" s="1"/>
  <c r="DC67" i="2"/>
  <c r="DD67" i="2" s="1"/>
  <c r="DE67" i="2" s="1"/>
  <c r="BY68" i="2"/>
  <c r="BZ68" i="2" s="1"/>
  <c r="CA68" i="2" s="1"/>
  <c r="DH68" i="2"/>
  <c r="DI68" i="2" s="1"/>
  <c r="DJ68" i="2" s="1"/>
  <c r="CN71" i="2"/>
  <c r="CO71" i="2" s="1"/>
  <c r="CP71" i="2" s="1"/>
  <c r="CZ73" i="2"/>
  <c r="CX73" i="2"/>
  <c r="CY73" i="2" s="1"/>
  <c r="DH75" i="2"/>
  <c r="DI75" i="2" s="1"/>
  <c r="DJ75" i="2" s="1"/>
  <c r="CI79" i="2"/>
  <c r="CJ79" i="2" s="1"/>
  <c r="CK79" i="2" s="1"/>
  <c r="CX82" i="2"/>
  <c r="CY82" i="2" s="1"/>
  <c r="CZ82" i="2" s="1"/>
  <c r="BT83" i="2"/>
  <c r="BU83" i="2" s="1"/>
  <c r="BV83" i="2" s="1"/>
  <c r="DC83" i="2"/>
  <c r="DD83" i="2" s="1"/>
  <c r="DE83" i="2" s="1"/>
  <c r="CF85" i="2"/>
  <c r="CD85" i="2"/>
  <c r="CE85" i="2" s="1"/>
  <c r="DR86" i="2"/>
  <c r="DS86" i="2" s="1"/>
  <c r="DT86" i="2" s="1"/>
  <c r="DY87" i="2"/>
  <c r="DW87" i="2"/>
  <c r="DX87" i="2" s="1"/>
  <c r="CX89" i="2"/>
  <c r="CY89" i="2" s="1"/>
  <c r="CZ89" i="2" s="1"/>
  <c r="CX6" i="2"/>
  <c r="CY6" i="2" s="1"/>
  <c r="CZ6" i="2" s="1"/>
  <c r="BV7" i="2"/>
  <c r="CF7" i="2"/>
  <c r="CK10" i="2"/>
  <c r="CK6" i="2"/>
  <c r="CU6" i="2"/>
  <c r="DR6" i="2"/>
  <c r="DS6" i="2" s="1"/>
  <c r="DT6" i="2" s="1"/>
  <c r="CD7" i="2"/>
  <c r="CE7" i="2" s="1"/>
  <c r="CP7" i="2"/>
  <c r="CZ7" i="2"/>
  <c r="DW7" i="2"/>
  <c r="DX7" i="2" s="1"/>
  <c r="DY7" i="2" s="1"/>
  <c r="CU8" i="2"/>
  <c r="DE8" i="2"/>
  <c r="EB8" i="2"/>
  <c r="EC8" i="2" s="1"/>
  <c r="ED8" i="2"/>
  <c r="CZ9" i="2"/>
  <c r="DJ9" i="2"/>
  <c r="EG9" i="2"/>
  <c r="EH9" i="2" s="1"/>
  <c r="EI9" i="2" s="1"/>
  <c r="DE10" i="2"/>
  <c r="DO10" i="2"/>
  <c r="BO11" i="2"/>
  <c r="BP11" i="2" s="1"/>
  <c r="BQ11" i="2" s="1"/>
  <c r="DJ11" i="2"/>
  <c r="DT11" i="2"/>
  <c r="BT12" i="2"/>
  <c r="BU12" i="2" s="1"/>
  <c r="BV12" i="2" s="1"/>
  <c r="DO12" i="2"/>
  <c r="DY12" i="2"/>
  <c r="BY13" i="2"/>
  <c r="BZ13" i="2" s="1"/>
  <c r="CA13" i="2" s="1"/>
  <c r="DT13" i="2"/>
  <c r="ED13" i="2"/>
  <c r="CD14" i="2"/>
  <c r="CE14" i="2" s="1"/>
  <c r="CF14" i="2" s="1"/>
  <c r="DY14" i="2"/>
  <c r="EI14" i="2"/>
  <c r="CI15" i="2"/>
  <c r="CJ15" i="2" s="1"/>
  <c r="CK15" i="2" s="1"/>
  <c r="ED15" i="2"/>
  <c r="BQ16" i="2"/>
  <c r="CN16" i="2"/>
  <c r="CO16" i="2" s="1"/>
  <c r="CP16" i="2"/>
  <c r="EI16" i="2"/>
  <c r="BV17" i="2"/>
  <c r="CS17" i="2"/>
  <c r="CT17" i="2" s="1"/>
  <c r="CU17" i="2" s="1"/>
  <c r="BQ18" i="2"/>
  <c r="CA18" i="2"/>
  <c r="CX18" i="2"/>
  <c r="CY18" i="2" s="1"/>
  <c r="CZ18" i="2" s="1"/>
  <c r="BV19" i="2"/>
  <c r="CF19" i="2"/>
  <c r="DC19" i="2"/>
  <c r="DD19" i="2" s="1"/>
  <c r="DE19" i="2"/>
  <c r="CA20" i="2"/>
  <c r="CK20" i="2"/>
  <c r="DH20" i="2"/>
  <c r="DI20" i="2" s="1"/>
  <c r="DJ20" i="2"/>
  <c r="CF21" i="2"/>
  <c r="CP21" i="2"/>
  <c r="DM21" i="2"/>
  <c r="DN21" i="2" s="1"/>
  <c r="DO21" i="2"/>
  <c r="CK22" i="2"/>
  <c r="CU22" i="2"/>
  <c r="DR22" i="2"/>
  <c r="DS22" i="2" s="1"/>
  <c r="DT22" i="2" s="1"/>
  <c r="CP23" i="2"/>
  <c r="CZ23" i="2"/>
  <c r="DW23" i="2"/>
  <c r="DX23" i="2" s="1"/>
  <c r="DY23" i="2" s="1"/>
  <c r="CU24" i="2"/>
  <c r="DE24" i="2"/>
  <c r="EB24" i="2"/>
  <c r="EC24" i="2" s="1"/>
  <c r="ED24" i="2"/>
  <c r="CZ25" i="2"/>
  <c r="DJ25" i="2"/>
  <c r="EG25" i="2"/>
  <c r="EH25" i="2" s="1"/>
  <c r="EI25" i="2" s="1"/>
  <c r="DE26" i="2"/>
  <c r="DO26" i="2"/>
  <c r="BO27" i="2"/>
  <c r="BP27" i="2" s="1"/>
  <c r="BQ27" i="2" s="1"/>
  <c r="DJ27" i="2"/>
  <c r="DT27" i="2"/>
  <c r="BT28" i="2"/>
  <c r="BU28" i="2" s="1"/>
  <c r="BV28" i="2" s="1"/>
  <c r="DO28" i="2"/>
  <c r="DY28" i="2"/>
  <c r="BY29" i="2"/>
  <c r="BZ29" i="2" s="1"/>
  <c r="CA29" i="2" s="1"/>
  <c r="DT29" i="2"/>
  <c r="ED29" i="2"/>
  <c r="CD30" i="2"/>
  <c r="CE30" i="2" s="1"/>
  <c r="CF30" i="2" s="1"/>
  <c r="DY30" i="2"/>
  <c r="EI30" i="2"/>
  <c r="CI31" i="2"/>
  <c r="CJ31" i="2" s="1"/>
  <c r="CK31" i="2" s="1"/>
  <c r="ED31" i="2"/>
  <c r="BQ32" i="2"/>
  <c r="CN32" i="2"/>
  <c r="CO32" i="2" s="1"/>
  <c r="CP32" i="2"/>
  <c r="EI32" i="2"/>
  <c r="BV33" i="2"/>
  <c r="CS33" i="2"/>
  <c r="CT33" i="2" s="1"/>
  <c r="CU33" i="2" s="1"/>
  <c r="BQ34" i="2"/>
  <c r="CA34" i="2"/>
  <c r="CX34" i="2"/>
  <c r="CY34" i="2" s="1"/>
  <c r="CZ34" i="2"/>
  <c r="BV35" i="2"/>
  <c r="CF35" i="2"/>
  <c r="DC35" i="2"/>
  <c r="DD35" i="2" s="1"/>
  <c r="DE35" i="2" s="1"/>
  <c r="CA36" i="2"/>
  <c r="CK36" i="2"/>
  <c r="DH36" i="2"/>
  <c r="DI36" i="2" s="1"/>
  <c r="DJ36" i="2"/>
  <c r="CF37" i="2"/>
  <c r="CP37" i="2"/>
  <c r="DM37" i="2"/>
  <c r="DN37" i="2" s="1"/>
  <c r="DO37" i="2"/>
  <c r="CK38" i="2"/>
  <c r="CU38" i="2"/>
  <c r="DR38" i="2"/>
  <c r="DS38" i="2" s="1"/>
  <c r="DT38" i="2"/>
  <c r="CP39" i="2"/>
  <c r="CZ39" i="2"/>
  <c r="DW39" i="2"/>
  <c r="DX39" i="2" s="1"/>
  <c r="DY39" i="2" s="1"/>
  <c r="CU40" i="2"/>
  <c r="DE40" i="2"/>
  <c r="EB40" i="2"/>
  <c r="EC40" i="2" s="1"/>
  <c r="ED40" i="2"/>
  <c r="CZ41" i="2"/>
  <c r="DJ41" i="2"/>
  <c r="EG41" i="2"/>
  <c r="EH41" i="2" s="1"/>
  <c r="EI41" i="2" s="1"/>
  <c r="DE42" i="2"/>
  <c r="DO42" i="2"/>
  <c r="BO43" i="2"/>
  <c r="BP43" i="2" s="1"/>
  <c r="BQ43" i="2"/>
  <c r="DJ43" i="2"/>
  <c r="DT43" i="2"/>
  <c r="BT44" i="2"/>
  <c r="BU44" i="2" s="1"/>
  <c r="BV44" i="2" s="1"/>
  <c r="DO44" i="2"/>
  <c r="DY44" i="2"/>
  <c r="BY45" i="2"/>
  <c r="BZ45" i="2" s="1"/>
  <c r="CA45" i="2" s="1"/>
  <c r="DT45" i="2"/>
  <c r="ED45" i="2"/>
  <c r="CD46" i="2"/>
  <c r="CE46" i="2" s="1"/>
  <c r="CF46" i="2" s="1"/>
  <c r="DY46" i="2"/>
  <c r="EI46" i="2"/>
  <c r="CI47" i="2"/>
  <c r="CJ47" i="2" s="1"/>
  <c r="CK47" i="2" s="1"/>
  <c r="ED47" i="2"/>
  <c r="BQ48" i="2"/>
  <c r="CN48" i="2"/>
  <c r="CO48" i="2" s="1"/>
  <c r="CP48" i="2" s="1"/>
  <c r="EI48" i="2"/>
  <c r="BV49" i="2"/>
  <c r="CS49" i="2"/>
  <c r="CT49" i="2" s="1"/>
  <c r="CU49" i="2" s="1"/>
  <c r="BQ50" i="2"/>
  <c r="CA50" i="2"/>
  <c r="CX50" i="2"/>
  <c r="CY50" i="2" s="1"/>
  <c r="CZ50" i="2"/>
  <c r="BV51" i="2"/>
  <c r="CF51" i="2"/>
  <c r="DC51" i="2"/>
  <c r="DD51" i="2" s="1"/>
  <c r="DE51" i="2" s="1"/>
  <c r="CA52" i="2"/>
  <c r="CK52" i="2"/>
  <c r="DH52" i="2"/>
  <c r="DI52" i="2" s="1"/>
  <c r="DJ52" i="2" s="1"/>
  <c r="CF53" i="2"/>
  <c r="CP53" i="2"/>
  <c r="DM53" i="2"/>
  <c r="DN53" i="2" s="1"/>
  <c r="DO53" i="2"/>
  <c r="CK54" i="2"/>
  <c r="CU54" i="2"/>
  <c r="DT54" i="2"/>
  <c r="CN55" i="2"/>
  <c r="CO55" i="2" s="1"/>
  <c r="CP55" i="2" s="1"/>
  <c r="DY55" i="2"/>
  <c r="CS56" i="2"/>
  <c r="CT56" i="2" s="1"/>
  <c r="CU56" i="2" s="1"/>
  <c r="ED56" i="2"/>
  <c r="CX57" i="2"/>
  <c r="CY57" i="2" s="1"/>
  <c r="CZ57" i="2" s="1"/>
  <c r="EI57" i="2"/>
  <c r="DC58" i="2"/>
  <c r="DD58" i="2" s="1"/>
  <c r="DE58" i="2" s="1"/>
  <c r="BQ59" i="2"/>
  <c r="DH59" i="2"/>
  <c r="DI59" i="2" s="1"/>
  <c r="DJ59" i="2" s="1"/>
  <c r="BV60" i="2"/>
  <c r="DM60" i="2"/>
  <c r="DN60" i="2" s="1"/>
  <c r="DO60" i="2" s="1"/>
  <c r="CA61" i="2"/>
  <c r="CS61" i="2"/>
  <c r="CT61" i="2" s="1"/>
  <c r="CU61" i="2" s="1"/>
  <c r="BO62" i="2"/>
  <c r="BP62" i="2" s="1"/>
  <c r="BQ62" i="2" s="1"/>
  <c r="CX62" i="2"/>
  <c r="CY62" i="2" s="1"/>
  <c r="CZ62" i="2" s="1"/>
  <c r="BT63" i="2"/>
  <c r="BU63" i="2" s="1"/>
  <c r="BV63" i="2" s="1"/>
  <c r="DC63" i="2"/>
  <c r="DD63" i="2" s="1"/>
  <c r="DE63" i="2" s="1"/>
  <c r="BY64" i="2"/>
  <c r="BZ64" i="2" s="1"/>
  <c r="CA64" i="2" s="1"/>
  <c r="DH64" i="2"/>
  <c r="DI64" i="2" s="1"/>
  <c r="DJ64" i="2" s="1"/>
  <c r="CD65" i="2"/>
  <c r="CE65" i="2" s="1"/>
  <c r="CF65" i="2" s="1"/>
  <c r="DM65" i="2"/>
  <c r="DN65" i="2" s="1"/>
  <c r="DO65" i="2" s="1"/>
  <c r="CI66" i="2"/>
  <c r="CJ66" i="2" s="1"/>
  <c r="CK66" i="2" s="1"/>
  <c r="DR66" i="2"/>
  <c r="DS66" i="2" s="1"/>
  <c r="DT66" i="2" s="1"/>
  <c r="CN67" i="2"/>
  <c r="CO67" i="2" s="1"/>
  <c r="CP67" i="2" s="1"/>
  <c r="DW67" i="2"/>
  <c r="DX67" i="2" s="1"/>
  <c r="DY67" i="2" s="1"/>
  <c r="CS68" i="2"/>
  <c r="CT68" i="2" s="1"/>
  <c r="CU68" i="2" s="1"/>
  <c r="EB68" i="2"/>
  <c r="EC68" i="2" s="1"/>
  <c r="ED68" i="2" s="1"/>
  <c r="CX69" i="2"/>
  <c r="CY69" i="2" s="1"/>
  <c r="CZ69" i="2" s="1"/>
  <c r="EG69" i="2"/>
  <c r="EH69" i="2" s="1"/>
  <c r="EI69" i="2" s="1"/>
  <c r="DC70" i="2"/>
  <c r="DD70" i="2" s="1"/>
  <c r="DE70" i="2" s="1"/>
  <c r="BO71" i="2"/>
  <c r="BP71" i="2" s="1"/>
  <c r="BQ71" i="2" s="1"/>
  <c r="DH71" i="2"/>
  <c r="DI71" i="2" s="1"/>
  <c r="DJ71" i="2" s="1"/>
  <c r="BT72" i="2"/>
  <c r="BU72" i="2" s="1"/>
  <c r="BV72" i="2" s="1"/>
  <c r="DM72" i="2"/>
  <c r="DN72" i="2" s="1"/>
  <c r="DO72" i="2" s="1"/>
  <c r="BY73" i="2"/>
  <c r="BZ73" i="2" s="1"/>
  <c r="CA73" i="2" s="1"/>
  <c r="DR73" i="2"/>
  <c r="DS73" i="2" s="1"/>
  <c r="DT73" i="2" s="1"/>
  <c r="CD74" i="2"/>
  <c r="CE74" i="2" s="1"/>
  <c r="CF74" i="2" s="1"/>
  <c r="DW74" i="2"/>
  <c r="DX74" i="2" s="1"/>
  <c r="DY74" i="2" s="1"/>
  <c r="CI75" i="2"/>
  <c r="CJ75" i="2" s="1"/>
  <c r="CK75" i="2" s="1"/>
  <c r="EB75" i="2"/>
  <c r="EC75" i="2" s="1"/>
  <c r="ED75" i="2" s="1"/>
  <c r="CN76" i="2"/>
  <c r="CO76" i="2" s="1"/>
  <c r="CP76" i="2" s="1"/>
  <c r="EG76" i="2"/>
  <c r="EH76" i="2" s="1"/>
  <c r="EI76" i="2" s="1"/>
  <c r="CS77" i="2"/>
  <c r="CT77" i="2" s="1"/>
  <c r="CU77" i="2" s="1"/>
  <c r="BO78" i="2"/>
  <c r="BP78" i="2" s="1"/>
  <c r="BQ78" i="2" s="1"/>
  <c r="CX78" i="2"/>
  <c r="CY78" i="2" s="1"/>
  <c r="CZ78" i="2" s="1"/>
  <c r="BT79" i="2"/>
  <c r="BU79" i="2" s="1"/>
  <c r="BV79" i="2" s="1"/>
  <c r="DC79" i="2"/>
  <c r="DD79" i="2" s="1"/>
  <c r="DE79" i="2" s="1"/>
  <c r="BY80" i="2"/>
  <c r="BZ80" i="2" s="1"/>
  <c r="CA80" i="2" s="1"/>
  <c r="DH80" i="2"/>
  <c r="DI80" i="2" s="1"/>
  <c r="DJ80" i="2" s="1"/>
  <c r="CD81" i="2"/>
  <c r="CE81" i="2" s="1"/>
  <c r="CF81" i="2" s="1"/>
  <c r="DM81" i="2"/>
  <c r="DN81" i="2" s="1"/>
  <c r="DO81" i="2" s="1"/>
  <c r="CI82" i="2"/>
  <c r="CJ82" i="2" s="1"/>
  <c r="CK82" i="2" s="1"/>
  <c r="DR82" i="2"/>
  <c r="DS82" i="2" s="1"/>
  <c r="DT82" i="2" s="1"/>
  <c r="CN83" i="2"/>
  <c r="CO83" i="2" s="1"/>
  <c r="CP83" i="2" s="1"/>
  <c r="DW83" i="2"/>
  <c r="DX83" i="2" s="1"/>
  <c r="DY83" i="2" s="1"/>
  <c r="CS84" i="2"/>
  <c r="CT84" i="2" s="1"/>
  <c r="CU84" i="2" s="1"/>
  <c r="EB84" i="2"/>
  <c r="EC84" i="2" s="1"/>
  <c r="ED84" i="2" s="1"/>
  <c r="CX85" i="2"/>
  <c r="CY85" i="2" s="1"/>
  <c r="CZ85" i="2" s="1"/>
  <c r="EG85" i="2"/>
  <c r="EH85" i="2" s="1"/>
  <c r="EI85" i="2" s="1"/>
  <c r="DC86" i="2"/>
  <c r="DD86" i="2" s="1"/>
  <c r="DE86" i="2" s="1"/>
  <c r="BO87" i="2"/>
  <c r="BP87" i="2" s="1"/>
  <c r="BQ87" i="2" s="1"/>
  <c r="DH87" i="2"/>
  <c r="DI87" i="2" s="1"/>
  <c r="DJ87" i="2" s="1"/>
  <c r="BT88" i="2"/>
  <c r="BU88" i="2" s="1"/>
  <c r="BV88" i="2" s="1"/>
  <c r="DM88" i="2"/>
  <c r="DN88" i="2" s="1"/>
  <c r="DO88" i="2" s="1"/>
  <c r="BY89" i="2"/>
  <c r="BZ89" i="2" s="1"/>
  <c r="CA89" i="2" s="1"/>
  <c r="DR89" i="2"/>
  <c r="DS89" i="2" s="1"/>
  <c r="DT89" i="2" s="1"/>
  <c r="BO7" i="2"/>
  <c r="BP7" i="2" s="1"/>
  <c r="BQ7" i="2" s="1"/>
  <c r="CI11" i="2"/>
  <c r="CJ11" i="2" s="1"/>
  <c r="CK11" i="2"/>
  <c r="CN12" i="2"/>
  <c r="CO12" i="2" s="1"/>
  <c r="CP12" i="2" s="1"/>
  <c r="DH16" i="2"/>
  <c r="DI16" i="2" s="1"/>
  <c r="DJ16" i="2" s="1"/>
  <c r="EB20" i="2"/>
  <c r="EC20" i="2" s="1"/>
  <c r="ED20" i="2" s="1"/>
  <c r="EG21" i="2"/>
  <c r="EH21" i="2" s="1"/>
  <c r="EI21" i="2" s="1"/>
  <c r="DY24" i="2"/>
  <c r="BV29" i="2"/>
  <c r="DC31" i="2"/>
  <c r="DD31" i="2" s="1"/>
  <c r="DE31" i="2"/>
  <c r="DW35" i="2"/>
  <c r="DX35" i="2" s="1"/>
  <c r="DY35" i="2"/>
  <c r="EB36" i="2"/>
  <c r="EC36" i="2" s="1"/>
  <c r="ED36" i="2" s="1"/>
  <c r="BY41" i="2"/>
  <c r="BZ41" i="2" s="1"/>
  <c r="CA41" i="2" s="1"/>
  <c r="CI43" i="2"/>
  <c r="CJ43" i="2" s="1"/>
  <c r="CK43" i="2" s="1"/>
  <c r="CN44" i="2"/>
  <c r="CO44" i="2" s="1"/>
  <c r="CP44" i="2"/>
  <c r="DM49" i="2"/>
  <c r="DN49" i="2" s="1"/>
  <c r="DO49" i="2" s="1"/>
  <c r="EB52" i="2"/>
  <c r="EC52" i="2" s="1"/>
  <c r="ED52" i="2" s="1"/>
  <c r="EB59" i="2"/>
  <c r="EC59" i="2" s="1"/>
  <c r="ED59" i="2" s="1"/>
  <c r="DT61" i="2"/>
  <c r="DR61" i="2"/>
  <c r="DS61" i="2" s="1"/>
  <c r="CN64" i="2"/>
  <c r="CO64" i="2" s="1"/>
  <c r="CP64" i="2" s="1"/>
  <c r="DT70" i="2"/>
  <c r="DR70" i="2"/>
  <c r="DS70" i="2" s="1"/>
  <c r="EG73" i="2"/>
  <c r="EH73" i="2" s="1"/>
  <c r="EI73" i="2" s="1"/>
  <c r="DE74" i="2"/>
  <c r="DC74" i="2"/>
  <c r="DD74" i="2" s="1"/>
  <c r="BO75" i="2"/>
  <c r="BP75" i="2" s="1"/>
  <c r="BQ75" i="2" s="1"/>
  <c r="DO76" i="2"/>
  <c r="DM76" i="2"/>
  <c r="DN76" i="2" s="1"/>
  <c r="BY77" i="2"/>
  <c r="BZ77" i="2" s="1"/>
  <c r="CA77" i="2" s="1"/>
  <c r="CA84" i="2"/>
  <c r="BY84" i="2"/>
  <c r="BZ84" i="2" s="1"/>
  <c r="DH84" i="2"/>
  <c r="DI84" i="2" s="1"/>
  <c r="DJ84" i="2" s="1"/>
  <c r="DO85" i="2"/>
  <c r="DM85" i="2"/>
  <c r="DN85" i="2" s="1"/>
  <c r="CN87" i="2"/>
  <c r="CO87" i="2" s="1"/>
  <c r="CP87" i="2" s="1"/>
  <c r="ED88" i="2"/>
  <c r="EB88" i="2"/>
  <c r="EC88" i="2" s="1"/>
  <c r="CD6" i="2"/>
  <c r="CE6" i="2" s="1"/>
  <c r="CF6" i="2" s="1"/>
  <c r="DY6" i="2"/>
  <c r="EI6" i="2"/>
  <c r="CI7" i="2"/>
  <c r="CJ7" i="2" s="1"/>
  <c r="CK7" i="2"/>
  <c r="ED7" i="2"/>
  <c r="CN8" i="2"/>
  <c r="CO8" i="2" s="1"/>
  <c r="CP8" i="2" s="1"/>
  <c r="DW8" i="2"/>
  <c r="DX8" i="2" s="1"/>
  <c r="DY8" i="2" s="1"/>
  <c r="EI8" i="2"/>
  <c r="CS9" i="2"/>
  <c r="CT9" i="2" s="1"/>
  <c r="CU9" i="2" s="1"/>
  <c r="BQ10" i="2"/>
  <c r="CX10" i="2"/>
  <c r="CY10" i="2" s="1"/>
  <c r="CZ10" i="2" s="1"/>
  <c r="BV11" i="2"/>
  <c r="DC11" i="2"/>
  <c r="DD11" i="2" s="1"/>
  <c r="DE11" i="2" s="1"/>
  <c r="BO12" i="2"/>
  <c r="BP12" i="2" s="1"/>
  <c r="BQ12" i="2" s="1"/>
  <c r="CA12" i="2"/>
  <c r="DH12" i="2"/>
  <c r="DI12" i="2" s="1"/>
  <c r="DJ12" i="2" s="1"/>
  <c r="BT13" i="2"/>
  <c r="BU13" i="2" s="1"/>
  <c r="BV13" i="2" s="1"/>
  <c r="CF13" i="2"/>
  <c r="DM13" i="2"/>
  <c r="DN13" i="2" s="1"/>
  <c r="DO13" i="2" s="1"/>
  <c r="CK14" i="2"/>
  <c r="DR14" i="2"/>
  <c r="DS14" i="2" s="1"/>
  <c r="DT14" i="2"/>
  <c r="CD15" i="2"/>
  <c r="CE15" i="2" s="1"/>
  <c r="CF15" i="2" s="1"/>
  <c r="CP15" i="2"/>
  <c r="DW15" i="2"/>
  <c r="DX15" i="2" s="1"/>
  <c r="DY15" i="2" s="1"/>
  <c r="CI16" i="2"/>
  <c r="CJ16" i="2" s="1"/>
  <c r="CK16" i="2" s="1"/>
  <c r="CU16" i="2"/>
  <c r="EB16" i="2"/>
  <c r="EC16" i="2" s="1"/>
  <c r="ED16" i="2" s="1"/>
  <c r="CN17" i="2"/>
  <c r="CO17" i="2" s="1"/>
  <c r="CP17" i="2" s="1"/>
  <c r="CZ17" i="2"/>
  <c r="EG17" i="2"/>
  <c r="EH17" i="2" s="1"/>
  <c r="EI17" i="2" s="1"/>
  <c r="CS18" i="2"/>
  <c r="CT18" i="2" s="1"/>
  <c r="CU18" i="2" s="1"/>
  <c r="DE18" i="2"/>
  <c r="DO18" i="2"/>
  <c r="BO19" i="2"/>
  <c r="BP19" i="2" s="1"/>
  <c r="BQ19" i="2" s="1"/>
  <c r="CX19" i="2"/>
  <c r="CY19" i="2" s="1"/>
  <c r="CZ19" i="2" s="1"/>
  <c r="DJ19" i="2"/>
  <c r="BT20" i="2"/>
  <c r="BU20" i="2" s="1"/>
  <c r="BV20" i="2"/>
  <c r="DC20" i="2"/>
  <c r="DD20" i="2" s="1"/>
  <c r="DE20" i="2" s="1"/>
  <c r="DO20" i="2"/>
  <c r="BY21" i="2"/>
  <c r="BZ21" i="2" s="1"/>
  <c r="CA21" i="2"/>
  <c r="DH21" i="2"/>
  <c r="DI21" i="2" s="1"/>
  <c r="DJ21" i="2" s="1"/>
  <c r="DT21" i="2"/>
  <c r="CD22" i="2"/>
  <c r="CE22" i="2" s="1"/>
  <c r="CF22" i="2"/>
  <c r="DM22" i="2"/>
  <c r="DN22" i="2" s="1"/>
  <c r="DO22" i="2" s="1"/>
  <c r="DY22" i="2"/>
  <c r="CI23" i="2"/>
  <c r="CJ23" i="2" s="1"/>
  <c r="CK23" i="2" s="1"/>
  <c r="DR23" i="2"/>
  <c r="DS23" i="2" s="1"/>
  <c r="DT23" i="2" s="1"/>
  <c r="ED23" i="2"/>
  <c r="CN24" i="2"/>
  <c r="CO24" i="2" s="1"/>
  <c r="CP24" i="2"/>
  <c r="DW24" i="2"/>
  <c r="DX24" i="2" s="1"/>
  <c r="EI24" i="2"/>
  <c r="CS25" i="2"/>
  <c r="CT25" i="2" s="1"/>
  <c r="CU25" i="2" s="1"/>
  <c r="EB25" i="2"/>
  <c r="EC25" i="2" s="1"/>
  <c r="ED25" i="2" s="1"/>
  <c r="BQ26" i="2"/>
  <c r="CX26" i="2"/>
  <c r="CY26" i="2" s="1"/>
  <c r="CZ26" i="2" s="1"/>
  <c r="EG26" i="2"/>
  <c r="EH26" i="2" s="1"/>
  <c r="EI26" i="2" s="1"/>
  <c r="BV27" i="2"/>
  <c r="DC27" i="2"/>
  <c r="DD27" i="2" s="1"/>
  <c r="DE27" i="2" s="1"/>
  <c r="BO28" i="2"/>
  <c r="BP28" i="2" s="1"/>
  <c r="BQ28" i="2" s="1"/>
  <c r="CA28" i="2"/>
  <c r="DH28" i="2"/>
  <c r="DI28" i="2" s="1"/>
  <c r="DJ28" i="2" s="1"/>
  <c r="BT29" i="2"/>
  <c r="BU29" i="2" s="1"/>
  <c r="CF29" i="2"/>
  <c r="DM29" i="2"/>
  <c r="DN29" i="2" s="1"/>
  <c r="DO29" i="2"/>
  <c r="BY30" i="2"/>
  <c r="BZ30" i="2" s="1"/>
  <c r="CA30" i="2" s="1"/>
  <c r="CK30" i="2"/>
  <c r="DR30" i="2"/>
  <c r="DS30" i="2" s="1"/>
  <c r="DT30" i="2" s="1"/>
  <c r="CD31" i="2"/>
  <c r="CE31" i="2" s="1"/>
  <c r="CF31" i="2" s="1"/>
  <c r="CP31" i="2"/>
  <c r="DW31" i="2"/>
  <c r="DX31" i="2" s="1"/>
  <c r="DY31" i="2"/>
  <c r="CI32" i="2"/>
  <c r="CJ32" i="2" s="1"/>
  <c r="CK32" i="2" s="1"/>
  <c r="CU32" i="2"/>
  <c r="EB32" i="2"/>
  <c r="EC32" i="2" s="1"/>
  <c r="ED32" i="2" s="1"/>
  <c r="CN33" i="2"/>
  <c r="CO33" i="2" s="1"/>
  <c r="CP33" i="2" s="1"/>
  <c r="CZ33" i="2"/>
  <c r="EG33" i="2"/>
  <c r="EH33" i="2" s="1"/>
  <c r="EI33" i="2"/>
  <c r="CS34" i="2"/>
  <c r="CT34" i="2" s="1"/>
  <c r="CU34" i="2" s="1"/>
  <c r="DE34" i="2"/>
  <c r="BO35" i="2"/>
  <c r="BP35" i="2" s="1"/>
  <c r="BQ35" i="2"/>
  <c r="CX35" i="2"/>
  <c r="CY35" i="2" s="1"/>
  <c r="CZ35" i="2" s="1"/>
  <c r="DJ35" i="2"/>
  <c r="BT36" i="2"/>
  <c r="BU36" i="2" s="1"/>
  <c r="BV36" i="2"/>
  <c r="DC36" i="2"/>
  <c r="DD36" i="2" s="1"/>
  <c r="DE36" i="2" s="1"/>
  <c r="DO36" i="2"/>
  <c r="BY37" i="2"/>
  <c r="BZ37" i="2" s="1"/>
  <c r="CA37" i="2" s="1"/>
  <c r="DT37" i="2"/>
  <c r="CD38" i="2"/>
  <c r="CE38" i="2" s="1"/>
  <c r="CF38" i="2" s="1"/>
  <c r="DY38" i="2"/>
  <c r="CI39" i="2"/>
  <c r="CJ39" i="2" s="1"/>
  <c r="CK39" i="2" s="1"/>
  <c r="DR39" i="2"/>
  <c r="DS39" i="2" s="1"/>
  <c r="DT39" i="2" s="1"/>
  <c r="ED39" i="2"/>
  <c r="CN40" i="2"/>
  <c r="CO40" i="2" s="1"/>
  <c r="CP40" i="2" s="1"/>
  <c r="EI40" i="2"/>
  <c r="CS41" i="2"/>
  <c r="CT41" i="2" s="1"/>
  <c r="CU41" i="2" s="1"/>
  <c r="BQ42" i="2"/>
  <c r="CX42" i="2"/>
  <c r="CY42" i="2" s="1"/>
  <c r="CZ42" i="2" s="1"/>
  <c r="EG42" i="2"/>
  <c r="EH42" i="2" s="1"/>
  <c r="EI42" i="2" s="1"/>
  <c r="BV43" i="2"/>
  <c r="DC43" i="2"/>
  <c r="DD43" i="2" s="1"/>
  <c r="DE43" i="2"/>
  <c r="CA44" i="2"/>
  <c r="DH44" i="2"/>
  <c r="DI44" i="2" s="1"/>
  <c r="DJ44" i="2" s="1"/>
  <c r="CF45" i="2"/>
  <c r="DM45" i="2"/>
  <c r="DN45" i="2" s="1"/>
  <c r="DO45" i="2"/>
  <c r="BY46" i="2"/>
  <c r="BZ46" i="2" s="1"/>
  <c r="CA46" i="2" s="1"/>
  <c r="CK46" i="2"/>
  <c r="DR46" i="2"/>
  <c r="DS46" i="2" s="1"/>
  <c r="DT46" i="2"/>
  <c r="CD47" i="2"/>
  <c r="CE47" i="2" s="1"/>
  <c r="CF47" i="2" s="1"/>
  <c r="CP47" i="2"/>
  <c r="DW47" i="2"/>
  <c r="DX47" i="2" s="1"/>
  <c r="DY47" i="2"/>
  <c r="CI48" i="2"/>
  <c r="CJ48" i="2" s="1"/>
  <c r="CK48" i="2" s="1"/>
  <c r="CU48" i="2"/>
  <c r="EB48" i="2"/>
  <c r="EC48" i="2" s="1"/>
  <c r="ED48" i="2"/>
  <c r="CN49" i="2"/>
  <c r="CO49" i="2" s="1"/>
  <c r="CP49" i="2" s="1"/>
  <c r="CZ49" i="2"/>
  <c r="EG49" i="2"/>
  <c r="EH49" i="2" s="1"/>
  <c r="EI49" i="2"/>
  <c r="DE50" i="2"/>
  <c r="BO51" i="2"/>
  <c r="BP51" i="2" s="1"/>
  <c r="BQ51" i="2" s="1"/>
  <c r="CX51" i="2"/>
  <c r="CY51" i="2" s="1"/>
  <c r="CZ51" i="2" s="1"/>
  <c r="DJ51" i="2"/>
  <c r="BT52" i="2"/>
  <c r="BU52" i="2" s="1"/>
  <c r="BV52" i="2" s="1"/>
  <c r="DC52" i="2"/>
  <c r="DD52" i="2" s="1"/>
  <c r="DE52" i="2" s="1"/>
  <c r="DO52" i="2"/>
  <c r="BY53" i="2"/>
  <c r="BZ53" i="2" s="1"/>
  <c r="CA53" i="2" s="1"/>
  <c r="DT53" i="2"/>
  <c r="CD54" i="2"/>
  <c r="CE54" i="2" s="1"/>
  <c r="CF54" i="2"/>
  <c r="DW54" i="2"/>
  <c r="DX54" i="2" s="1"/>
  <c r="DY54" i="2" s="1"/>
  <c r="EB55" i="2"/>
  <c r="EC55" i="2" s="1"/>
  <c r="ED55" i="2" s="1"/>
  <c r="EG56" i="2"/>
  <c r="EH56" i="2" s="1"/>
  <c r="EI56" i="2" s="1"/>
  <c r="BO58" i="2"/>
  <c r="BP58" i="2" s="1"/>
  <c r="BQ58" i="2" s="1"/>
  <c r="CD58" i="2"/>
  <c r="CE58" i="2" s="1"/>
  <c r="CF58" i="2" s="1"/>
  <c r="BT59" i="2"/>
  <c r="BU59" i="2" s="1"/>
  <c r="BV59" i="2" s="1"/>
  <c r="CI59" i="2"/>
  <c r="CJ59" i="2" s="1"/>
  <c r="CK59" i="2" s="1"/>
  <c r="BY60" i="2"/>
  <c r="BZ60" i="2" s="1"/>
  <c r="CA60" i="2" s="1"/>
  <c r="CD61" i="2"/>
  <c r="CE61" i="2" s="1"/>
  <c r="CF61" i="2" s="1"/>
  <c r="CX61" i="2"/>
  <c r="CY61" i="2" s="1"/>
  <c r="CZ61" i="2" s="1"/>
  <c r="EG61" i="2"/>
  <c r="EH61" i="2" s="1"/>
  <c r="EI61" i="2" s="1"/>
  <c r="DE62" i="2"/>
  <c r="DC62" i="2"/>
  <c r="DD62" i="2" s="1"/>
  <c r="BO63" i="2"/>
  <c r="BP63" i="2" s="1"/>
  <c r="BQ63" i="2" s="1"/>
  <c r="DH63" i="2"/>
  <c r="DI63" i="2" s="1"/>
  <c r="DJ63" i="2" s="1"/>
  <c r="BT64" i="2"/>
  <c r="BU64" i="2" s="1"/>
  <c r="BV64" i="2" s="1"/>
  <c r="DO64" i="2"/>
  <c r="DM64" i="2"/>
  <c r="DN64" i="2" s="1"/>
  <c r="BY65" i="2"/>
  <c r="BZ65" i="2" s="1"/>
  <c r="CA65" i="2" s="1"/>
  <c r="DR65" i="2"/>
  <c r="DS65" i="2" s="1"/>
  <c r="DT65" i="2" s="1"/>
  <c r="CD66" i="2"/>
  <c r="CE66" i="2" s="1"/>
  <c r="CF66" i="2" s="1"/>
  <c r="DY66" i="2"/>
  <c r="DW66" i="2"/>
  <c r="DX66" i="2" s="1"/>
  <c r="CI67" i="2"/>
  <c r="CJ67" i="2" s="1"/>
  <c r="CK67" i="2" s="1"/>
  <c r="EB67" i="2"/>
  <c r="EC67" i="2" s="1"/>
  <c r="ED67" i="2" s="1"/>
  <c r="CN68" i="2"/>
  <c r="CO68" i="2" s="1"/>
  <c r="CP68" i="2" s="1"/>
  <c r="EI68" i="2"/>
  <c r="EG68" i="2"/>
  <c r="EH68" i="2" s="1"/>
  <c r="CS69" i="2"/>
  <c r="CT69" i="2" s="1"/>
  <c r="CU69" i="2" s="1"/>
  <c r="BO70" i="2"/>
  <c r="BP70" i="2" s="1"/>
  <c r="BQ70" i="2" s="1"/>
  <c r="CX70" i="2"/>
  <c r="CY70" i="2" s="1"/>
  <c r="CZ70" i="2" s="1"/>
  <c r="BV71" i="2"/>
  <c r="BT71" i="2"/>
  <c r="BU71" i="2" s="1"/>
  <c r="DC71" i="2"/>
  <c r="DD71" i="2" s="1"/>
  <c r="DE71" i="2" s="1"/>
  <c r="BY72" i="2"/>
  <c r="BZ72" i="2" s="1"/>
  <c r="CA72" i="2" s="1"/>
  <c r="DH72" i="2"/>
  <c r="DI72" i="2" s="1"/>
  <c r="DJ72" i="2" s="1"/>
  <c r="CF73" i="2"/>
  <c r="CD73" i="2"/>
  <c r="CE73" i="2" s="1"/>
  <c r="DM73" i="2"/>
  <c r="DN73" i="2" s="1"/>
  <c r="DO73" i="2" s="1"/>
  <c r="CI74" i="2"/>
  <c r="CJ74" i="2" s="1"/>
  <c r="CK74" i="2" s="1"/>
  <c r="DR74" i="2"/>
  <c r="DS74" i="2" s="1"/>
  <c r="DT74" i="2" s="1"/>
  <c r="CP75" i="2"/>
  <c r="CN75" i="2"/>
  <c r="CO75" i="2" s="1"/>
  <c r="DW75" i="2"/>
  <c r="DX75" i="2" s="1"/>
  <c r="DY75" i="2" s="1"/>
  <c r="CS76" i="2"/>
  <c r="CT76" i="2" s="1"/>
  <c r="CU76" i="2" s="1"/>
  <c r="EB76" i="2"/>
  <c r="EC76" i="2" s="1"/>
  <c r="ED76" i="2" s="1"/>
  <c r="CZ77" i="2"/>
  <c r="CX77" i="2"/>
  <c r="CY77" i="2" s="1"/>
  <c r="EG77" i="2"/>
  <c r="EH77" i="2" s="1"/>
  <c r="EI77" i="2" s="1"/>
  <c r="DC78" i="2"/>
  <c r="DD78" i="2" s="1"/>
  <c r="DE78" i="2" s="1"/>
  <c r="BO79" i="2"/>
  <c r="BP79" i="2" s="1"/>
  <c r="BQ79" i="2" s="1"/>
  <c r="DJ79" i="2"/>
  <c r="DH79" i="2"/>
  <c r="DI79" i="2" s="1"/>
  <c r="BT80" i="2"/>
  <c r="BU80" i="2" s="1"/>
  <c r="BV80" i="2" s="1"/>
  <c r="DM80" i="2"/>
  <c r="DN80" i="2" s="1"/>
  <c r="DO80" i="2" s="1"/>
  <c r="BY81" i="2"/>
  <c r="BZ81" i="2" s="1"/>
  <c r="CA81" i="2" s="1"/>
  <c r="DT81" i="2"/>
  <c r="DR81" i="2"/>
  <c r="DS81" i="2" s="1"/>
  <c r="CD82" i="2"/>
  <c r="CE82" i="2" s="1"/>
  <c r="CF82" i="2" s="1"/>
  <c r="DW82" i="2"/>
  <c r="DX82" i="2" s="1"/>
  <c r="DY82" i="2" s="1"/>
  <c r="CI83" i="2"/>
  <c r="CJ83" i="2" s="1"/>
  <c r="CK83" i="2" s="1"/>
  <c r="ED83" i="2"/>
  <c r="EB83" i="2"/>
  <c r="EC83" i="2" s="1"/>
  <c r="CN84" i="2"/>
  <c r="CO84" i="2" s="1"/>
  <c r="CP84" i="2" s="1"/>
  <c r="EG84" i="2"/>
  <c r="EH84" i="2" s="1"/>
  <c r="EI84" i="2" s="1"/>
  <c r="CS85" i="2"/>
  <c r="CT85" i="2" s="1"/>
  <c r="CU85" i="2" s="1"/>
  <c r="BQ86" i="2"/>
  <c r="BO86" i="2"/>
  <c r="BP86" i="2" s="1"/>
  <c r="CX86" i="2"/>
  <c r="CY86" i="2" s="1"/>
  <c r="CZ86" i="2" s="1"/>
  <c r="BT87" i="2"/>
  <c r="BU87" i="2" s="1"/>
  <c r="BV87" i="2" s="1"/>
  <c r="DC87" i="2"/>
  <c r="DD87" i="2" s="1"/>
  <c r="DE87" i="2" s="1"/>
  <c r="CA88" i="2"/>
  <c r="BY88" i="2"/>
  <c r="BZ88" i="2" s="1"/>
  <c r="DH88" i="2"/>
  <c r="DI88" i="2" s="1"/>
  <c r="DJ88" i="2" s="1"/>
  <c r="CD89" i="2"/>
  <c r="CE89" i="2" s="1"/>
  <c r="CF89" i="2" s="1"/>
  <c r="DM89" i="2"/>
  <c r="DN89" i="2" s="1"/>
  <c r="DO89" i="2" s="1"/>
  <c r="CX90" i="2"/>
  <c r="CY90" i="2" s="1"/>
  <c r="CZ90" i="2" s="1"/>
  <c r="DO6" i="2"/>
  <c r="DT7" i="2"/>
  <c r="BT8" i="2"/>
  <c r="BU8" i="2" s="1"/>
  <c r="BV8" i="2" s="1"/>
  <c r="ED9" i="2"/>
  <c r="EI10" i="2"/>
  <c r="CS13" i="2"/>
  <c r="CT13" i="2" s="1"/>
  <c r="CU13" i="2" s="1"/>
  <c r="CA14" i="2"/>
  <c r="CX14" i="2"/>
  <c r="CY14" i="2" s="1"/>
  <c r="CZ14" i="2"/>
  <c r="DC15" i="2"/>
  <c r="DD15" i="2" s="1"/>
  <c r="DE15" i="2" s="1"/>
  <c r="BY25" i="2"/>
  <c r="BZ25" i="2" s="1"/>
  <c r="CA25" i="2" s="1"/>
  <c r="CI27" i="2"/>
  <c r="CJ27" i="2" s="1"/>
  <c r="CK27" i="2" s="1"/>
  <c r="CN28" i="2"/>
  <c r="CO28" i="2" s="1"/>
  <c r="CP28" i="2" s="1"/>
  <c r="CS29" i="2"/>
  <c r="CT29" i="2" s="1"/>
  <c r="CU29" i="2"/>
  <c r="CX30" i="2"/>
  <c r="CY30" i="2" s="1"/>
  <c r="CZ30" i="2" s="1"/>
  <c r="DM33" i="2"/>
  <c r="DN33" i="2" s="1"/>
  <c r="DO33" i="2"/>
  <c r="DJ37" i="2"/>
  <c r="DO38" i="2"/>
  <c r="DY40" i="2"/>
  <c r="ED41" i="2"/>
  <c r="CD42" i="2"/>
  <c r="CE42" i="2" s="1"/>
  <c r="CF42" i="2"/>
  <c r="BQ44" i="2"/>
  <c r="BV45" i="2"/>
  <c r="CS45" i="2"/>
  <c r="CT45" i="2" s="1"/>
  <c r="CU45" i="2" s="1"/>
  <c r="CX46" i="2"/>
  <c r="CY46" i="2" s="1"/>
  <c r="CZ46" i="2" s="1"/>
  <c r="DC47" i="2"/>
  <c r="DD47" i="2" s="1"/>
  <c r="DE47" i="2" s="1"/>
  <c r="DH48" i="2"/>
  <c r="DI48" i="2" s="1"/>
  <c r="DJ48" i="2" s="1"/>
  <c r="CU50" i="2"/>
  <c r="DJ53" i="2"/>
  <c r="EG53" i="2"/>
  <c r="EH53" i="2" s="1"/>
  <c r="EI53" i="2" s="1"/>
  <c r="BQ55" i="2"/>
  <c r="DH55" i="2"/>
  <c r="DI55" i="2" s="1"/>
  <c r="DJ55" i="2" s="1"/>
  <c r="BV56" i="2"/>
  <c r="DM56" i="2"/>
  <c r="DN56" i="2" s="1"/>
  <c r="DO56" i="2"/>
  <c r="CA57" i="2"/>
  <c r="DW58" i="2"/>
  <c r="DX58" i="2" s="1"/>
  <c r="DY58" i="2" s="1"/>
  <c r="CP60" i="2"/>
  <c r="CF62" i="2"/>
  <c r="CD62" i="2"/>
  <c r="CE62" i="2" s="1"/>
  <c r="DW62" i="2"/>
  <c r="DX62" i="2" s="1"/>
  <c r="DY62" i="2" s="1"/>
  <c r="CK63" i="2"/>
  <c r="CI63" i="2"/>
  <c r="CJ63" i="2" s="1"/>
  <c r="EG64" i="2"/>
  <c r="EH64" i="2" s="1"/>
  <c r="EI64" i="2" s="1"/>
  <c r="CU65" i="2"/>
  <c r="CS65" i="2"/>
  <c r="CT65" i="2" s="1"/>
  <c r="BO66" i="2"/>
  <c r="BP66" i="2" s="1"/>
  <c r="BQ66" i="2" s="1"/>
  <c r="CF69" i="2"/>
  <c r="CD69" i="2"/>
  <c r="CE69" i="2" s="1"/>
  <c r="DM69" i="2"/>
  <c r="DN69" i="2" s="1"/>
  <c r="DO69" i="2" s="1"/>
  <c r="CK70" i="2"/>
  <c r="CI70" i="2"/>
  <c r="CJ70" i="2" s="1"/>
  <c r="DW71" i="2"/>
  <c r="DX71" i="2" s="1"/>
  <c r="DY71" i="2" s="1"/>
  <c r="CU72" i="2"/>
  <c r="CS72" i="2"/>
  <c r="CT72" i="2" s="1"/>
  <c r="EB72" i="2"/>
  <c r="EC72" i="2" s="1"/>
  <c r="ED72" i="2" s="1"/>
  <c r="BV76" i="2"/>
  <c r="BT76" i="2"/>
  <c r="BU76" i="2" s="1"/>
  <c r="DR77" i="2"/>
  <c r="DS77" i="2" s="1"/>
  <c r="DT77" i="2" s="1"/>
  <c r="CF78" i="2"/>
  <c r="CD78" i="2"/>
  <c r="CE78" i="2" s="1"/>
  <c r="DW78" i="2"/>
  <c r="DX78" i="2" s="1"/>
  <c r="DY78" i="2" s="1"/>
  <c r="ED79" i="2"/>
  <c r="EB79" i="2"/>
  <c r="EC79" i="2" s="1"/>
  <c r="CN80" i="2"/>
  <c r="CO80" i="2" s="1"/>
  <c r="CP80" i="2" s="1"/>
  <c r="EI80" i="2"/>
  <c r="EG80" i="2"/>
  <c r="EH80" i="2" s="1"/>
  <c r="CS81" i="2"/>
  <c r="CT81" i="2" s="1"/>
  <c r="CU81" i="2" s="1"/>
  <c r="BQ82" i="2"/>
  <c r="BO82" i="2"/>
  <c r="BP82" i="2" s="1"/>
  <c r="CI86" i="2"/>
  <c r="CJ86" i="2" s="1"/>
  <c r="CK86" i="2" s="1"/>
  <c r="CU88" i="2"/>
  <c r="CS88" i="2"/>
  <c r="CT88" i="2" s="1"/>
  <c r="BQ6" i="2"/>
  <c r="CA6" i="2"/>
  <c r="DC7" i="2"/>
  <c r="DD7" i="2" s="1"/>
  <c r="DE7" i="2" s="1"/>
  <c r="BO8" i="2"/>
  <c r="BP8" i="2" s="1"/>
  <c r="BQ8" i="2" s="1"/>
  <c r="CA8" i="2"/>
  <c r="CK8" i="2"/>
  <c r="DH8" i="2"/>
  <c r="DI8" i="2" s="1"/>
  <c r="DJ8" i="2" s="1"/>
  <c r="BT9" i="2"/>
  <c r="BU9" i="2" s="1"/>
  <c r="BV9" i="2" s="1"/>
  <c r="CF9" i="2"/>
  <c r="CP9" i="2"/>
  <c r="DM9" i="2"/>
  <c r="DN9" i="2" s="1"/>
  <c r="DO9" i="2" s="1"/>
  <c r="BY10" i="2"/>
  <c r="BZ10" i="2" s="1"/>
  <c r="CA10" i="2" s="1"/>
  <c r="CU10" i="2"/>
  <c r="DR10" i="2"/>
  <c r="DS10" i="2" s="1"/>
  <c r="DT10" i="2" s="1"/>
  <c r="CD11" i="2"/>
  <c r="CE11" i="2" s="1"/>
  <c r="CF11" i="2" s="1"/>
  <c r="CP11" i="2"/>
  <c r="CZ11" i="2"/>
  <c r="DW11" i="2"/>
  <c r="DX11" i="2" s="1"/>
  <c r="DY11" i="2"/>
  <c r="CI12" i="2"/>
  <c r="CJ12" i="2" s="1"/>
  <c r="CK12" i="2" s="1"/>
  <c r="CU12" i="2"/>
  <c r="DE12" i="2"/>
  <c r="EB12" i="2"/>
  <c r="EC12" i="2" s="1"/>
  <c r="ED12" i="2"/>
  <c r="CN13" i="2"/>
  <c r="CO13" i="2" s="1"/>
  <c r="CP13" i="2" s="1"/>
  <c r="CZ13" i="2"/>
  <c r="DJ13" i="2"/>
  <c r="EG13" i="2"/>
  <c r="EH13" i="2" s="1"/>
  <c r="EI13" i="2"/>
  <c r="CS14" i="2"/>
  <c r="CT14" i="2" s="1"/>
  <c r="CU14" i="2" s="1"/>
  <c r="DE14" i="2"/>
  <c r="DO14" i="2"/>
  <c r="BO15" i="2"/>
  <c r="BP15" i="2" s="1"/>
  <c r="BQ15" i="2" s="1"/>
  <c r="CX15" i="2"/>
  <c r="CY15" i="2" s="1"/>
  <c r="CZ15" i="2" s="1"/>
  <c r="DJ15" i="2"/>
  <c r="DT15" i="2"/>
  <c r="BT16" i="2"/>
  <c r="BU16" i="2" s="1"/>
  <c r="BV16" i="2" s="1"/>
  <c r="DC16" i="2"/>
  <c r="DD16" i="2" s="1"/>
  <c r="DE16" i="2" s="1"/>
  <c r="DO16" i="2"/>
  <c r="DY16" i="2"/>
  <c r="BY17" i="2"/>
  <c r="BZ17" i="2" s="1"/>
  <c r="CA17" i="2"/>
  <c r="DH17" i="2"/>
  <c r="DI17" i="2" s="1"/>
  <c r="DJ17" i="2" s="1"/>
  <c r="DT17" i="2"/>
  <c r="ED17" i="2"/>
  <c r="CD18" i="2"/>
  <c r="CE18" i="2" s="1"/>
  <c r="CF18" i="2"/>
  <c r="DM18" i="2"/>
  <c r="DN18" i="2" s="1"/>
  <c r="DY18" i="2"/>
  <c r="EI18" i="2"/>
  <c r="CI19" i="2"/>
  <c r="CJ19" i="2" s="1"/>
  <c r="CK19" i="2" s="1"/>
  <c r="DR19" i="2"/>
  <c r="DS19" i="2" s="1"/>
  <c r="DT19" i="2" s="1"/>
  <c r="ED19" i="2"/>
  <c r="BQ20" i="2"/>
  <c r="CN20" i="2"/>
  <c r="CO20" i="2" s="1"/>
  <c r="CP20" i="2"/>
  <c r="DW20" i="2"/>
  <c r="DX20" i="2" s="1"/>
  <c r="DY20" i="2" s="1"/>
  <c r="EI20" i="2"/>
  <c r="BV21" i="2"/>
  <c r="CS21" i="2"/>
  <c r="CT21" i="2" s="1"/>
  <c r="CU21" i="2"/>
  <c r="EB21" i="2"/>
  <c r="EC21" i="2" s="1"/>
  <c r="ED21" i="2" s="1"/>
  <c r="BQ22" i="2"/>
  <c r="CA22" i="2"/>
  <c r="CX22" i="2"/>
  <c r="CY22" i="2" s="1"/>
  <c r="CZ22" i="2"/>
  <c r="EG22" i="2"/>
  <c r="EH22" i="2" s="1"/>
  <c r="EI22" i="2" s="1"/>
  <c r="BV23" i="2"/>
  <c r="CF23" i="2"/>
  <c r="DC23" i="2"/>
  <c r="DD23" i="2" s="1"/>
  <c r="DE23" i="2" s="1"/>
  <c r="BO24" i="2"/>
  <c r="BP24" i="2" s="1"/>
  <c r="BQ24" i="2" s="1"/>
  <c r="CA24" i="2"/>
  <c r="CK24" i="2"/>
  <c r="DH24" i="2"/>
  <c r="DI24" i="2" s="1"/>
  <c r="DJ24" i="2" s="1"/>
  <c r="BT25" i="2"/>
  <c r="BU25" i="2" s="1"/>
  <c r="BV25" i="2" s="1"/>
  <c r="CF25" i="2"/>
  <c r="CP25" i="2"/>
  <c r="DM25" i="2"/>
  <c r="DN25" i="2" s="1"/>
  <c r="DO25" i="2"/>
  <c r="BY26" i="2"/>
  <c r="BZ26" i="2" s="1"/>
  <c r="CA26" i="2" s="1"/>
  <c r="CK26" i="2"/>
  <c r="CU26" i="2"/>
  <c r="DR26" i="2"/>
  <c r="DS26" i="2" s="1"/>
  <c r="DT26" i="2"/>
  <c r="CD27" i="2"/>
  <c r="CE27" i="2" s="1"/>
  <c r="CF27" i="2" s="1"/>
  <c r="CP27" i="2"/>
  <c r="CZ27" i="2"/>
  <c r="DW27" i="2"/>
  <c r="DX27" i="2" s="1"/>
  <c r="DY27" i="2" s="1"/>
  <c r="CI28" i="2"/>
  <c r="CJ28" i="2" s="1"/>
  <c r="CK28" i="2" s="1"/>
  <c r="CU28" i="2"/>
  <c r="DE28" i="2"/>
  <c r="EB28" i="2"/>
  <c r="EC28" i="2" s="1"/>
  <c r="ED28" i="2"/>
  <c r="CN29" i="2"/>
  <c r="CO29" i="2" s="1"/>
  <c r="CP29" i="2" s="1"/>
  <c r="CZ29" i="2"/>
  <c r="DJ29" i="2"/>
  <c r="EG29" i="2"/>
  <c r="EH29" i="2" s="1"/>
  <c r="EI29" i="2"/>
  <c r="CS30" i="2"/>
  <c r="CT30" i="2" s="1"/>
  <c r="CU30" i="2" s="1"/>
  <c r="DE30" i="2"/>
  <c r="DO30" i="2"/>
  <c r="BO31" i="2"/>
  <c r="BP31" i="2" s="1"/>
  <c r="BQ31" i="2"/>
  <c r="CX31" i="2"/>
  <c r="CY31" i="2" s="1"/>
  <c r="CZ31" i="2" s="1"/>
  <c r="DJ31" i="2"/>
  <c r="DT31" i="2"/>
  <c r="BT32" i="2"/>
  <c r="BU32" i="2" s="1"/>
  <c r="BV32" i="2" s="1"/>
  <c r="DC32" i="2"/>
  <c r="DD32" i="2" s="1"/>
  <c r="DE32" i="2" s="1"/>
  <c r="DO32" i="2"/>
  <c r="DY32" i="2"/>
  <c r="BY33" i="2"/>
  <c r="BZ33" i="2" s="1"/>
  <c r="CA33" i="2" s="1"/>
  <c r="DH33" i="2"/>
  <c r="DI33" i="2" s="1"/>
  <c r="DJ33" i="2" s="1"/>
  <c r="DT33" i="2"/>
  <c r="ED33" i="2"/>
  <c r="CD34" i="2"/>
  <c r="CE34" i="2" s="1"/>
  <c r="CF34" i="2"/>
  <c r="DM34" i="2"/>
  <c r="DN34" i="2" s="1"/>
  <c r="DO34" i="2" s="1"/>
  <c r="DY34" i="2"/>
  <c r="EI34" i="2"/>
  <c r="CI35" i="2"/>
  <c r="CJ35" i="2" s="1"/>
  <c r="CK35" i="2"/>
  <c r="DR35" i="2"/>
  <c r="DS35" i="2" s="1"/>
  <c r="DT35" i="2" s="1"/>
  <c r="ED35" i="2"/>
  <c r="BQ36" i="2"/>
  <c r="CN36" i="2"/>
  <c r="CO36" i="2" s="1"/>
  <c r="CP36" i="2" s="1"/>
  <c r="DW36" i="2"/>
  <c r="DX36" i="2" s="1"/>
  <c r="DY36" i="2" s="1"/>
  <c r="EI36" i="2"/>
  <c r="BV37" i="2"/>
  <c r="CS37" i="2"/>
  <c r="CT37" i="2" s="1"/>
  <c r="CU37" i="2"/>
  <c r="EB37" i="2"/>
  <c r="EC37" i="2" s="1"/>
  <c r="ED37" i="2" s="1"/>
  <c r="BQ38" i="2"/>
  <c r="CA38" i="2"/>
  <c r="CX38" i="2"/>
  <c r="CY38" i="2" s="1"/>
  <c r="CZ38" i="2" s="1"/>
  <c r="EG38" i="2"/>
  <c r="EH38" i="2" s="1"/>
  <c r="EI38" i="2" s="1"/>
  <c r="BV39" i="2"/>
  <c r="CF39" i="2"/>
  <c r="DC39" i="2"/>
  <c r="DD39" i="2" s="1"/>
  <c r="DE39" i="2"/>
  <c r="BO40" i="2"/>
  <c r="BP40" i="2" s="1"/>
  <c r="BQ40" i="2" s="1"/>
  <c r="CA40" i="2"/>
  <c r="CK40" i="2"/>
  <c r="DH40" i="2"/>
  <c r="DI40" i="2" s="1"/>
  <c r="DJ40" i="2"/>
  <c r="BT41" i="2"/>
  <c r="BU41" i="2" s="1"/>
  <c r="BV41" i="2" s="1"/>
  <c r="CF41" i="2"/>
  <c r="CP41" i="2"/>
  <c r="DM41" i="2"/>
  <c r="DN41" i="2" s="1"/>
  <c r="DO41" i="2" s="1"/>
  <c r="BY42" i="2"/>
  <c r="BZ42" i="2" s="1"/>
  <c r="CA42" i="2" s="1"/>
  <c r="CK42" i="2"/>
  <c r="CU42" i="2"/>
  <c r="DR42" i="2"/>
  <c r="DS42" i="2" s="1"/>
  <c r="DT42" i="2"/>
  <c r="CD43" i="2"/>
  <c r="CE43" i="2" s="1"/>
  <c r="CF43" i="2" s="1"/>
  <c r="CP43" i="2"/>
  <c r="CZ43" i="2"/>
  <c r="DW43" i="2"/>
  <c r="DX43" i="2" s="1"/>
  <c r="DY43" i="2"/>
  <c r="CI44" i="2"/>
  <c r="CJ44" i="2" s="1"/>
  <c r="CK44" i="2" s="1"/>
  <c r="CU44" i="2"/>
  <c r="DE44" i="2"/>
  <c r="EB44" i="2"/>
  <c r="EC44" i="2" s="1"/>
  <c r="ED44" i="2"/>
  <c r="CN45" i="2"/>
  <c r="CO45" i="2" s="1"/>
  <c r="CP45" i="2" s="1"/>
  <c r="CZ45" i="2"/>
  <c r="DJ45" i="2"/>
  <c r="EG45" i="2"/>
  <c r="EH45" i="2" s="1"/>
  <c r="EI45" i="2" s="1"/>
  <c r="CS46" i="2"/>
  <c r="CT46" i="2" s="1"/>
  <c r="CU46" i="2" s="1"/>
  <c r="DE46" i="2"/>
  <c r="DO46" i="2"/>
  <c r="BO47" i="2"/>
  <c r="BP47" i="2" s="1"/>
  <c r="BQ47" i="2" s="1"/>
  <c r="CX47" i="2"/>
  <c r="CY47" i="2" s="1"/>
  <c r="CZ47" i="2" s="1"/>
  <c r="DJ47" i="2"/>
  <c r="DT47" i="2"/>
  <c r="BT48" i="2"/>
  <c r="BU48" i="2" s="1"/>
  <c r="BV48" i="2"/>
  <c r="DC48" i="2"/>
  <c r="DD48" i="2" s="1"/>
  <c r="DE48" i="2" s="1"/>
  <c r="DO48" i="2"/>
  <c r="DY48" i="2"/>
  <c r="BY49" i="2"/>
  <c r="BZ49" i="2" s="1"/>
  <c r="CA49" i="2"/>
  <c r="DH49" i="2"/>
  <c r="DI49" i="2" s="1"/>
  <c r="DJ49" i="2" s="1"/>
  <c r="DT49" i="2"/>
  <c r="ED49" i="2"/>
  <c r="CD50" i="2"/>
  <c r="CE50" i="2" s="1"/>
  <c r="CF50" i="2" s="1"/>
  <c r="DM50" i="2"/>
  <c r="DN50" i="2" s="1"/>
  <c r="DO50" i="2" s="1"/>
  <c r="DY50" i="2"/>
  <c r="EI50" i="2"/>
  <c r="CI51" i="2"/>
  <c r="CJ51" i="2" s="1"/>
  <c r="CK51" i="2"/>
  <c r="DR51" i="2"/>
  <c r="DS51" i="2" s="1"/>
  <c r="DT51" i="2" s="1"/>
  <c r="ED51" i="2"/>
  <c r="BQ52" i="2"/>
  <c r="CN52" i="2"/>
  <c r="CO52" i="2" s="1"/>
  <c r="CP52" i="2"/>
  <c r="DW52" i="2"/>
  <c r="DX52" i="2" s="1"/>
  <c r="DY52" i="2" s="1"/>
  <c r="EI52" i="2"/>
  <c r="BV53" i="2"/>
  <c r="CS53" i="2"/>
  <c r="CT53" i="2" s="1"/>
  <c r="CU53" i="2"/>
  <c r="EB53" i="2"/>
  <c r="EC53" i="2" s="1"/>
  <c r="ED53" i="2" s="1"/>
  <c r="BQ54" i="2"/>
  <c r="CA54" i="2"/>
  <c r="CX54" i="2"/>
  <c r="CY54" i="2" s="1"/>
  <c r="CZ54" i="2" s="1"/>
  <c r="BT55" i="2"/>
  <c r="BU55" i="2" s="1"/>
  <c r="BV55" i="2" s="1"/>
  <c r="CI55" i="2"/>
  <c r="CJ55" i="2" s="1"/>
  <c r="CK55" i="2" s="1"/>
  <c r="DE55" i="2"/>
  <c r="BY56" i="2"/>
  <c r="BZ56" i="2" s="1"/>
  <c r="CA56" i="2" s="1"/>
  <c r="CN56" i="2"/>
  <c r="CO56" i="2" s="1"/>
  <c r="CP56" i="2" s="1"/>
  <c r="DJ56" i="2"/>
  <c r="CD57" i="2"/>
  <c r="CE57" i="2" s="1"/>
  <c r="CF57" i="2" s="1"/>
  <c r="CS57" i="2"/>
  <c r="CT57" i="2" s="1"/>
  <c r="CU57" i="2" s="1"/>
  <c r="DO57" i="2"/>
  <c r="DY57" i="2"/>
  <c r="CI58" i="2"/>
  <c r="CJ58" i="2" s="1"/>
  <c r="CK58" i="2" s="1"/>
  <c r="CX58" i="2"/>
  <c r="CY58" i="2" s="1"/>
  <c r="CZ58" i="2" s="1"/>
  <c r="DT58" i="2"/>
  <c r="CN59" i="2"/>
  <c r="CO59" i="2" s="1"/>
  <c r="CP59" i="2" s="1"/>
  <c r="DC59" i="2"/>
  <c r="DD59" i="2" s="1"/>
  <c r="DE59" i="2" s="1"/>
  <c r="DY59" i="2"/>
  <c r="CS60" i="2"/>
  <c r="CT60" i="2" s="1"/>
  <c r="CU60" i="2" s="1"/>
  <c r="DH60" i="2"/>
  <c r="DI60" i="2" s="1"/>
  <c r="DJ60" i="2" s="1"/>
  <c r="ED60" i="2"/>
  <c r="DO61" i="2"/>
  <c r="DM61" i="2"/>
  <c r="DN61" i="2" s="1"/>
  <c r="CI62" i="2"/>
  <c r="CJ62" i="2" s="1"/>
  <c r="CK62" i="2" s="1"/>
  <c r="DT62" i="2"/>
  <c r="DR62" i="2"/>
  <c r="DS62" i="2" s="1"/>
  <c r="CN63" i="2"/>
  <c r="CO63" i="2" s="1"/>
  <c r="CP63" i="2" s="1"/>
  <c r="DY63" i="2"/>
  <c r="DW63" i="2"/>
  <c r="DX63" i="2" s="1"/>
  <c r="CS64" i="2"/>
  <c r="CT64" i="2" s="1"/>
  <c r="CU64" i="2" s="1"/>
  <c r="ED64" i="2"/>
  <c r="EB64" i="2"/>
  <c r="EC64" i="2" s="1"/>
  <c r="CX65" i="2"/>
  <c r="CY65" i="2" s="1"/>
  <c r="CZ65" i="2" s="1"/>
  <c r="EG65" i="2"/>
  <c r="EH65" i="2" s="1"/>
  <c r="EI65" i="2" s="1"/>
  <c r="DC66" i="2"/>
  <c r="DD66" i="2" s="1"/>
  <c r="DE66" i="2" s="1"/>
  <c r="BO67" i="2"/>
  <c r="BP67" i="2" s="1"/>
  <c r="BQ67" i="2" s="1"/>
  <c r="DJ67" i="2"/>
  <c r="DH67" i="2"/>
  <c r="DI67" i="2" s="1"/>
  <c r="BT68" i="2"/>
  <c r="BU68" i="2" s="1"/>
  <c r="BV68" i="2" s="1"/>
  <c r="DM68" i="2"/>
  <c r="DN68" i="2" s="1"/>
  <c r="DO68" i="2" s="1"/>
  <c r="BY69" i="2"/>
  <c r="BZ69" i="2" s="1"/>
  <c r="CA69" i="2" s="1"/>
  <c r="DT69" i="2"/>
  <c r="DR69" i="2"/>
  <c r="DS69" i="2" s="1"/>
  <c r="CD70" i="2"/>
  <c r="CE70" i="2" s="1"/>
  <c r="CF70" i="2" s="1"/>
  <c r="DW70" i="2"/>
  <c r="DX70" i="2" s="1"/>
  <c r="DY70" i="2" s="1"/>
  <c r="CI71" i="2"/>
  <c r="CJ71" i="2" s="1"/>
  <c r="CK71" i="2" s="1"/>
  <c r="ED71" i="2"/>
  <c r="EB71" i="2"/>
  <c r="EC71" i="2" s="1"/>
  <c r="CN72" i="2"/>
  <c r="CO72" i="2" s="1"/>
  <c r="CP72" i="2" s="1"/>
  <c r="EG72" i="2"/>
  <c r="EH72" i="2" s="1"/>
  <c r="EI72" i="2" s="1"/>
  <c r="CS73" i="2"/>
  <c r="CT73" i="2" s="1"/>
  <c r="CU73" i="2" s="1"/>
  <c r="BQ74" i="2"/>
  <c r="BO74" i="2"/>
  <c r="BP74" i="2" s="1"/>
  <c r="CX74" i="2"/>
  <c r="CY74" i="2" s="1"/>
  <c r="CZ74" i="2" s="1"/>
  <c r="BV75" i="2"/>
  <c r="BT75" i="2"/>
  <c r="BU75" i="2" s="1"/>
  <c r="DC75" i="2"/>
  <c r="DD75" i="2" s="1"/>
  <c r="DE75" i="2" s="1"/>
  <c r="CA76" i="2"/>
  <c r="BY76" i="2"/>
  <c r="BZ76" i="2" s="1"/>
  <c r="DH76" i="2"/>
  <c r="DI76" i="2" s="1"/>
  <c r="DJ76" i="2" s="1"/>
  <c r="CF77" i="2"/>
  <c r="CD77" i="2"/>
  <c r="CE77" i="2" s="1"/>
  <c r="DM77" i="2"/>
  <c r="DN77" i="2" s="1"/>
  <c r="DO77" i="2" s="1"/>
  <c r="CK78" i="2"/>
  <c r="CI78" i="2"/>
  <c r="CJ78" i="2" s="1"/>
  <c r="DR78" i="2"/>
  <c r="DS78" i="2" s="1"/>
  <c r="DT78" i="2" s="1"/>
  <c r="CP79" i="2"/>
  <c r="CN79" i="2"/>
  <c r="CO79" i="2" s="1"/>
  <c r="DW79" i="2"/>
  <c r="DX79" i="2" s="1"/>
  <c r="DY79" i="2" s="1"/>
  <c r="CU80" i="2"/>
  <c r="CS80" i="2"/>
  <c r="CT80" i="2" s="1"/>
  <c r="EB80" i="2"/>
  <c r="EC80" i="2" s="1"/>
  <c r="ED80" i="2" s="1"/>
  <c r="CX81" i="2"/>
  <c r="CY81" i="2" s="1"/>
  <c r="CZ81" i="2" s="1"/>
  <c r="EG81" i="2"/>
  <c r="EH81" i="2" s="1"/>
  <c r="EI81" i="2" s="1"/>
  <c r="DC82" i="2"/>
  <c r="DD82" i="2" s="1"/>
  <c r="DE82" i="2" s="1"/>
  <c r="BQ83" i="2"/>
  <c r="BO83" i="2"/>
  <c r="BP83" i="2" s="1"/>
  <c r="DH83" i="2"/>
  <c r="DI83" i="2" s="1"/>
  <c r="DJ83" i="2" s="1"/>
  <c r="BT84" i="2"/>
  <c r="BU84" i="2" s="1"/>
  <c r="BV84" i="2" s="1"/>
  <c r="DM84" i="2"/>
  <c r="DN84" i="2" s="1"/>
  <c r="DO84" i="2" s="1"/>
  <c r="CA85" i="2"/>
  <c r="BY85" i="2"/>
  <c r="BZ85" i="2" s="1"/>
  <c r="DR85" i="2"/>
  <c r="DS85" i="2" s="1"/>
  <c r="DT85" i="2" s="1"/>
  <c r="CD86" i="2"/>
  <c r="CE86" i="2" s="1"/>
  <c r="CF86" i="2" s="1"/>
  <c r="DW86" i="2"/>
  <c r="DX86" i="2" s="1"/>
  <c r="DY86" i="2" s="1"/>
  <c r="CK87" i="2"/>
  <c r="CI87" i="2"/>
  <c r="CJ87" i="2" s="1"/>
  <c r="EB87" i="2"/>
  <c r="EC87" i="2" s="1"/>
  <c r="ED87" i="2" s="1"/>
  <c r="CN88" i="2"/>
  <c r="CO88" i="2" s="1"/>
  <c r="CP88" i="2" s="1"/>
  <c r="EG88" i="2"/>
  <c r="EH88" i="2" s="1"/>
  <c r="EI88" i="2" s="1"/>
  <c r="CU89" i="2"/>
  <c r="CS89" i="2"/>
  <c r="CT89" i="2" s="1"/>
  <c r="CN90" i="2"/>
  <c r="CO90" i="2" s="1"/>
  <c r="CP90" i="2" s="1"/>
  <c r="CS93" i="2"/>
  <c r="CT93" i="2" s="1"/>
  <c r="CU93" i="2" s="1"/>
  <c r="DM93" i="2"/>
  <c r="DN93" i="2" s="1"/>
  <c r="DO93" i="2" s="1"/>
  <c r="CX94" i="2"/>
  <c r="CY94" i="2" s="1"/>
  <c r="CZ94" i="2" s="1"/>
  <c r="CN96" i="2"/>
  <c r="CO96" i="2" s="1"/>
  <c r="CP96" i="2" s="1"/>
  <c r="DH96" i="2"/>
  <c r="DI96" i="2" s="1"/>
  <c r="DJ96" i="2" s="1"/>
  <c r="EB96" i="2"/>
  <c r="EC96" i="2" s="1"/>
  <c r="ED96" i="2" s="1"/>
  <c r="BY97" i="2"/>
  <c r="BZ97" i="2" s="1"/>
  <c r="CA97" i="2" s="1"/>
  <c r="CS98" i="2"/>
  <c r="CT98" i="2" s="1"/>
  <c r="CU98" i="2" s="1"/>
  <c r="BY100" i="2"/>
  <c r="BZ100" i="2" s="1"/>
  <c r="CA100" i="2"/>
  <c r="DM102" i="2"/>
  <c r="DN102" i="2" s="1"/>
  <c r="DO102" i="2" s="1"/>
  <c r="BT6" i="2"/>
  <c r="BU6" i="2" s="1"/>
  <c r="BV6" i="2" s="1"/>
  <c r="CN6" i="2"/>
  <c r="CO6" i="2" s="1"/>
  <c r="CP6" i="2" s="1"/>
  <c r="DH6" i="2"/>
  <c r="DI6" i="2" s="1"/>
  <c r="DJ6" i="2" s="1"/>
  <c r="EB6" i="2"/>
  <c r="EC6" i="2" s="1"/>
  <c r="ED6" i="2" s="1"/>
  <c r="BY7" i="2"/>
  <c r="BZ7" i="2" s="1"/>
  <c r="CA7" i="2" s="1"/>
  <c r="CS7" i="2"/>
  <c r="CT7" i="2" s="1"/>
  <c r="CU7" i="2" s="1"/>
  <c r="DM7" i="2"/>
  <c r="DN7" i="2" s="1"/>
  <c r="DO7" i="2" s="1"/>
  <c r="EG7" i="2"/>
  <c r="EH7" i="2" s="1"/>
  <c r="EI7" i="2" s="1"/>
  <c r="CD8" i="2"/>
  <c r="CE8" i="2" s="1"/>
  <c r="CF8" i="2" s="1"/>
  <c r="CX8" i="2"/>
  <c r="CY8" i="2" s="1"/>
  <c r="CZ8" i="2" s="1"/>
  <c r="DR8" i="2"/>
  <c r="DS8" i="2" s="1"/>
  <c r="DT8" i="2" s="1"/>
  <c r="BO9" i="2"/>
  <c r="BP9" i="2" s="1"/>
  <c r="BQ9" i="2" s="1"/>
  <c r="CI9" i="2"/>
  <c r="CJ9" i="2" s="1"/>
  <c r="CK9" i="2" s="1"/>
  <c r="DC9" i="2"/>
  <c r="DD9" i="2" s="1"/>
  <c r="DE9" i="2" s="1"/>
  <c r="DW9" i="2"/>
  <c r="DX9" i="2" s="1"/>
  <c r="DY9" i="2" s="1"/>
  <c r="BT10" i="2"/>
  <c r="BU10" i="2" s="1"/>
  <c r="BV10" i="2" s="1"/>
  <c r="CN10" i="2"/>
  <c r="CO10" i="2" s="1"/>
  <c r="CP10" i="2" s="1"/>
  <c r="DH10" i="2"/>
  <c r="DI10" i="2" s="1"/>
  <c r="DJ10" i="2" s="1"/>
  <c r="EB10" i="2"/>
  <c r="EC10" i="2" s="1"/>
  <c r="ED10" i="2" s="1"/>
  <c r="BY11" i="2"/>
  <c r="BZ11" i="2" s="1"/>
  <c r="CA11" i="2" s="1"/>
  <c r="CS11" i="2"/>
  <c r="CT11" i="2" s="1"/>
  <c r="CU11" i="2" s="1"/>
  <c r="DM11" i="2"/>
  <c r="DN11" i="2" s="1"/>
  <c r="DO11" i="2" s="1"/>
  <c r="EG11" i="2"/>
  <c r="EH11" i="2" s="1"/>
  <c r="EI11" i="2" s="1"/>
  <c r="CD12" i="2"/>
  <c r="CE12" i="2" s="1"/>
  <c r="CF12" i="2" s="1"/>
  <c r="CX12" i="2"/>
  <c r="CY12" i="2" s="1"/>
  <c r="CZ12" i="2" s="1"/>
  <c r="DR12" i="2"/>
  <c r="DS12" i="2" s="1"/>
  <c r="DT12" i="2" s="1"/>
  <c r="BO13" i="2"/>
  <c r="BP13" i="2" s="1"/>
  <c r="BQ13" i="2" s="1"/>
  <c r="CI13" i="2"/>
  <c r="CJ13" i="2" s="1"/>
  <c r="CK13" i="2" s="1"/>
  <c r="DC13" i="2"/>
  <c r="DD13" i="2" s="1"/>
  <c r="DE13" i="2" s="1"/>
  <c r="DW13" i="2"/>
  <c r="DX13" i="2" s="1"/>
  <c r="DY13" i="2" s="1"/>
  <c r="BT14" i="2"/>
  <c r="BU14" i="2" s="1"/>
  <c r="BV14" i="2" s="1"/>
  <c r="CN14" i="2"/>
  <c r="CO14" i="2" s="1"/>
  <c r="CP14" i="2" s="1"/>
  <c r="DH14" i="2"/>
  <c r="DI14" i="2" s="1"/>
  <c r="DJ14" i="2" s="1"/>
  <c r="EB14" i="2"/>
  <c r="EC14" i="2" s="1"/>
  <c r="ED14" i="2" s="1"/>
  <c r="BY15" i="2"/>
  <c r="BZ15" i="2" s="1"/>
  <c r="CA15" i="2" s="1"/>
  <c r="CS15" i="2"/>
  <c r="CT15" i="2" s="1"/>
  <c r="CU15" i="2" s="1"/>
  <c r="DM15" i="2"/>
  <c r="DN15" i="2" s="1"/>
  <c r="DO15" i="2" s="1"/>
  <c r="EG15" i="2"/>
  <c r="EH15" i="2" s="1"/>
  <c r="EI15" i="2" s="1"/>
  <c r="CD16" i="2"/>
  <c r="CE16" i="2" s="1"/>
  <c r="CF16" i="2" s="1"/>
  <c r="CX16" i="2"/>
  <c r="CY16" i="2" s="1"/>
  <c r="CZ16" i="2" s="1"/>
  <c r="DR16" i="2"/>
  <c r="DS16" i="2" s="1"/>
  <c r="DT16" i="2" s="1"/>
  <c r="BO17" i="2"/>
  <c r="BP17" i="2" s="1"/>
  <c r="BQ17" i="2" s="1"/>
  <c r="CI17" i="2"/>
  <c r="CJ17" i="2" s="1"/>
  <c r="CK17" i="2" s="1"/>
  <c r="DC17" i="2"/>
  <c r="DD17" i="2" s="1"/>
  <c r="DE17" i="2" s="1"/>
  <c r="DW17" i="2"/>
  <c r="DX17" i="2" s="1"/>
  <c r="DY17" i="2" s="1"/>
  <c r="BT18" i="2"/>
  <c r="BU18" i="2" s="1"/>
  <c r="BV18" i="2" s="1"/>
  <c r="CN18" i="2"/>
  <c r="CO18" i="2" s="1"/>
  <c r="CP18" i="2" s="1"/>
  <c r="DH18" i="2"/>
  <c r="DI18" i="2" s="1"/>
  <c r="DJ18" i="2" s="1"/>
  <c r="EB18" i="2"/>
  <c r="EC18" i="2" s="1"/>
  <c r="ED18" i="2" s="1"/>
  <c r="BY19" i="2"/>
  <c r="BZ19" i="2" s="1"/>
  <c r="CA19" i="2" s="1"/>
  <c r="CS19" i="2"/>
  <c r="CT19" i="2" s="1"/>
  <c r="CU19" i="2" s="1"/>
  <c r="DM19" i="2"/>
  <c r="DN19" i="2" s="1"/>
  <c r="DO19" i="2" s="1"/>
  <c r="EG19" i="2"/>
  <c r="EH19" i="2" s="1"/>
  <c r="EI19" i="2" s="1"/>
  <c r="CD20" i="2"/>
  <c r="CE20" i="2" s="1"/>
  <c r="CF20" i="2" s="1"/>
  <c r="CX20" i="2"/>
  <c r="CY20" i="2" s="1"/>
  <c r="CZ20" i="2" s="1"/>
  <c r="DR20" i="2"/>
  <c r="DS20" i="2" s="1"/>
  <c r="DT20" i="2" s="1"/>
  <c r="BO21" i="2"/>
  <c r="BP21" i="2" s="1"/>
  <c r="BQ21" i="2" s="1"/>
  <c r="CI21" i="2"/>
  <c r="CJ21" i="2" s="1"/>
  <c r="CK21" i="2" s="1"/>
  <c r="DC21" i="2"/>
  <c r="DD21" i="2" s="1"/>
  <c r="DE21" i="2" s="1"/>
  <c r="DW21" i="2"/>
  <c r="DX21" i="2" s="1"/>
  <c r="DY21" i="2" s="1"/>
  <c r="BT22" i="2"/>
  <c r="BU22" i="2" s="1"/>
  <c r="BV22" i="2" s="1"/>
  <c r="CN22" i="2"/>
  <c r="CO22" i="2" s="1"/>
  <c r="CP22" i="2" s="1"/>
  <c r="DH22" i="2"/>
  <c r="DI22" i="2" s="1"/>
  <c r="DJ22" i="2" s="1"/>
  <c r="EB22" i="2"/>
  <c r="EC22" i="2" s="1"/>
  <c r="ED22" i="2" s="1"/>
  <c r="BY23" i="2"/>
  <c r="BZ23" i="2" s="1"/>
  <c r="CA23" i="2" s="1"/>
  <c r="CS23" i="2"/>
  <c r="CT23" i="2" s="1"/>
  <c r="CU23" i="2" s="1"/>
  <c r="DM23" i="2"/>
  <c r="DN23" i="2" s="1"/>
  <c r="DO23" i="2" s="1"/>
  <c r="EG23" i="2"/>
  <c r="EH23" i="2" s="1"/>
  <c r="EI23" i="2" s="1"/>
  <c r="CD24" i="2"/>
  <c r="CE24" i="2" s="1"/>
  <c r="CF24" i="2" s="1"/>
  <c r="CX24" i="2"/>
  <c r="CY24" i="2" s="1"/>
  <c r="CZ24" i="2" s="1"/>
  <c r="DR24" i="2"/>
  <c r="DS24" i="2" s="1"/>
  <c r="DT24" i="2" s="1"/>
  <c r="BO25" i="2"/>
  <c r="BP25" i="2" s="1"/>
  <c r="BQ25" i="2" s="1"/>
  <c r="CI25" i="2"/>
  <c r="CJ25" i="2" s="1"/>
  <c r="CK25" i="2" s="1"/>
  <c r="DC25" i="2"/>
  <c r="DD25" i="2" s="1"/>
  <c r="DE25" i="2" s="1"/>
  <c r="DW25" i="2"/>
  <c r="DX25" i="2" s="1"/>
  <c r="DY25" i="2" s="1"/>
  <c r="BT26" i="2"/>
  <c r="BU26" i="2" s="1"/>
  <c r="BV26" i="2" s="1"/>
  <c r="CN26" i="2"/>
  <c r="CO26" i="2" s="1"/>
  <c r="CP26" i="2" s="1"/>
  <c r="DH26" i="2"/>
  <c r="DI26" i="2" s="1"/>
  <c r="DJ26" i="2" s="1"/>
  <c r="EB26" i="2"/>
  <c r="EC26" i="2" s="1"/>
  <c r="ED26" i="2" s="1"/>
  <c r="BY27" i="2"/>
  <c r="BZ27" i="2" s="1"/>
  <c r="CA27" i="2" s="1"/>
  <c r="CS27" i="2"/>
  <c r="CT27" i="2" s="1"/>
  <c r="CU27" i="2" s="1"/>
  <c r="DM27" i="2"/>
  <c r="DN27" i="2" s="1"/>
  <c r="DO27" i="2" s="1"/>
  <c r="EG27" i="2"/>
  <c r="EH27" i="2" s="1"/>
  <c r="EI27" i="2" s="1"/>
  <c r="CD28" i="2"/>
  <c r="CE28" i="2" s="1"/>
  <c r="CF28" i="2" s="1"/>
  <c r="CX28" i="2"/>
  <c r="CY28" i="2" s="1"/>
  <c r="CZ28" i="2" s="1"/>
  <c r="DR28" i="2"/>
  <c r="DS28" i="2" s="1"/>
  <c r="DT28" i="2" s="1"/>
  <c r="BO29" i="2"/>
  <c r="BP29" i="2" s="1"/>
  <c r="BQ29" i="2" s="1"/>
  <c r="CI29" i="2"/>
  <c r="CJ29" i="2" s="1"/>
  <c r="CK29" i="2" s="1"/>
  <c r="DC29" i="2"/>
  <c r="DD29" i="2" s="1"/>
  <c r="DE29" i="2" s="1"/>
  <c r="DW29" i="2"/>
  <c r="DX29" i="2" s="1"/>
  <c r="DY29" i="2" s="1"/>
  <c r="BT30" i="2"/>
  <c r="BU30" i="2" s="1"/>
  <c r="BV30" i="2" s="1"/>
  <c r="CN30" i="2"/>
  <c r="CO30" i="2" s="1"/>
  <c r="CP30" i="2" s="1"/>
  <c r="DH30" i="2"/>
  <c r="DI30" i="2" s="1"/>
  <c r="DJ30" i="2" s="1"/>
  <c r="EB30" i="2"/>
  <c r="EC30" i="2" s="1"/>
  <c r="ED30" i="2" s="1"/>
  <c r="BY31" i="2"/>
  <c r="BZ31" i="2" s="1"/>
  <c r="CA31" i="2" s="1"/>
  <c r="CS31" i="2"/>
  <c r="CT31" i="2" s="1"/>
  <c r="CU31" i="2" s="1"/>
  <c r="DM31" i="2"/>
  <c r="DN31" i="2" s="1"/>
  <c r="DO31" i="2" s="1"/>
  <c r="EG31" i="2"/>
  <c r="EH31" i="2" s="1"/>
  <c r="EI31" i="2" s="1"/>
  <c r="CD32" i="2"/>
  <c r="CE32" i="2" s="1"/>
  <c r="CF32" i="2" s="1"/>
  <c r="CX32" i="2"/>
  <c r="CY32" i="2" s="1"/>
  <c r="CZ32" i="2" s="1"/>
  <c r="DR32" i="2"/>
  <c r="DS32" i="2" s="1"/>
  <c r="DT32" i="2" s="1"/>
  <c r="BO33" i="2"/>
  <c r="BP33" i="2" s="1"/>
  <c r="BQ33" i="2" s="1"/>
  <c r="CI33" i="2"/>
  <c r="CJ33" i="2" s="1"/>
  <c r="CK33" i="2" s="1"/>
  <c r="DC33" i="2"/>
  <c r="DD33" i="2" s="1"/>
  <c r="DE33" i="2" s="1"/>
  <c r="DW33" i="2"/>
  <c r="DX33" i="2" s="1"/>
  <c r="DY33" i="2" s="1"/>
  <c r="BT34" i="2"/>
  <c r="BU34" i="2" s="1"/>
  <c r="BV34" i="2" s="1"/>
  <c r="CN34" i="2"/>
  <c r="CO34" i="2" s="1"/>
  <c r="CP34" i="2" s="1"/>
  <c r="DH34" i="2"/>
  <c r="DI34" i="2" s="1"/>
  <c r="DJ34" i="2" s="1"/>
  <c r="EB34" i="2"/>
  <c r="EC34" i="2" s="1"/>
  <c r="ED34" i="2" s="1"/>
  <c r="BY35" i="2"/>
  <c r="BZ35" i="2" s="1"/>
  <c r="CA35" i="2" s="1"/>
  <c r="CS35" i="2"/>
  <c r="CT35" i="2" s="1"/>
  <c r="CU35" i="2" s="1"/>
  <c r="DM35" i="2"/>
  <c r="DN35" i="2" s="1"/>
  <c r="DO35" i="2" s="1"/>
  <c r="EG35" i="2"/>
  <c r="EH35" i="2" s="1"/>
  <c r="EI35" i="2" s="1"/>
  <c r="CD36" i="2"/>
  <c r="CE36" i="2" s="1"/>
  <c r="CF36" i="2" s="1"/>
  <c r="CX36" i="2"/>
  <c r="CY36" i="2" s="1"/>
  <c r="CZ36" i="2" s="1"/>
  <c r="DR36" i="2"/>
  <c r="DS36" i="2" s="1"/>
  <c r="DT36" i="2" s="1"/>
  <c r="BO37" i="2"/>
  <c r="BP37" i="2" s="1"/>
  <c r="BQ37" i="2" s="1"/>
  <c r="CI37" i="2"/>
  <c r="CJ37" i="2" s="1"/>
  <c r="CK37" i="2" s="1"/>
  <c r="DC37" i="2"/>
  <c r="DD37" i="2" s="1"/>
  <c r="DE37" i="2" s="1"/>
  <c r="DW37" i="2"/>
  <c r="DX37" i="2" s="1"/>
  <c r="DY37" i="2" s="1"/>
  <c r="BT38" i="2"/>
  <c r="BU38" i="2" s="1"/>
  <c r="BV38" i="2" s="1"/>
  <c r="CN38" i="2"/>
  <c r="CO38" i="2" s="1"/>
  <c r="CP38" i="2" s="1"/>
  <c r="DH38" i="2"/>
  <c r="DI38" i="2" s="1"/>
  <c r="DJ38" i="2" s="1"/>
  <c r="EB38" i="2"/>
  <c r="EC38" i="2" s="1"/>
  <c r="ED38" i="2" s="1"/>
  <c r="BY39" i="2"/>
  <c r="BZ39" i="2" s="1"/>
  <c r="CA39" i="2" s="1"/>
  <c r="CS39" i="2"/>
  <c r="CT39" i="2" s="1"/>
  <c r="CU39" i="2" s="1"/>
  <c r="DM39" i="2"/>
  <c r="DN39" i="2" s="1"/>
  <c r="DO39" i="2" s="1"/>
  <c r="EG39" i="2"/>
  <c r="EH39" i="2" s="1"/>
  <c r="EI39" i="2" s="1"/>
  <c r="CD40" i="2"/>
  <c r="CE40" i="2" s="1"/>
  <c r="CF40" i="2" s="1"/>
  <c r="CX40" i="2"/>
  <c r="CY40" i="2" s="1"/>
  <c r="CZ40" i="2" s="1"/>
  <c r="DR40" i="2"/>
  <c r="DS40" i="2" s="1"/>
  <c r="DT40" i="2" s="1"/>
  <c r="BO41" i="2"/>
  <c r="BP41" i="2" s="1"/>
  <c r="BQ41" i="2" s="1"/>
  <c r="CI41" i="2"/>
  <c r="CJ41" i="2" s="1"/>
  <c r="CK41" i="2" s="1"/>
  <c r="DC41" i="2"/>
  <c r="DD41" i="2" s="1"/>
  <c r="DE41" i="2" s="1"/>
  <c r="DW41" i="2"/>
  <c r="DX41" i="2" s="1"/>
  <c r="DY41" i="2" s="1"/>
  <c r="BT42" i="2"/>
  <c r="BU42" i="2" s="1"/>
  <c r="BV42" i="2" s="1"/>
  <c r="CN42" i="2"/>
  <c r="CO42" i="2" s="1"/>
  <c r="CP42" i="2" s="1"/>
  <c r="DH42" i="2"/>
  <c r="DI42" i="2" s="1"/>
  <c r="DJ42" i="2" s="1"/>
  <c r="EB42" i="2"/>
  <c r="EC42" i="2" s="1"/>
  <c r="ED42" i="2" s="1"/>
  <c r="BY43" i="2"/>
  <c r="BZ43" i="2" s="1"/>
  <c r="CA43" i="2" s="1"/>
  <c r="CS43" i="2"/>
  <c r="CT43" i="2" s="1"/>
  <c r="CU43" i="2" s="1"/>
  <c r="DM43" i="2"/>
  <c r="DN43" i="2" s="1"/>
  <c r="DO43" i="2" s="1"/>
  <c r="EG43" i="2"/>
  <c r="EH43" i="2" s="1"/>
  <c r="EI43" i="2" s="1"/>
  <c r="CD44" i="2"/>
  <c r="CE44" i="2" s="1"/>
  <c r="CF44" i="2" s="1"/>
  <c r="CX44" i="2"/>
  <c r="CY44" i="2" s="1"/>
  <c r="CZ44" i="2" s="1"/>
  <c r="DR44" i="2"/>
  <c r="DS44" i="2" s="1"/>
  <c r="DT44" i="2" s="1"/>
  <c r="BO45" i="2"/>
  <c r="BP45" i="2" s="1"/>
  <c r="BQ45" i="2" s="1"/>
  <c r="CI45" i="2"/>
  <c r="CJ45" i="2" s="1"/>
  <c r="CK45" i="2" s="1"/>
  <c r="DC45" i="2"/>
  <c r="DD45" i="2" s="1"/>
  <c r="DE45" i="2" s="1"/>
  <c r="DW45" i="2"/>
  <c r="DX45" i="2" s="1"/>
  <c r="DY45" i="2" s="1"/>
  <c r="BT46" i="2"/>
  <c r="BU46" i="2" s="1"/>
  <c r="BV46" i="2" s="1"/>
  <c r="CN46" i="2"/>
  <c r="CO46" i="2" s="1"/>
  <c r="CP46" i="2" s="1"/>
  <c r="DH46" i="2"/>
  <c r="DI46" i="2" s="1"/>
  <c r="DJ46" i="2" s="1"/>
  <c r="EB46" i="2"/>
  <c r="EC46" i="2" s="1"/>
  <c r="ED46" i="2" s="1"/>
  <c r="BY47" i="2"/>
  <c r="BZ47" i="2" s="1"/>
  <c r="CA47" i="2" s="1"/>
  <c r="CS47" i="2"/>
  <c r="CT47" i="2" s="1"/>
  <c r="CU47" i="2" s="1"/>
  <c r="DM47" i="2"/>
  <c r="DN47" i="2" s="1"/>
  <c r="DO47" i="2" s="1"/>
  <c r="EG47" i="2"/>
  <c r="EH47" i="2" s="1"/>
  <c r="EI47" i="2" s="1"/>
  <c r="CD48" i="2"/>
  <c r="CE48" i="2" s="1"/>
  <c r="CF48" i="2" s="1"/>
  <c r="CX48" i="2"/>
  <c r="CY48" i="2" s="1"/>
  <c r="CZ48" i="2" s="1"/>
  <c r="DR48" i="2"/>
  <c r="DS48" i="2" s="1"/>
  <c r="DT48" i="2" s="1"/>
  <c r="BO49" i="2"/>
  <c r="BP49" i="2" s="1"/>
  <c r="BQ49" i="2" s="1"/>
  <c r="CI49" i="2"/>
  <c r="CJ49" i="2" s="1"/>
  <c r="CK49" i="2" s="1"/>
  <c r="DC49" i="2"/>
  <c r="DD49" i="2" s="1"/>
  <c r="DE49" i="2" s="1"/>
  <c r="DW49" i="2"/>
  <c r="DX49" i="2" s="1"/>
  <c r="DY49" i="2" s="1"/>
  <c r="BT50" i="2"/>
  <c r="BU50" i="2" s="1"/>
  <c r="BV50" i="2" s="1"/>
  <c r="CN50" i="2"/>
  <c r="CO50" i="2" s="1"/>
  <c r="CP50" i="2" s="1"/>
  <c r="DH50" i="2"/>
  <c r="DI50" i="2" s="1"/>
  <c r="DJ50" i="2" s="1"/>
  <c r="EB50" i="2"/>
  <c r="EC50" i="2" s="1"/>
  <c r="ED50" i="2" s="1"/>
  <c r="BY51" i="2"/>
  <c r="BZ51" i="2" s="1"/>
  <c r="CA51" i="2" s="1"/>
  <c r="CS51" i="2"/>
  <c r="CT51" i="2" s="1"/>
  <c r="CU51" i="2" s="1"/>
  <c r="DM51" i="2"/>
  <c r="DN51" i="2" s="1"/>
  <c r="DO51" i="2" s="1"/>
  <c r="EG51" i="2"/>
  <c r="EH51" i="2" s="1"/>
  <c r="EI51" i="2" s="1"/>
  <c r="CD52" i="2"/>
  <c r="CE52" i="2" s="1"/>
  <c r="CF52" i="2" s="1"/>
  <c r="CX52" i="2"/>
  <c r="CY52" i="2" s="1"/>
  <c r="CZ52" i="2" s="1"/>
  <c r="DR52" i="2"/>
  <c r="DS52" i="2" s="1"/>
  <c r="DT52" i="2" s="1"/>
  <c r="BO53" i="2"/>
  <c r="BP53" i="2" s="1"/>
  <c r="BQ53" i="2" s="1"/>
  <c r="CI53" i="2"/>
  <c r="CJ53" i="2" s="1"/>
  <c r="CK53" i="2" s="1"/>
  <c r="DC53" i="2"/>
  <c r="DD53" i="2" s="1"/>
  <c r="DE53" i="2" s="1"/>
  <c r="DW53" i="2"/>
  <c r="DX53" i="2" s="1"/>
  <c r="DY53" i="2" s="1"/>
  <c r="BT54" i="2"/>
  <c r="BU54" i="2" s="1"/>
  <c r="BV54" i="2" s="1"/>
  <c r="CN54" i="2"/>
  <c r="CO54" i="2" s="1"/>
  <c r="CP54" i="2" s="1"/>
  <c r="DH54" i="2"/>
  <c r="DI54" i="2" s="1"/>
  <c r="DJ54" i="2" s="1"/>
  <c r="DO54" i="2"/>
  <c r="EB54" i="2"/>
  <c r="EC54" i="2" s="1"/>
  <c r="ED54" i="2" s="1"/>
  <c r="EI54" i="2"/>
  <c r="BY55" i="2"/>
  <c r="BZ55" i="2" s="1"/>
  <c r="CA55" i="2" s="1"/>
  <c r="CF55" i="2"/>
  <c r="CS55" i="2"/>
  <c r="CT55" i="2" s="1"/>
  <c r="CU55" i="2" s="1"/>
  <c r="CZ55" i="2"/>
  <c r="DM55" i="2"/>
  <c r="DN55" i="2" s="1"/>
  <c r="DO55" i="2" s="1"/>
  <c r="DT55" i="2"/>
  <c r="EG55" i="2"/>
  <c r="EH55" i="2" s="1"/>
  <c r="EI55" i="2" s="1"/>
  <c r="BQ56" i="2"/>
  <c r="CD56" i="2"/>
  <c r="CE56" i="2" s="1"/>
  <c r="CF56" i="2" s="1"/>
  <c r="CK56" i="2"/>
  <c r="CX56" i="2"/>
  <c r="CY56" i="2" s="1"/>
  <c r="CZ56" i="2" s="1"/>
  <c r="DE56" i="2"/>
  <c r="DR56" i="2"/>
  <c r="DS56" i="2" s="1"/>
  <c r="DT56" i="2" s="1"/>
  <c r="DY56" i="2"/>
  <c r="BO57" i="2"/>
  <c r="BP57" i="2" s="1"/>
  <c r="BQ57" i="2" s="1"/>
  <c r="BV57" i="2"/>
  <c r="CI57" i="2"/>
  <c r="CJ57" i="2" s="1"/>
  <c r="CK57" i="2" s="1"/>
  <c r="CP57" i="2"/>
  <c r="DC57" i="2"/>
  <c r="DD57" i="2" s="1"/>
  <c r="DE57" i="2" s="1"/>
  <c r="DJ57" i="2"/>
  <c r="DW57" i="2"/>
  <c r="DX57" i="2" s="1"/>
  <c r="ED57" i="2"/>
  <c r="BT58" i="2"/>
  <c r="BU58" i="2" s="1"/>
  <c r="BV58" i="2" s="1"/>
  <c r="CA58" i="2"/>
  <c r="CN58" i="2"/>
  <c r="CO58" i="2" s="1"/>
  <c r="CP58" i="2" s="1"/>
  <c r="CU58" i="2"/>
  <c r="DH58" i="2"/>
  <c r="DI58" i="2" s="1"/>
  <c r="DJ58" i="2" s="1"/>
  <c r="DO58" i="2"/>
  <c r="EB58" i="2"/>
  <c r="EC58" i="2" s="1"/>
  <c r="ED58" i="2" s="1"/>
  <c r="EI58" i="2"/>
  <c r="BY59" i="2"/>
  <c r="BZ59" i="2" s="1"/>
  <c r="CA59" i="2" s="1"/>
  <c r="CF59" i="2"/>
  <c r="CS59" i="2"/>
  <c r="CT59" i="2" s="1"/>
  <c r="CU59" i="2" s="1"/>
  <c r="CZ59" i="2"/>
  <c r="DM59" i="2"/>
  <c r="DN59" i="2" s="1"/>
  <c r="DO59" i="2" s="1"/>
  <c r="DT59" i="2"/>
  <c r="EG59" i="2"/>
  <c r="EH59" i="2" s="1"/>
  <c r="EI59" i="2" s="1"/>
  <c r="BQ60" i="2"/>
  <c r="CD60" i="2"/>
  <c r="CE60" i="2" s="1"/>
  <c r="CF60" i="2" s="1"/>
  <c r="CK60" i="2"/>
  <c r="CX60" i="2"/>
  <c r="CY60" i="2" s="1"/>
  <c r="CZ60" i="2" s="1"/>
  <c r="DE60" i="2"/>
  <c r="DR60" i="2"/>
  <c r="DS60" i="2" s="1"/>
  <c r="DT60" i="2" s="1"/>
  <c r="DY60" i="2"/>
  <c r="BO61" i="2"/>
  <c r="BP61" i="2" s="1"/>
  <c r="BQ61" i="2" s="1"/>
  <c r="BV61" i="2"/>
  <c r="EI89" i="2"/>
  <c r="BV90" i="2"/>
  <c r="CS90" i="2"/>
  <c r="CT90" i="2" s="1"/>
  <c r="CU90" i="2"/>
  <c r="BQ91" i="2"/>
  <c r="CA91" i="2"/>
  <c r="CX91" i="2"/>
  <c r="CY91" i="2" s="1"/>
  <c r="CZ91" i="2" s="1"/>
  <c r="BV92" i="2"/>
  <c r="CF92" i="2"/>
  <c r="DC92" i="2"/>
  <c r="DD92" i="2" s="1"/>
  <c r="DE92" i="2" s="1"/>
  <c r="CA93" i="2"/>
  <c r="CK93" i="2"/>
  <c r="DR98" i="2"/>
  <c r="DS98" i="2" s="1"/>
  <c r="DT98" i="2" s="1"/>
  <c r="CX99" i="2"/>
  <c r="CY99" i="2" s="1"/>
  <c r="CZ99" i="2" s="1"/>
  <c r="CD101" i="2"/>
  <c r="CE101" i="2" s="1"/>
  <c r="CF101" i="2" s="1"/>
  <c r="BO103" i="2"/>
  <c r="BP103" i="2" s="1"/>
  <c r="BQ103" i="2" s="1"/>
  <c r="DT103" i="2"/>
  <c r="DR103" i="2"/>
  <c r="DS103" i="2" s="1"/>
  <c r="CX105" i="2"/>
  <c r="CY105" i="2" s="1"/>
  <c r="CZ105" i="2" s="1"/>
  <c r="DY112" i="2"/>
  <c r="DW112" i="2"/>
  <c r="DX112" i="2" s="1"/>
  <c r="CS113" i="2"/>
  <c r="CT113" i="2" s="1"/>
  <c r="CU113" i="2" s="1"/>
  <c r="BT117" i="2"/>
  <c r="BU117" i="2" s="1"/>
  <c r="BV117" i="2" s="1"/>
  <c r="DM117" i="2"/>
  <c r="DN117" i="2" s="1"/>
  <c r="DO117" i="2" s="1"/>
  <c r="DR91" i="2"/>
  <c r="DS91" i="2" s="1"/>
  <c r="DT91" i="2"/>
  <c r="EI93" i="2"/>
  <c r="EG93" i="2"/>
  <c r="EH93" i="2" s="1"/>
  <c r="CD94" i="2"/>
  <c r="CE94" i="2" s="1"/>
  <c r="CF94" i="2" s="1"/>
  <c r="DE95" i="2"/>
  <c r="DC95" i="2"/>
  <c r="DD95" i="2" s="1"/>
  <c r="DW95" i="2"/>
  <c r="DX95" i="2" s="1"/>
  <c r="DY95" i="2" s="1"/>
  <c r="BV96" i="2"/>
  <c r="BT96" i="2"/>
  <c r="BU96" i="2" s="1"/>
  <c r="CS97" i="2"/>
  <c r="CT97" i="2" s="1"/>
  <c r="CU97" i="2" s="1"/>
  <c r="CS104" i="2"/>
  <c r="CT104" i="2" s="1"/>
  <c r="CU104" i="2" s="1"/>
  <c r="DE106" i="2"/>
  <c r="DC106" i="2"/>
  <c r="DD106" i="2" s="1"/>
  <c r="DH107" i="2"/>
  <c r="DI107" i="2" s="1"/>
  <c r="DJ107" i="2" s="1"/>
  <c r="DM108" i="2"/>
  <c r="DN108" i="2" s="1"/>
  <c r="DO108" i="2" s="1"/>
  <c r="DR109" i="2"/>
  <c r="DS109" i="2" s="1"/>
  <c r="DT109" i="2" s="1"/>
  <c r="EB113" i="2"/>
  <c r="EC113" i="2" s="1"/>
  <c r="ED113" i="2" s="1"/>
  <c r="CX114" i="2"/>
  <c r="CY114" i="2" s="1"/>
  <c r="CZ114" i="2" s="1"/>
  <c r="BY118" i="2"/>
  <c r="BZ118" i="2" s="1"/>
  <c r="CA118" i="2" s="1"/>
  <c r="DR118" i="2"/>
  <c r="DS118" i="2" s="1"/>
  <c r="DT118" i="2" s="1"/>
  <c r="BY122" i="2"/>
  <c r="BZ122" i="2" s="1"/>
  <c r="CA122" i="2" s="1"/>
  <c r="CX122" i="2"/>
  <c r="CY122" i="2" s="1"/>
  <c r="CZ122" i="2" s="1"/>
  <c r="CI124" i="2"/>
  <c r="CJ124" i="2" s="1"/>
  <c r="CK124" i="2" s="1"/>
  <c r="DH124" i="2"/>
  <c r="DI124" i="2" s="1"/>
  <c r="DJ124" i="2" s="1"/>
  <c r="CS126" i="2"/>
  <c r="CT126" i="2" s="1"/>
  <c r="CU126" i="2" s="1"/>
  <c r="DR126" i="2"/>
  <c r="DS126" i="2" s="1"/>
  <c r="DT126" i="2" s="1"/>
  <c r="CI174" i="2"/>
  <c r="CJ174" i="2" s="1"/>
  <c r="CK174" i="2" s="1"/>
  <c r="BT178" i="2"/>
  <c r="BU178" i="2" s="1"/>
  <c r="BV178" i="2" s="1"/>
  <c r="DT178" i="2"/>
  <c r="DR178" i="2"/>
  <c r="DS178" i="2" s="1"/>
  <c r="BT179" i="2"/>
  <c r="BU179" i="2" s="1"/>
  <c r="BV179" i="2" s="1"/>
  <c r="CN179" i="2"/>
  <c r="CO179" i="2" s="1"/>
  <c r="CP179" i="2" s="1"/>
  <c r="EB180" i="2"/>
  <c r="EC180" i="2" s="1"/>
  <c r="ED180" i="2" s="1"/>
  <c r="CD181" i="2"/>
  <c r="CE181" i="2" s="1"/>
  <c r="CF181" i="2" s="1"/>
  <c r="EI181" i="2"/>
  <c r="EG181" i="2"/>
  <c r="EH181" i="2" s="1"/>
  <c r="CI182" i="2"/>
  <c r="CJ182" i="2" s="1"/>
  <c r="CK182" i="2" s="1"/>
  <c r="BO183" i="2"/>
  <c r="BP183" i="2" s="1"/>
  <c r="BQ183" i="2" s="1"/>
  <c r="CN183" i="2"/>
  <c r="CO183" i="2" s="1"/>
  <c r="CP183" i="2" s="1"/>
  <c r="BT184" i="2"/>
  <c r="BU184" i="2" s="1"/>
  <c r="BV184" i="2" s="1"/>
  <c r="CS184" i="2"/>
  <c r="CT184" i="2" s="1"/>
  <c r="CU184" i="2" s="1"/>
  <c r="CA185" i="2"/>
  <c r="BY185" i="2"/>
  <c r="BZ185" i="2" s="1"/>
  <c r="CX185" i="2"/>
  <c r="CY185" i="2" s="1"/>
  <c r="CZ185" i="2" s="1"/>
  <c r="CF186" i="2"/>
  <c r="CD186" i="2"/>
  <c r="CE186" i="2" s="1"/>
  <c r="DC186" i="2"/>
  <c r="DD186" i="2" s="1"/>
  <c r="DE186" i="2" s="1"/>
  <c r="CI187" i="2"/>
  <c r="CJ187" i="2" s="1"/>
  <c r="CK187" i="2" s="1"/>
  <c r="DH187" i="2"/>
  <c r="DI187" i="2" s="1"/>
  <c r="DJ187" i="2" s="1"/>
  <c r="CN188" i="2"/>
  <c r="CO188" i="2" s="1"/>
  <c r="CP188" i="2" s="1"/>
  <c r="DM188" i="2"/>
  <c r="DN188" i="2" s="1"/>
  <c r="DO188" i="2" s="1"/>
  <c r="CI189" i="2"/>
  <c r="CJ189" i="2" s="1"/>
  <c r="CK189" i="2" s="1"/>
  <c r="CX189" i="2"/>
  <c r="CY189" i="2" s="1"/>
  <c r="CZ189" i="2" s="1"/>
  <c r="DM189" i="2"/>
  <c r="DN189" i="2" s="1"/>
  <c r="DO189" i="2" s="1"/>
  <c r="CP190" i="2"/>
  <c r="CN190" i="2"/>
  <c r="CO190" i="2" s="1"/>
  <c r="DC190" i="2"/>
  <c r="DD190" i="2" s="1"/>
  <c r="DE190" i="2" s="1"/>
  <c r="DR190" i="2"/>
  <c r="DS190" i="2" s="1"/>
  <c r="DT190" i="2" s="1"/>
  <c r="DH191" i="2"/>
  <c r="DI191" i="2" s="1"/>
  <c r="DJ191" i="2" s="1"/>
  <c r="BO193" i="2"/>
  <c r="BP193" i="2" s="1"/>
  <c r="BQ193" i="2" s="1"/>
  <c r="CD193" i="2"/>
  <c r="CE193" i="2" s="1"/>
  <c r="CF193" i="2" s="1"/>
  <c r="EG193" i="2"/>
  <c r="EH193" i="2" s="1"/>
  <c r="EI193" i="2" s="1"/>
  <c r="BY194" i="2"/>
  <c r="BZ194" i="2" s="1"/>
  <c r="CA194" i="2" s="1"/>
  <c r="CX194" i="2"/>
  <c r="CY194" i="2" s="1"/>
  <c r="CZ194" i="2" s="1"/>
  <c r="DM194" i="2"/>
  <c r="DN194" i="2" s="1"/>
  <c r="DO194" i="2" s="1"/>
  <c r="BO195" i="2"/>
  <c r="BP195" i="2" s="1"/>
  <c r="BQ195" i="2" s="1"/>
  <c r="CD195" i="2"/>
  <c r="CE195" i="2" s="1"/>
  <c r="CF195" i="2" s="1"/>
  <c r="DC195" i="2"/>
  <c r="DD195" i="2" s="1"/>
  <c r="DE195" i="2" s="1"/>
  <c r="DR195" i="2"/>
  <c r="DS195" i="2" s="1"/>
  <c r="DT195" i="2" s="1"/>
  <c r="BT196" i="2"/>
  <c r="BU196" i="2" s="1"/>
  <c r="BV196" i="2" s="1"/>
  <c r="CI196" i="2"/>
  <c r="CJ196" i="2" s="1"/>
  <c r="CK196" i="2" s="1"/>
  <c r="DH196" i="2"/>
  <c r="DI196" i="2" s="1"/>
  <c r="DJ196" i="2" s="1"/>
  <c r="DW196" i="2"/>
  <c r="DX196" i="2" s="1"/>
  <c r="DY196" i="2" s="1"/>
  <c r="BY197" i="2"/>
  <c r="BZ197" i="2" s="1"/>
  <c r="CA197" i="2" s="1"/>
  <c r="CN197" i="2"/>
  <c r="CO197" i="2" s="1"/>
  <c r="CP197" i="2" s="1"/>
  <c r="DM197" i="2"/>
  <c r="DN197" i="2" s="1"/>
  <c r="DO197" i="2" s="1"/>
  <c r="EB197" i="2"/>
  <c r="EC197" i="2" s="1"/>
  <c r="ED197" i="2" s="1"/>
  <c r="CD198" i="2"/>
  <c r="CE198" i="2" s="1"/>
  <c r="CF198" i="2" s="1"/>
  <c r="CF199" i="2"/>
  <c r="CD199" i="2"/>
  <c r="CE199" i="2" s="1"/>
  <c r="BT200" i="2"/>
  <c r="BU200" i="2" s="1"/>
  <c r="BV200" i="2" s="1"/>
  <c r="CX201" i="2"/>
  <c r="CY201" i="2" s="1"/>
  <c r="CZ201" i="2" s="1"/>
  <c r="EB89" i="2"/>
  <c r="EC89" i="2" s="1"/>
  <c r="ED89" i="2"/>
  <c r="EG90" i="2"/>
  <c r="EH90" i="2" s="1"/>
  <c r="EI90" i="2"/>
  <c r="DE91" i="2"/>
  <c r="BO92" i="2"/>
  <c r="BP92" i="2" s="1"/>
  <c r="BQ92" i="2" s="1"/>
  <c r="CX92" i="2"/>
  <c r="CY92" i="2" s="1"/>
  <c r="CZ92" i="2" s="1"/>
  <c r="DJ92" i="2"/>
  <c r="BT93" i="2"/>
  <c r="BU93" i="2" s="1"/>
  <c r="BV93" i="2" s="1"/>
  <c r="BT99" i="2"/>
  <c r="BU99" i="2" s="1"/>
  <c r="BV99" i="2"/>
  <c r="EB100" i="2"/>
  <c r="EC100" i="2" s="1"/>
  <c r="ED100" i="2" s="1"/>
  <c r="DH101" i="2"/>
  <c r="DI101" i="2" s="1"/>
  <c r="DJ101" i="2" s="1"/>
  <c r="CN103" i="2"/>
  <c r="CO103" i="2" s="1"/>
  <c r="CP103" i="2"/>
  <c r="BY105" i="2"/>
  <c r="BZ105" i="2" s="1"/>
  <c r="CA105" i="2"/>
  <c r="EG105" i="2"/>
  <c r="EH105" i="2" s="1"/>
  <c r="EI105" i="2"/>
  <c r="BO107" i="2"/>
  <c r="BP107" i="2" s="1"/>
  <c r="BQ107" i="2" s="1"/>
  <c r="BT108" i="2"/>
  <c r="BU108" i="2" s="1"/>
  <c r="BV108" i="2"/>
  <c r="BY109" i="2"/>
  <c r="BZ109" i="2" s="1"/>
  <c r="CA109" i="2"/>
  <c r="CD110" i="2"/>
  <c r="CE110" i="2" s="1"/>
  <c r="CF110" i="2"/>
  <c r="CI111" i="2"/>
  <c r="CJ111" i="2" s="1"/>
  <c r="CK111" i="2" s="1"/>
  <c r="EG114" i="2"/>
  <c r="EH114" i="2" s="1"/>
  <c r="EI114" i="2" s="1"/>
  <c r="DC115" i="2"/>
  <c r="DD115" i="2" s="1"/>
  <c r="DE115" i="2" s="1"/>
  <c r="CD119" i="2"/>
  <c r="CE119" i="2" s="1"/>
  <c r="CF119" i="2" s="1"/>
  <c r="DW119" i="2"/>
  <c r="DX119" i="2" s="1"/>
  <c r="DY119" i="2"/>
  <c r="BO146" i="2"/>
  <c r="BP146" i="2" s="1"/>
  <c r="BQ146" i="2" s="1"/>
  <c r="DM147" i="2"/>
  <c r="DN147" i="2" s="1"/>
  <c r="DO147" i="2"/>
  <c r="CI150" i="2"/>
  <c r="CJ150" i="2" s="1"/>
  <c r="CK150" i="2" s="1"/>
  <c r="EG151" i="2"/>
  <c r="EH151" i="2" s="1"/>
  <c r="EI151" i="2"/>
  <c r="DM90" i="2"/>
  <c r="DN90" i="2" s="1"/>
  <c r="DO90" i="2"/>
  <c r="CU91" i="2"/>
  <c r="DW92" i="2"/>
  <c r="DX92" i="2" s="1"/>
  <c r="DY92" i="2"/>
  <c r="DR94" i="2"/>
  <c r="DS94" i="2" s="1"/>
  <c r="DT94" i="2" s="1"/>
  <c r="BO95" i="2"/>
  <c r="BP95" i="2" s="1"/>
  <c r="BQ95" i="2" s="1"/>
  <c r="CI95" i="2"/>
  <c r="CJ95" i="2" s="1"/>
  <c r="CK95" i="2" s="1"/>
  <c r="DM97" i="2"/>
  <c r="DN97" i="2" s="1"/>
  <c r="DO97" i="2" s="1"/>
  <c r="EG97" i="2"/>
  <c r="EH97" i="2" s="1"/>
  <c r="EI97" i="2" s="1"/>
  <c r="EG101" i="2"/>
  <c r="EH101" i="2" s="1"/>
  <c r="EI101" i="2" s="1"/>
  <c r="CN61" i="2"/>
  <c r="CO61" i="2" s="1"/>
  <c r="CP61" i="2"/>
  <c r="DH61" i="2"/>
  <c r="DI61" i="2" s="1"/>
  <c r="DJ61" i="2"/>
  <c r="EB61" i="2"/>
  <c r="EC61" i="2" s="1"/>
  <c r="ED61" i="2"/>
  <c r="BY62" i="2"/>
  <c r="BZ62" i="2" s="1"/>
  <c r="CA62" i="2" s="1"/>
  <c r="CS62" i="2"/>
  <c r="CT62" i="2" s="1"/>
  <c r="CU62" i="2"/>
  <c r="DM62" i="2"/>
  <c r="DN62" i="2" s="1"/>
  <c r="DO62" i="2"/>
  <c r="EG62" i="2"/>
  <c r="EH62" i="2" s="1"/>
  <c r="EI62" i="2"/>
  <c r="CD63" i="2"/>
  <c r="CE63" i="2" s="1"/>
  <c r="CF63" i="2" s="1"/>
  <c r="CX63" i="2"/>
  <c r="CY63" i="2" s="1"/>
  <c r="CZ63" i="2"/>
  <c r="DR63" i="2"/>
  <c r="DS63" i="2" s="1"/>
  <c r="DT63" i="2"/>
  <c r="BO64" i="2"/>
  <c r="BP64" i="2" s="1"/>
  <c r="BQ64" i="2"/>
  <c r="CI64" i="2"/>
  <c r="CJ64" i="2" s="1"/>
  <c r="CK64" i="2" s="1"/>
  <c r="DC64" i="2"/>
  <c r="DD64" i="2" s="1"/>
  <c r="DE64" i="2"/>
  <c r="DW64" i="2"/>
  <c r="DX64" i="2" s="1"/>
  <c r="DY64" i="2"/>
  <c r="BT65" i="2"/>
  <c r="BU65" i="2" s="1"/>
  <c r="BV65" i="2"/>
  <c r="CN65" i="2"/>
  <c r="CO65" i="2" s="1"/>
  <c r="CP65" i="2" s="1"/>
  <c r="DH65" i="2"/>
  <c r="DI65" i="2" s="1"/>
  <c r="DJ65" i="2"/>
  <c r="EB65" i="2"/>
  <c r="EC65" i="2" s="1"/>
  <c r="ED65" i="2"/>
  <c r="BY66" i="2"/>
  <c r="BZ66" i="2" s="1"/>
  <c r="CA66" i="2"/>
  <c r="CS66" i="2"/>
  <c r="CT66" i="2" s="1"/>
  <c r="CU66" i="2" s="1"/>
  <c r="DM66" i="2"/>
  <c r="DN66" i="2" s="1"/>
  <c r="DO66" i="2"/>
  <c r="EG66" i="2"/>
  <c r="EH66" i="2" s="1"/>
  <c r="EI66" i="2"/>
  <c r="CD67" i="2"/>
  <c r="CE67" i="2" s="1"/>
  <c r="CF67" i="2"/>
  <c r="CX67" i="2"/>
  <c r="CY67" i="2" s="1"/>
  <c r="CZ67" i="2" s="1"/>
  <c r="DR67" i="2"/>
  <c r="DS67" i="2" s="1"/>
  <c r="DT67" i="2"/>
  <c r="BO68" i="2"/>
  <c r="BP68" i="2" s="1"/>
  <c r="BQ68" i="2"/>
  <c r="CI68" i="2"/>
  <c r="CJ68" i="2" s="1"/>
  <c r="CK68" i="2"/>
  <c r="DC68" i="2"/>
  <c r="DD68" i="2" s="1"/>
  <c r="DE68" i="2" s="1"/>
  <c r="DW68" i="2"/>
  <c r="DX68" i="2" s="1"/>
  <c r="DY68" i="2"/>
  <c r="BT69" i="2"/>
  <c r="BU69" i="2" s="1"/>
  <c r="BV69" i="2"/>
  <c r="CN69" i="2"/>
  <c r="CO69" i="2" s="1"/>
  <c r="CP69" i="2"/>
  <c r="DH69" i="2"/>
  <c r="DI69" i="2" s="1"/>
  <c r="DJ69" i="2" s="1"/>
  <c r="EB69" i="2"/>
  <c r="EC69" i="2" s="1"/>
  <c r="ED69" i="2"/>
  <c r="BY70" i="2"/>
  <c r="BZ70" i="2" s="1"/>
  <c r="CA70" i="2"/>
  <c r="CS70" i="2"/>
  <c r="CT70" i="2" s="1"/>
  <c r="CU70" i="2"/>
  <c r="DM70" i="2"/>
  <c r="DN70" i="2" s="1"/>
  <c r="DO70" i="2" s="1"/>
  <c r="EG70" i="2"/>
  <c r="EH70" i="2" s="1"/>
  <c r="EI70" i="2"/>
  <c r="CD71" i="2"/>
  <c r="CE71" i="2" s="1"/>
  <c r="CF71" i="2"/>
  <c r="CX71" i="2"/>
  <c r="CY71" i="2" s="1"/>
  <c r="CZ71" i="2"/>
  <c r="DR71" i="2"/>
  <c r="DS71" i="2" s="1"/>
  <c r="DT71" i="2" s="1"/>
  <c r="BO72" i="2"/>
  <c r="BP72" i="2" s="1"/>
  <c r="BQ72" i="2"/>
  <c r="CI72" i="2"/>
  <c r="CJ72" i="2" s="1"/>
  <c r="CK72" i="2"/>
  <c r="DC72" i="2"/>
  <c r="DD72" i="2" s="1"/>
  <c r="DE72" i="2"/>
  <c r="DW72" i="2"/>
  <c r="DX72" i="2" s="1"/>
  <c r="DY72" i="2" s="1"/>
  <c r="BT73" i="2"/>
  <c r="BU73" i="2" s="1"/>
  <c r="BV73" i="2"/>
  <c r="CN73" i="2"/>
  <c r="CO73" i="2" s="1"/>
  <c r="CP73" i="2"/>
  <c r="DH73" i="2"/>
  <c r="DI73" i="2" s="1"/>
  <c r="DJ73" i="2"/>
  <c r="EB73" i="2"/>
  <c r="EC73" i="2" s="1"/>
  <c r="ED73" i="2" s="1"/>
  <c r="BY74" i="2"/>
  <c r="BZ74" i="2" s="1"/>
  <c r="CA74" i="2"/>
  <c r="CS74" i="2"/>
  <c r="CT74" i="2" s="1"/>
  <c r="CU74" i="2"/>
  <c r="DM74" i="2"/>
  <c r="DN74" i="2" s="1"/>
  <c r="DO74" i="2"/>
  <c r="EG74" i="2"/>
  <c r="EH74" i="2" s="1"/>
  <c r="EI74" i="2" s="1"/>
  <c r="CD75" i="2"/>
  <c r="CE75" i="2" s="1"/>
  <c r="CF75" i="2"/>
  <c r="CX75" i="2"/>
  <c r="CY75" i="2" s="1"/>
  <c r="CZ75" i="2"/>
  <c r="DR75" i="2"/>
  <c r="DS75" i="2" s="1"/>
  <c r="DT75" i="2"/>
  <c r="BO76" i="2"/>
  <c r="BP76" i="2" s="1"/>
  <c r="BQ76" i="2" s="1"/>
  <c r="CI76" i="2"/>
  <c r="CJ76" i="2" s="1"/>
  <c r="CK76" i="2"/>
  <c r="DC76" i="2"/>
  <c r="DD76" i="2" s="1"/>
  <c r="DE76" i="2"/>
  <c r="DW76" i="2"/>
  <c r="DX76" i="2" s="1"/>
  <c r="DY76" i="2"/>
  <c r="BT77" i="2"/>
  <c r="BU77" i="2" s="1"/>
  <c r="BV77" i="2" s="1"/>
  <c r="CN77" i="2"/>
  <c r="CO77" i="2" s="1"/>
  <c r="CP77" i="2"/>
  <c r="DH77" i="2"/>
  <c r="DI77" i="2" s="1"/>
  <c r="DJ77" i="2"/>
  <c r="EB77" i="2"/>
  <c r="EC77" i="2" s="1"/>
  <c r="ED77" i="2"/>
  <c r="BY78" i="2"/>
  <c r="BZ78" i="2" s="1"/>
  <c r="CA78" i="2" s="1"/>
  <c r="CS78" i="2"/>
  <c r="CT78" i="2" s="1"/>
  <c r="CU78" i="2"/>
  <c r="DM78" i="2"/>
  <c r="DN78" i="2" s="1"/>
  <c r="DO78" i="2"/>
  <c r="EG78" i="2"/>
  <c r="EH78" i="2" s="1"/>
  <c r="EI78" i="2"/>
  <c r="CD79" i="2"/>
  <c r="CE79" i="2" s="1"/>
  <c r="CF79" i="2" s="1"/>
  <c r="CX79" i="2"/>
  <c r="CY79" i="2" s="1"/>
  <c r="CZ79" i="2"/>
  <c r="DR79" i="2"/>
  <c r="DS79" i="2" s="1"/>
  <c r="DT79" i="2"/>
  <c r="BO80" i="2"/>
  <c r="BP80" i="2" s="1"/>
  <c r="BQ80" i="2"/>
  <c r="CI80" i="2"/>
  <c r="CJ80" i="2" s="1"/>
  <c r="CK80" i="2" s="1"/>
  <c r="DC80" i="2"/>
  <c r="DD80" i="2" s="1"/>
  <c r="DE80" i="2"/>
  <c r="DW80" i="2"/>
  <c r="DX80" i="2" s="1"/>
  <c r="DY80" i="2"/>
  <c r="BT81" i="2"/>
  <c r="BU81" i="2" s="1"/>
  <c r="BV81" i="2"/>
  <c r="CN81" i="2"/>
  <c r="CO81" i="2" s="1"/>
  <c r="CP81" i="2" s="1"/>
  <c r="DH81" i="2"/>
  <c r="DI81" i="2" s="1"/>
  <c r="DJ81" i="2"/>
  <c r="EB81" i="2"/>
  <c r="EC81" i="2" s="1"/>
  <c r="ED81" i="2"/>
  <c r="BY82" i="2"/>
  <c r="BZ82" i="2" s="1"/>
  <c r="CA82" i="2"/>
  <c r="CS82" i="2"/>
  <c r="CT82" i="2" s="1"/>
  <c r="CU82" i="2" s="1"/>
  <c r="DM82" i="2"/>
  <c r="DN82" i="2" s="1"/>
  <c r="DO82" i="2"/>
  <c r="EG82" i="2"/>
  <c r="EH82" i="2" s="1"/>
  <c r="EI82" i="2"/>
  <c r="CD83" i="2"/>
  <c r="CE83" i="2" s="1"/>
  <c r="CF83" i="2"/>
  <c r="CX83" i="2"/>
  <c r="CY83" i="2" s="1"/>
  <c r="CZ83" i="2" s="1"/>
  <c r="DR83" i="2"/>
  <c r="DS83" i="2" s="1"/>
  <c r="DT83" i="2"/>
  <c r="BO84" i="2"/>
  <c r="BP84" i="2" s="1"/>
  <c r="BQ84" i="2"/>
  <c r="CI84" i="2"/>
  <c r="CJ84" i="2" s="1"/>
  <c r="CK84" i="2"/>
  <c r="DC84" i="2"/>
  <c r="DD84" i="2" s="1"/>
  <c r="DE84" i="2" s="1"/>
  <c r="DW84" i="2"/>
  <c r="DX84" i="2" s="1"/>
  <c r="DY84" i="2"/>
  <c r="BT85" i="2"/>
  <c r="BU85" i="2" s="1"/>
  <c r="BV85" i="2"/>
  <c r="CN85" i="2"/>
  <c r="CO85" i="2" s="1"/>
  <c r="CP85" i="2"/>
  <c r="DH85" i="2"/>
  <c r="DI85" i="2" s="1"/>
  <c r="DJ85" i="2" s="1"/>
  <c r="EB85" i="2"/>
  <c r="EC85" i="2" s="1"/>
  <c r="ED85" i="2"/>
  <c r="BY86" i="2"/>
  <c r="BZ86" i="2" s="1"/>
  <c r="CA86" i="2"/>
  <c r="CS86" i="2"/>
  <c r="CT86" i="2" s="1"/>
  <c r="CU86" i="2"/>
  <c r="DM86" i="2"/>
  <c r="DN86" i="2" s="1"/>
  <c r="DO86" i="2" s="1"/>
  <c r="EG86" i="2"/>
  <c r="EH86" i="2" s="1"/>
  <c r="EI86" i="2"/>
  <c r="CD87" i="2"/>
  <c r="CE87" i="2" s="1"/>
  <c r="CF87" i="2"/>
  <c r="CX87" i="2"/>
  <c r="CY87" i="2" s="1"/>
  <c r="CZ87" i="2"/>
  <c r="DR87" i="2"/>
  <c r="DS87" i="2" s="1"/>
  <c r="DT87" i="2" s="1"/>
  <c r="BO88" i="2"/>
  <c r="BP88" i="2" s="1"/>
  <c r="BQ88" i="2"/>
  <c r="CI88" i="2"/>
  <c r="CJ88" i="2" s="1"/>
  <c r="CK88" i="2"/>
  <c r="DC88" i="2"/>
  <c r="DD88" i="2" s="1"/>
  <c r="DE88" i="2"/>
  <c r="DW88" i="2"/>
  <c r="DX88" i="2" s="1"/>
  <c r="DY88" i="2" s="1"/>
  <c r="BT89" i="2"/>
  <c r="BU89" i="2" s="1"/>
  <c r="BV89" i="2"/>
  <c r="CN89" i="2"/>
  <c r="CO89" i="2" s="1"/>
  <c r="CP89" i="2"/>
  <c r="DH89" i="2"/>
  <c r="DI89" i="2" s="1"/>
  <c r="DJ89" i="2"/>
  <c r="DY89" i="2"/>
  <c r="BY90" i="2"/>
  <c r="BZ90" i="2" s="1"/>
  <c r="CA90" i="2" s="1"/>
  <c r="DH90" i="2"/>
  <c r="DI90" i="2" s="1"/>
  <c r="DJ90" i="2" s="1"/>
  <c r="DT90" i="2"/>
  <c r="ED90" i="2"/>
  <c r="CD91" i="2"/>
  <c r="CE91" i="2" s="1"/>
  <c r="CF91" i="2" s="1"/>
  <c r="CP91" i="2"/>
  <c r="DM91" i="2"/>
  <c r="DN91" i="2" s="1"/>
  <c r="DO91" i="2" s="1"/>
  <c r="DY91" i="2"/>
  <c r="EI91" i="2"/>
  <c r="CI92" i="2"/>
  <c r="CJ92" i="2" s="1"/>
  <c r="CK92" i="2" s="1"/>
  <c r="DR92" i="2"/>
  <c r="DS92" i="2" s="1"/>
  <c r="DT92" i="2" s="1"/>
  <c r="ED92" i="2"/>
  <c r="BQ93" i="2"/>
  <c r="CP93" i="2"/>
  <c r="CN93" i="2"/>
  <c r="CO93" i="2" s="1"/>
  <c r="CX93" i="2"/>
  <c r="CY93" i="2" s="1"/>
  <c r="CZ93" i="2" s="1"/>
  <c r="DJ93" i="2"/>
  <c r="DH93" i="2"/>
  <c r="DI93" i="2" s="1"/>
  <c r="DR93" i="2"/>
  <c r="DS93" i="2" s="1"/>
  <c r="DT93" i="2" s="1"/>
  <c r="EB93" i="2"/>
  <c r="EC93" i="2" s="1"/>
  <c r="ED93" i="2" s="1"/>
  <c r="BO94" i="2"/>
  <c r="BP94" i="2" s="1"/>
  <c r="BQ94" i="2" s="1"/>
  <c r="BY94" i="2"/>
  <c r="BZ94" i="2" s="1"/>
  <c r="CA94" i="2" s="1"/>
  <c r="CI94" i="2"/>
  <c r="CJ94" i="2" s="1"/>
  <c r="CK94" i="2" s="1"/>
  <c r="CS94" i="2"/>
  <c r="CT94" i="2" s="1"/>
  <c r="CU94" i="2" s="1"/>
  <c r="DC94" i="2"/>
  <c r="DD94" i="2" s="1"/>
  <c r="DE94" i="2" s="1"/>
  <c r="DO94" i="2"/>
  <c r="DM94" i="2"/>
  <c r="DN94" i="2" s="1"/>
  <c r="DW94" i="2"/>
  <c r="DX94" i="2" s="1"/>
  <c r="DY94" i="2" s="1"/>
  <c r="EG94" i="2"/>
  <c r="EH94" i="2" s="1"/>
  <c r="EI94" i="2" s="1"/>
  <c r="BT95" i="2"/>
  <c r="BU95" i="2" s="1"/>
  <c r="BV95" i="2" s="1"/>
  <c r="CD95" i="2"/>
  <c r="CE95" i="2" s="1"/>
  <c r="CF95" i="2" s="1"/>
  <c r="CN95" i="2"/>
  <c r="CO95" i="2" s="1"/>
  <c r="CP95" i="2" s="1"/>
  <c r="CX95" i="2"/>
  <c r="CY95" i="2" s="1"/>
  <c r="CZ95" i="2" s="1"/>
  <c r="DH95" i="2"/>
  <c r="DI95" i="2" s="1"/>
  <c r="DJ95" i="2" s="1"/>
  <c r="DR95" i="2"/>
  <c r="DS95" i="2" s="1"/>
  <c r="DT95" i="2" s="1"/>
  <c r="EB95" i="2"/>
  <c r="EC95" i="2" s="1"/>
  <c r="ED95" i="2" s="1"/>
  <c r="BO96" i="2"/>
  <c r="BP96" i="2" s="1"/>
  <c r="BQ96" i="2" s="1"/>
  <c r="BY96" i="2"/>
  <c r="BZ96" i="2" s="1"/>
  <c r="CA96" i="2" s="1"/>
  <c r="CK96" i="2"/>
  <c r="CI96" i="2"/>
  <c r="CJ96" i="2" s="1"/>
  <c r="CS96" i="2"/>
  <c r="CT96" i="2" s="1"/>
  <c r="CU96" i="2" s="1"/>
  <c r="DE96" i="2"/>
  <c r="DC96" i="2"/>
  <c r="DD96" i="2" s="1"/>
  <c r="DM96" i="2"/>
  <c r="DN96" i="2" s="1"/>
  <c r="DO96" i="2" s="1"/>
  <c r="DW96" i="2"/>
  <c r="DX96" i="2" s="1"/>
  <c r="DY96" i="2" s="1"/>
  <c r="EG96" i="2"/>
  <c r="EH96" i="2" s="1"/>
  <c r="EI96" i="2" s="1"/>
  <c r="BT97" i="2"/>
  <c r="BU97" i="2" s="1"/>
  <c r="BV97" i="2" s="1"/>
  <c r="CD97" i="2"/>
  <c r="CE97" i="2" s="1"/>
  <c r="CF97" i="2" s="1"/>
  <c r="CN97" i="2"/>
  <c r="CO97" i="2" s="1"/>
  <c r="CP97" i="2" s="1"/>
  <c r="CX97" i="2"/>
  <c r="CY97" i="2" s="1"/>
  <c r="CZ97" i="2" s="1"/>
  <c r="DJ97" i="2"/>
  <c r="DH97" i="2"/>
  <c r="DI97" i="2" s="1"/>
  <c r="DR97" i="2"/>
  <c r="DS97" i="2" s="1"/>
  <c r="DT97" i="2" s="1"/>
  <c r="EB97" i="2"/>
  <c r="EC97" i="2" s="1"/>
  <c r="ED97" i="2" s="1"/>
  <c r="BO98" i="2"/>
  <c r="BP98" i="2" s="1"/>
  <c r="BQ98" i="2" s="1"/>
  <c r="DW99" i="2"/>
  <c r="DX99" i="2" s="1"/>
  <c r="DY99" i="2" s="1"/>
  <c r="DC100" i="2"/>
  <c r="DD100" i="2" s="1"/>
  <c r="DE100" i="2" s="1"/>
  <c r="CI102" i="2"/>
  <c r="CJ102" i="2" s="1"/>
  <c r="CK102" i="2" s="1"/>
  <c r="BT104" i="2"/>
  <c r="BU104" i="2" s="1"/>
  <c r="BV104" i="2" s="1"/>
  <c r="DW104" i="2"/>
  <c r="DX104" i="2" s="1"/>
  <c r="DY104" i="2" s="1"/>
  <c r="CS106" i="2"/>
  <c r="CT106" i="2" s="1"/>
  <c r="CU106" i="2" s="1"/>
  <c r="CX107" i="2"/>
  <c r="CY107" i="2" s="1"/>
  <c r="CZ107" i="2" s="1"/>
  <c r="DE108" i="2"/>
  <c r="DC108" i="2"/>
  <c r="DD108" i="2" s="1"/>
  <c r="DH109" i="2"/>
  <c r="DI109" i="2" s="1"/>
  <c r="DJ109" i="2" s="1"/>
  <c r="DM110" i="2"/>
  <c r="DN110" i="2" s="1"/>
  <c r="DO110" i="2" s="1"/>
  <c r="DR111" i="2"/>
  <c r="DS111" i="2" s="1"/>
  <c r="DT111" i="2" s="1"/>
  <c r="CN112" i="2"/>
  <c r="CO112" i="2" s="1"/>
  <c r="CP112" i="2" s="1"/>
  <c r="BO116" i="2"/>
  <c r="BP116" i="2" s="1"/>
  <c r="BQ116" i="2" s="1"/>
  <c r="DH116" i="2"/>
  <c r="DI116" i="2" s="1"/>
  <c r="DJ116" i="2" s="1"/>
  <c r="CI120" i="2"/>
  <c r="CJ120" i="2" s="1"/>
  <c r="CK120" i="2" s="1"/>
  <c r="BT121" i="2"/>
  <c r="BU121" i="2" s="1"/>
  <c r="BV121" i="2" s="1"/>
  <c r="CS121" i="2"/>
  <c r="CT121" i="2" s="1"/>
  <c r="CU121" i="2" s="1"/>
  <c r="CD123" i="2"/>
  <c r="CE123" i="2" s="1"/>
  <c r="CF123" i="2" s="1"/>
  <c r="DC123" i="2"/>
  <c r="DD123" i="2" s="1"/>
  <c r="DE123" i="2" s="1"/>
  <c r="CN125" i="2"/>
  <c r="CO125" i="2" s="1"/>
  <c r="CP125" i="2" s="1"/>
  <c r="DM125" i="2"/>
  <c r="DN125" i="2" s="1"/>
  <c r="DO125" i="2" s="1"/>
  <c r="CX127" i="2"/>
  <c r="CY127" i="2" s="1"/>
  <c r="CZ127" i="2" s="1"/>
  <c r="DW127" i="2"/>
  <c r="DX127" i="2" s="1"/>
  <c r="DY127" i="2" s="1"/>
  <c r="BO90" i="2"/>
  <c r="BP90" i="2" s="1"/>
  <c r="BQ90" i="2" s="1"/>
  <c r="CI90" i="2"/>
  <c r="CJ90" i="2" s="1"/>
  <c r="CK90" i="2" s="1"/>
  <c r="DC90" i="2"/>
  <c r="DD90" i="2" s="1"/>
  <c r="DE90" i="2" s="1"/>
  <c r="DW90" i="2"/>
  <c r="DX90" i="2" s="1"/>
  <c r="DY90" i="2" s="1"/>
  <c r="BT91" i="2"/>
  <c r="BU91" i="2" s="1"/>
  <c r="BV91" i="2" s="1"/>
  <c r="CN91" i="2"/>
  <c r="CO91" i="2" s="1"/>
  <c r="DH91" i="2"/>
  <c r="DI91" i="2" s="1"/>
  <c r="DJ91" i="2" s="1"/>
  <c r="EB91" i="2"/>
  <c r="EC91" i="2" s="1"/>
  <c r="ED91" i="2" s="1"/>
  <c r="BY92" i="2"/>
  <c r="BZ92" i="2" s="1"/>
  <c r="CA92" i="2" s="1"/>
  <c r="CS92" i="2"/>
  <c r="CT92" i="2" s="1"/>
  <c r="CU92" i="2" s="1"/>
  <c r="DM92" i="2"/>
  <c r="DN92" i="2" s="1"/>
  <c r="DO92" i="2" s="1"/>
  <c r="EG92" i="2"/>
  <c r="EH92" i="2" s="1"/>
  <c r="EI92" i="2" s="1"/>
  <c r="CD93" i="2"/>
  <c r="CE93" i="2" s="1"/>
  <c r="CF93" i="2" s="1"/>
  <c r="CK98" i="2"/>
  <c r="BQ99" i="2"/>
  <c r="CP99" i="2"/>
  <c r="BV100" i="2"/>
  <c r="CU100" i="2"/>
  <c r="CA101" i="2"/>
  <c r="CZ101" i="2"/>
  <c r="CF102" i="2"/>
  <c r="DE102" i="2"/>
  <c r="CK103" i="2"/>
  <c r="DJ103" i="2"/>
  <c r="CP104" i="2"/>
  <c r="DO104" i="2"/>
  <c r="CU105" i="2"/>
  <c r="CA106" i="2"/>
  <c r="CI106" i="2"/>
  <c r="CJ106" i="2" s="1"/>
  <c r="CK106" i="2" s="1"/>
  <c r="DR106" i="2"/>
  <c r="DS106" i="2" s="1"/>
  <c r="DT106" i="2" s="1"/>
  <c r="CF107" i="2"/>
  <c r="CN107" i="2"/>
  <c r="CO107" i="2" s="1"/>
  <c r="CP107" i="2" s="1"/>
  <c r="DW107" i="2"/>
  <c r="DX107" i="2" s="1"/>
  <c r="DY107" i="2" s="1"/>
  <c r="CK108" i="2"/>
  <c r="CS108" i="2"/>
  <c r="CT108" i="2" s="1"/>
  <c r="CU108" i="2" s="1"/>
  <c r="EB108" i="2"/>
  <c r="EC108" i="2" s="1"/>
  <c r="ED108" i="2" s="1"/>
  <c r="CP109" i="2"/>
  <c r="CX109" i="2"/>
  <c r="CY109" i="2" s="1"/>
  <c r="CZ109" i="2" s="1"/>
  <c r="EG109" i="2"/>
  <c r="EH109" i="2" s="1"/>
  <c r="EI109" i="2" s="1"/>
  <c r="CU110" i="2"/>
  <c r="BO111" i="2"/>
  <c r="BP111" i="2" s="1"/>
  <c r="BQ111" i="2" s="1"/>
  <c r="CZ111" i="2"/>
  <c r="BT112" i="2"/>
  <c r="BU112" i="2" s="1"/>
  <c r="BV112" i="2" s="1"/>
  <c r="DE112" i="2"/>
  <c r="BY113" i="2"/>
  <c r="BZ113" i="2" s="1"/>
  <c r="CA113" i="2" s="1"/>
  <c r="DJ113" i="2"/>
  <c r="CD114" i="2"/>
  <c r="CE114" i="2" s="1"/>
  <c r="CF114" i="2"/>
  <c r="DO114" i="2"/>
  <c r="CI115" i="2"/>
  <c r="CJ115" i="2" s="1"/>
  <c r="CK115" i="2" s="1"/>
  <c r="DT115" i="2"/>
  <c r="CN116" i="2"/>
  <c r="CO116" i="2" s="1"/>
  <c r="CP116" i="2"/>
  <c r="DY116" i="2"/>
  <c r="CS117" i="2"/>
  <c r="CT117" i="2" s="1"/>
  <c r="CU117" i="2" s="1"/>
  <c r="ED117" i="2"/>
  <c r="CX118" i="2"/>
  <c r="CY118" i="2" s="1"/>
  <c r="CZ118" i="2" s="1"/>
  <c r="EI118" i="2"/>
  <c r="DC119" i="2"/>
  <c r="DD119" i="2" s="1"/>
  <c r="DE119" i="2" s="1"/>
  <c r="BQ120" i="2"/>
  <c r="ED120" i="2"/>
  <c r="CN121" i="2"/>
  <c r="CO121" i="2" s="1"/>
  <c r="CP121" i="2" s="1"/>
  <c r="EI121" i="2"/>
  <c r="CS122" i="2"/>
  <c r="CT122" i="2" s="1"/>
  <c r="CU122" i="2"/>
  <c r="BQ123" i="2"/>
  <c r="CX123" i="2"/>
  <c r="CY123" i="2" s="1"/>
  <c r="CZ123" i="2" s="1"/>
  <c r="BV124" i="2"/>
  <c r="DC124" i="2"/>
  <c r="DD124" i="2" s="1"/>
  <c r="DE124" i="2"/>
  <c r="CA125" i="2"/>
  <c r="DH125" i="2"/>
  <c r="DI125" i="2" s="1"/>
  <c r="DJ125" i="2" s="1"/>
  <c r="CF126" i="2"/>
  <c r="DM126" i="2"/>
  <c r="DN126" i="2" s="1"/>
  <c r="DO126" i="2" s="1"/>
  <c r="CK127" i="2"/>
  <c r="DR127" i="2"/>
  <c r="DS127" i="2" s="1"/>
  <c r="DT127" i="2" s="1"/>
  <c r="CS128" i="2"/>
  <c r="CT128" i="2" s="1"/>
  <c r="CU128" i="2" s="1"/>
  <c r="CX129" i="2"/>
  <c r="CY129" i="2" s="1"/>
  <c r="CZ129" i="2" s="1"/>
  <c r="DC130" i="2"/>
  <c r="DD130" i="2" s="1"/>
  <c r="DE130" i="2" s="1"/>
  <c r="DH131" i="2"/>
  <c r="DI131" i="2" s="1"/>
  <c r="DJ131" i="2" s="1"/>
  <c r="DM132" i="2"/>
  <c r="DN132" i="2" s="1"/>
  <c r="DO132" i="2" s="1"/>
  <c r="DR133" i="2"/>
  <c r="DS133" i="2" s="1"/>
  <c r="DT133" i="2" s="1"/>
  <c r="DW134" i="2"/>
  <c r="DX134" i="2" s="1"/>
  <c r="DY134" i="2" s="1"/>
  <c r="DH146" i="2"/>
  <c r="DI146" i="2" s="1"/>
  <c r="DJ146" i="2" s="1"/>
  <c r="CF149" i="2"/>
  <c r="CD149" i="2"/>
  <c r="CE149" i="2" s="1"/>
  <c r="EB150" i="2"/>
  <c r="EC150" i="2" s="1"/>
  <c r="ED150" i="2" s="1"/>
  <c r="DR105" i="2"/>
  <c r="DS105" i="2" s="1"/>
  <c r="DT105" i="2" s="1"/>
  <c r="CD106" i="2"/>
  <c r="CE106" i="2" s="1"/>
  <c r="CF106" i="2" s="1"/>
  <c r="DO106" i="2"/>
  <c r="DW106" i="2"/>
  <c r="DX106" i="2" s="1"/>
  <c r="DY106" i="2" s="1"/>
  <c r="CI107" i="2"/>
  <c r="CJ107" i="2" s="1"/>
  <c r="CK107" i="2" s="1"/>
  <c r="DT107" i="2"/>
  <c r="EB107" i="2"/>
  <c r="EC107" i="2" s="1"/>
  <c r="ED107" i="2" s="1"/>
  <c r="CN108" i="2"/>
  <c r="CO108" i="2" s="1"/>
  <c r="CP108" i="2" s="1"/>
  <c r="DY108" i="2"/>
  <c r="EG108" i="2"/>
  <c r="EH108" i="2" s="1"/>
  <c r="EI108" i="2" s="1"/>
  <c r="CS109" i="2"/>
  <c r="CT109" i="2" s="1"/>
  <c r="CU109" i="2" s="1"/>
  <c r="ED109" i="2"/>
  <c r="CX110" i="2"/>
  <c r="CY110" i="2" s="1"/>
  <c r="CZ110" i="2" s="1"/>
  <c r="EI110" i="2"/>
  <c r="DC111" i="2"/>
  <c r="DD111" i="2" s="1"/>
  <c r="DE111" i="2"/>
  <c r="BQ112" i="2"/>
  <c r="DH112" i="2"/>
  <c r="DI112" i="2" s="1"/>
  <c r="DJ112" i="2" s="1"/>
  <c r="BV113" i="2"/>
  <c r="DM113" i="2"/>
  <c r="DN113" i="2" s="1"/>
  <c r="DO113" i="2" s="1"/>
  <c r="CA114" i="2"/>
  <c r="DR114" i="2"/>
  <c r="DS114" i="2" s="1"/>
  <c r="DT114" i="2" s="1"/>
  <c r="CF115" i="2"/>
  <c r="DW115" i="2"/>
  <c r="DX115" i="2" s="1"/>
  <c r="DY115" i="2"/>
  <c r="CK116" i="2"/>
  <c r="EB116" i="2"/>
  <c r="EC116" i="2" s="1"/>
  <c r="ED116" i="2" s="1"/>
  <c r="CP117" i="2"/>
  <c r="EG117" i="2"/>
  <c r="EH117" i="2" s="1"/>
  <c r="EI117" i="2"/>
  <c r="CU118" i="2"/>
  <c r="BO119" i="2"/>
  <c r="BP119" i="2" s="1"/>
  <c r="BQ119" i="2" s="1"/>
  <c r="CZ119" i="2"/>
  <c r="BT120" i="2"/>
  <c r="BU120" i="2" s="1"/>
  <c r="BV120" i="2"/>
  <c r="DE120" i="2"/>
  <c r="DW120" i="2"/>
  <c r="DX120" i="2" s="1"/>
  <c r="DY120" i="2" s="1"/>
  <c r="EB121" i="2"/>
  <c r="EC121" i="2" s="1"/>
  <c r="ED121" i="2" s="1"/>
  <c r="EG122" i="2"/>
  <c r="EH122" i="2" s="1"/>
  <c r="EI122" i="2" s="1"/>
  <c r="BO124" i="2"/>
  <c r="BP124" i="2" s="1"/>
  <c r="BQ124" i="2" s="1"/>
  <c r="BT125" i="2"/>
  <c r="BU125" i="2" s="1"/>
  <c r="BV125" i="2" s="1"/>
  <c r="BY126" i="2"/>
  <c r="BZ126" i="2" s="1"/>
  <c r="CA126" i="2" s="1"/>
  <c r="CD127" i="2"/>
  <c r="CE127" i="2" s="1"/>
  <c r="CF127" i="2" s="1"/>
  <c r="CI128" i="2"/>
  <c r="CJ128" i="2" s="1"/>
  <c r="CK128" i="2" s="1"/>
  <c r="CN129" i="2"/>
  <c r="CO129" i="2" s="1"/>
  <c r="CP129" i="2" s="1"/>
  <c r="CS130" i="2"/>
  <c r="CT130" i="2" s="1"/>
  <c r="CU130" i="2" s="1"/>
  <c r="CX131" i="2"/>
  <c r="CY131" i="2" s="1"/>
  <c r="CZ131" i="2" s="1"/>
  <c r="DC132" i="2"/>
  <c r="DD132" i="2" s="1"/>
  <c r="DE132" i="2" s="1"/>
  <c r="DH133" i="2"/>
  <c r="DI133" i="2" s="1"/>
  <c r="DJ133" i="2" s="1"/>
  <c r="DM134" i="2"/>
  <c r="DN134" i="2" s="1"/>
  <c r="DO134" i="2" s="1"/>
  <c r="DR135" i="2"/>
  <c r="DS135" i="2" s="1"/>
  <c r="DT135" i="2" s="1"/>
  <c r="DW136" i="2"/>
  <c r="DX136" i="2" s="1"/>
  <c r="DY136" i="2" s="1"/>
  <c r="EB137" i="2"/>
  <c r="EC137" i="2" s="1"/>
  <c r="ED137" i="2" s="1"/>
  <c r="EG138" i="2"/>
  <c r="EH138" i="2" s="1"/>
  <c r="EI138" i="2" s="1"/>
  <c r="BO140" i="2"/>
  <c r="BP140" i="2" s="1"/>
  <c r="BQ140" i="2" s="1"/>
  <c r="BT141" i="2"/>
  <c r="BU141" i="2" s="1"/>
  <c r="BV141" i="2" s="1"/>
  <c r="BY142" i="2"/>
  <c r="BZ142" i="2" s="1"/>
  <c r="CA142" i="2" s="1"/>
  <c r="CD143" i="2"/>
  <c r="CE143" i="2" s="1"/>
  <c r="CF143" i="2" s="1"/>
  <c r="CI144" i="2"/>
  <c r="CJ144" i="2" s="1"/>
  <c r="CK144" i="2" s="1"/>
  <c r="CN145" i="2"/>
  <c r="CO145" i="2" s="1"/>
  <c r="CP145" i="2" s="1"/>
  <c r="BT147" i="2"/>
  <c r="BU147" i="2" s="1"/>
  <c r="BV147" i="2" s="1"/>
  <c r="DR148" i="2"/>
  <c r="DS148" i="2" s="1"/>
  <c r="DT148" i="2" s="1"/>
  <c r="CN151" i="2"/>
  <c r="CO151" i="2" s="1"/>
  <c r="CP151" i="2" s="1"/>
  <c r="ED105" i="2"/>
  <c r="BO106" i="2"/>
  <c r="BP106" i="2" s="1"/>
  <c r="BQ106" i="2" s="1"/>
  <c r="CX106" i="2"/>
  <c r="CY106" i="2" s="1"/>
  <c r="CZ106" i="2" s="1"/>
  <c r="EI106" i="2"/>
  <c r="BT107" i="2"/>
  <c r="BU107" i="2" s="1"/>
  <c r="BV107" i="2" s="1"/>
  <c r="DC107" i="2"/>
  <c r="DD107" i="2" s="1"/>
  <c r="DE107" i="2" s="1"/>
  <c r="BQ108" i="2"/>
  <c r="BY108" i="2"/>
  <c r="BZ108" i="2" s="1"/>
  <c r="CA108" i="2" s="1"/>
  <c r="DH108" i="2"/>
  <c r="DI108" i="2" s="1"/>
  <c r="DJ108" i="2" s="1"/>
  <c r="BV109" i="2"/>
  <c r="CD109" i="2"/>
  <c r="CE109" i="2" s="1"/>
  <c r="CF109" i="2" s="1"/>
  <c r="DM109" i="2"/>
  <c r="DN109" i="2" s="1"/>
  <c r="DO109" i="2" s="1"/>
  <c r="CA110" i="2"/>
  <c r="DR110" i="2"/>
  <c r="DS110" i="2" s="1"/>
  <c r="DT110" i="2" s="1"/>
  <c r="CF111" i="2"/>
  <c r="DW111" i="2"/>
  <c r="DX111" i="2" s="1"/>
  <c r="DY111" i="2" s="1"/>
  <c r="CK112" i="2"/>
  <c r="EB112" i="2"/>
  <c r="EC112" i="2" s="1"/>
  <c r="ED112" i="2"/>
  <c r="CP113" i="2"/>
  <c r="EG113" i="2"/>
  <c r="EH113" i="2" s="1"/>
  <c r="EI113" i="2" s="1"/>
  <c r="CU114" i="2"/>
  <c r="BO115" i="2"/>
  <c r="BP115" i="2" s="1"/>
  <c r="BQ115" i="2" s="1"/>
  <c r="CZ115" i="2"/>
  <c r="BT116" i="2"/>
  <c r="BU116" i="2" s="1"/>
  <c r="BV116" i="2" s="1"/>
  <c r="DE116" i="2"/>
  <c r="BY117" i="2"/>
  <c r="BZ117" i="2" s="1"/>
  <c r="CA117" i="2"/>
  <c r="DJ117" i="2"/>
  <c r="CD118" i="2"/>
  <c r="CE118" i="2" s="1"/>
  <c r="CF118" i="2" s="1"/>
  <c r="DO118" i="2"/>
  <c r="CI119" i="2"/>
  <c r="CJ119" i="2" s="1"/>
  <c r="CK119" i="2"/>
  <c r="DT119" i="2"/>
  <c r="CN120" i="2"/>
  <c r="CO120" i="2" s="1"/>
  <c r="CP120" i="2" s="1"/>
  <c r="DH121" i="2"/>
  <c r="DI121" i="2" s="1"/>
  <c r="DJ121" i="2" s="1"/>
  <c r="DM122" i="2"/>
  <c r="DN122" i="2" s="1"/>
  <c r="DO122" i="2" s="1"/>
  <c r="DR123" i="2"/>
  <c r="DS123" i="2" s="1"/>
  <c r="DT123" i="2" s="1"/>
  <c r="DW124" i="2"/>
  <c r="DX124" i="2" s="1"/>
  <c r="DY124" i="2" s="1"/>
  <c r="EB125" i="2"/>
  <c r="EC125" i="2" s="1"/>
  <c r="ED125" i="2" s="1"/>
  <c r="EG126" i="2"/>
  <c r="EH126" i="2" s="1"/>
  <c r="EI126" i="2" s="1"/>
  <c r="BO128" i="2"/>
  <c r="BP128" i="2" s="1"/>
  <c r="BQ128" i="2" s="1"/>
  <c r="EB128" i="2"/>
  <c r="EC128" i="2" s="1"/>
  <c r="ED128" i="2" s="1"/>
  <c r="EG129" i="2"/>
  <c r="EH129" i="2" s="1"/>
  <c r="EI129" i="2" s="1"/>
  <c r="BO131" i="2"/>
  <c r="BP131" i="2" s="1"/>
  <c r="BQ131" i="2" s="1"/>
  <c r="BT132" i="2"/>
  <c r="BU132" i="2" s="1"/>
  <c r="BV132" i="2" s="1"/>
  <c r="BY133" i="2"/>
  <c r="BZ133" i="2" s="1"/>
  <c r="CA133" i="2" s="1"/>
  <c r="CD134" i="2"/>
  <c r="CE134" i="2" s="1"/>
  <c r="CF134" i="2" s="1"/>
  <c r="CI135" i="2"/>
  <c r="CJ135" i="2" s="1"/>
  <c r="CK135" i="2" s="1"/>
  <c r="CN136" i="2"/>
  <c r="CO136" i="2" s="1"/>
  <c r="CP136" i="2" s="1"/>
  <c r="CS137" i="2"/>
  <c r="CT137" i="2" s="1"/>
  <c r="CU137" i="2" s="1"/>
  <c r="CX138" i="2"/>
  <c r="CY138" i="2" s="1"/>
  <c r="CZ138" i="2" s="1"/>
  <c r="DC139" i="2"/>
  <c r="DD139" i="2" s="1"/>
  <c r="DE139" i="2" s="1"/>
  <c r="DH140" i="2"/>
  <c r="DI140" i="2" s="1"/>
  <c r="DJ140" i="2" s="1"/>
  <c r="DM141" i="2"/>
  <c r="DN141" i="2" s="1"/>
  <c r="DO141" i="2" s="1"/>
  <c r="DR142" i="2"/>
  <c r="DS142" i="2" s="1"/>
  <c r="DT142" i="2" s="1"/>
  <c r="DW143" i="2"/>
  <c r="DX143" i="2" s="1"/>
  <c r="DY143" i="2" s="1"/>
  <c r="EB144" i="2"/>
  <c r="EC144" i="2" s="1"/>
  <c r="ED144" i="2" s="1"/>
  <c r="BY148" i="2"/>
  <c r="BZ148" i="2" s="1"/>
  <c r="CA148" i="2" s="1"/>
  <c r="DW149" i="2"/>
  <c r="DX149" i="2" s="1"/>
  <c r="DY149" i="2" s="1"/>
  <c r="DR152" i="2"/>
  <c r="DS152" i="2" s="1"/>
  <c r="DT152" i="2" s="1"/>
  <c r="DW153" i="2"/>
  <c r="DX153" i="2" s="1"/>
  <c r="DY153" i="2" s="1"/>
  <c r="BV98" i="2"/>
  <c r="CP98" i="2"/>
  <c r="DJ98" i="2"/>
  <c r="ED98" i="2"/>
  <c r="CA99" i="2"/>
  <c r="CU99" i="2"/>
  <c r="DO99" i="2"/>
  <c r="EI99" i="2"/>
  <c r="CF100" i="2"/>
  <c r="CZ100" i="2"/>
  <c r="DT100" i="2"/>
  <c r="BQ101" i="2"/>
  <c r="CK101" i="2"/>
  <c r="DE101" i="2"/>
  <c r="DY101" i="2"/>
  <c r="BV102" i="2"/>
  <c r="CP102" i="2"/>
  <c r="DJ102" i="2"/>
  <c r="ED102" i="2"/>
  <c r="CA103" i="2"/>
  <c r="CU103" i="2"/>
  <c r="DO103" i="2"/>
  <c r="EI103" i="2"/>
  <c r="CF104" i="2"/>
  <c r="CZ104" i="2"/>
  <c r="DT104" i="2"/>
  <c r="BQ105" i="2"/>
  <c r="CK105" i="2"/>
  <c r="DE105" i="2"/>
  <c r="DY105" i="2"/>
  <c r="BV106" i="2"/>
  <c r="CP106" i="2"/>
  <c r="DJ106" i="2"/>
  <c r="ED106" i="2"/>
  <c r="CA107" i="2"/>
  <c r="CU107" i="2"/>
  <c r="DO107" i="2"/>
  <c r="EI107" i="2"/>
  <c r="CF108" i="2"/>
  <c r="CZ108" i="2"/>
  <c r="DT108" i="2"/>
  <c r="BQ109" i="2"/>
  <c r="CK109" i="2"/>
  <c r="DE109" i="2"/>
  <c r="DY109" i="2"/>
  <c r="BO110" i="2"/>
  <c r="BP110" i="2" s="1"/>
  <c r="BQ110" i="2" s="1"/>
  <c r="BV110" i="2"/>
  <c r="CI110" i="2"/>
  <c r="CJ110" i="2" s="1"/>
  <c r="CK110" i="2" s="1"/>
  <c r="CP110" i="2"/>
  <c r="DC110" i="2"/>
  <c r="DD110" i="2" s="1"/>
  <c r="DE110" i="2" s="1"/>
  <c r="DJ110" i="2"/>
  <c r="DW110" i="2"/>
  <c r="DX110" i="2" s="1"/>
  <c r="DY110" i="2" s="1"/>
  <c r="ED110" i="2"/>
  <c r="BT111" i="2"/>
  <c r="BU111" i="2" s="1"/>
  <c r="BV111" i="2" s="1"/>
  <c r="CA111" i="2"/>
  <c r="CN111" i="2"/>
  <c r="CO111" i="2" s="1"/>
  <c r="CP111" i="2" s="1"/>
  <c r="CU111" i="2"/>
  <c r="DH111" i="2"/>
  <c r="DI111" i="2" s="1"/>
  <c r="DJ111" i="2" s="1"/>
  <c r="DO111" i="2"/>
  <c r="EB111" i="2"/>
  <c r="EC111" i="2" s="1"/>
  <c r="ED111" i="2" s="1"/>
  <c r="EI111" i="2"/>
  <c r="CF112" i="2"/>
  <c r="CZ112" i="2"/>
  <c r="DT112" i="2"/>
  <c r="BQ113" i="2"/>
  <c r="CK113" i="2"/>
  <c r="DE113" i="2"/>
  <c r="DY113" i="2"/>
  <c r="BV114" i="2"/>
  <c r="CP114" i="2"/>
  <c r="DJ114" i="2"/>
  <c r="ED114" i="2"/>
  <c r="CA115" i="2"/>
  <c r="CU115" i="2"/>
  <c r="DO115" i="2"/>
  <c r="EI115" i="2"/>
  <c r="CF116" i="2"/>
  <c r="CZ116" i="2"/>
  <c r="DT116" i="2"/>
  <c r="BQ117" i="2"/>
  <c r="CK117" i="2"/>
  <c r="DE117" i="2"/>
  <c r="DY117" i="2"/>
  <c r="BV118" i="2"/>
  <c r="CP118" i="2"/>
  <c r="DJ118" i="2"/>
  <c r="ED118" i="2"/>
  <c r="CA119" i="2"/>
  <c r="CU119" i="2"/>
  <c r="DO119" i="2"/>
  <c r="EI119" i="2"/>
  <c r="CF120" i="2"/>
  <c r="CZ120" i="2"/>
  <c r="DO120" i="2"/>
  <c r="EI120" i="2"/>
  <c r="CF121" i="2"/>
  <c r="CZ121" i="2"/>
  <c r="DT121" i="2"/>
  <c r="BQ122" i="2"/>
  <c r="CK122" i="2"/>
  <c r="DE122" i="2"/>
  <c r="DY122" i="2"/>
  <c r="BV123" i="2"/>
  <c r="CP123" i="2"/>
  <c r="DJ123" i="2"/>
  <c r="ED123" i="2"/>
  <c r="CA124" i="2"/>
  <c r="CU124" i="2"/>
  <c r="DO124" i="2"/>
  <c r="EI124" i="2"/>
  <c r="CF125" i="2"/>
  <c r="CZ125" i="2"/>
  <c r="DT125" i="2"/>
  <c r="BQ126" i="2"/>
  <c r="CK126" i="2"/>
  <c r="DE126" i="2"/>
  <c r="DY126" i="2"/>
  <c r="BV127" i="2"/>
  <c r="CP127" i="2"/>
  <c r="DJ127" i="2"/>
  <c r="ED127" i="2"/>
  <c r="CA128" i="2"/>
  <c r="CP128" i="2"/>
  <c r="DY128" i="2"/>
  <c r="EI128" i="2"/>
  <c r="CU129" i="2"/>
  <c r="ED129" i="2"/>
  <c r="BQ130" i="2"/>
  <c r="CZ130" i="2"/>
  <c r="EI130" i="2"/>
  <c r="BV131" i="2"/>
  <c r="DE131" i="2"/>
  <c r="BQ132" i="2"/>
  <c r="CA132" i="2"/>
  <c r="DJ132" i="2"/>
  <c r="BV133" i="2"/>
  <c r="CF133" i="2"/>
  <c r="DO133" i="2"/>
  <c r="CA134" i="2"/>
  <c r="CK134" i="2"/>
  <c r="DT134" i="2"/>
  <c r="CF135" i="2"/>
  <c r="CP135" i="2"/>
  <c r="DY135" i="2"/>
  <c r="CK136" i="2"/>
  <c r="ED136" i="2"/>
  <c r="CP137" i="2"/>
  <c r="EI137" i="2"/>
  <c r="CU138" i="2"/>
  <c r="BQ139" i="2"/>
  <c r="CZ139" i="2"/>
  <c r="BV140" i="2"/>
  <c r="DE140" i="2"/>
  <c r="CA141" i="2"/>
  <c r="DJ141" i="2"/>
  <c r="CF142" i="2"/>
  <c r="DO142" i="2"/>
  <c r="CK143" i="2"/>
  <c r="DT143" i="2"/>
  <c r="CP144" i="2"/>
  <c r="DY144" i="2"/>
  <c r="CU145" i="2"/>
  <c r="DW145" i="2"/>
  <c r="DX145" i="2" s="1"/>
  <c r="DY145" i="2" s="1"/>
  <c r="CI146" i="2"/>
  <c r="CJ146" i="2" s="1"/>
  <c r="CK146" i="2" s="1"/>
  <c r="EB146" i="2"/>
  <c r="EC146" i="2" s="1"/>
  <c r="ED146" i="2" s="1"/>
  <c r="CP147" i="2"/>
  <c r="CN147" i="2"/>
  <c r="CO147" i="2" s="1"/>
  <c r="EG147" i="2"/>
  <c r="EH147" i="2" s="1"/>
  <c r="EI147" i="2" s="1"/>
  <c r="CS148" i="2"/>
  <c r="CT148" i="2" s="1"/>
  <c r="CU148" i="2" s="1"/>
  <c r="BO149" i="2"/>
  <c r="BP149" i="2" s="1"/>
  <c r="BQ149" i="2" s="1"/>
  <c r="CX149" i="2"/>
  <c r="CY149" i="2" s="1"/>
  <c r="CZ149" i="2" s="1"/>
  <c r="BT150" i="2"/>
  <c r="BU150" i="2" s="1"/>
  <c r="BV150" i="2" s="1"/>
  <c r="DE150" i="2"/>
  <c r="DC150" i="2"/>
  <c r="DD150" i="2" s="1"/>
  <c r="BY151" i="2"/>
  <c r="BZ151" i="2" s="1"/>
  <c r="CA151" i="2" s="1"/>
  <c r="DJ151" i="2"/>
  <c r="DH151" i="2"/>
  <c r="DI151" i="2" s="1"/>
  <c r="CD152" i="2"/>
  <c r="CE152" i="2" s="1"/>
  <c r="CF152" i="2" s="1"/>
  <c r="CX152" i="2"/>
  <c r="CY152" i="2" s="1"/>
  <c r="CZ152" i="2" s="1"/>
  <c r="DC153" i="2"/>
  <c r="DD153" i="2" s="1"/>
  <c r="DE153" i="2" s="1"/>
  <c r="DY163" i="2"/>
  <c r="DW163" i="2"/>
  <c r="DX163" i="2" s="1"/>
  <c r="DR120" i="2"/>
  <c r="DS120" i="2" s="1"/>
  <c r="DT120" i="2" s="1"/>
  <c r="BO121" i="2"/>
  <c r="BP121" i="2" s="1"/>
  <c r="BQ121" i="2" s="1"/>
  <c r="CI121" i="2"/>
  <c r="CJ121" i="2" s="1"/>
  <c r="CK121" i="2" s="1"/>
  <c r="DE121" i="2"/>
  <c r="DC121" i="2"/>
  <c r="DD121" i="2" s="1"/>
  <c r="DW121" i="2"/>
  <c r="DX121" i="2" s="1"/>
  <c r="DY121" i="2" s="1"/>
  <c r="BT122" i="2"/>
  <c r="BU122" i="2" s="1"/>
  <c r="BV122" i="2" s="1"/>
  <c r="CN122" i="2"/>
  <c r="CO122" i="2" s="1"/>
  <c r="CP122" i="2" s="1"/>
  <c r="DJ122" i="2"/>
  <c r="DH122" i="2"/>
  <c r="DI122" i="2" s="1"/>
  <c r="EB122" i="2"/>
  <c r="EC122" i="2" s="1"/>
  <c r="ED122" i="2" s="1"/>
  <c r="BY123" i="2"/>
  <c r="BZ123" i="2" s="1"/>
  <c r="CA123" i="2" s="1"/>
  <c r="CS123" i="2"/>
  <c r="CT123" i="2" s="1"/>
  <c r="CU123" i="2" s="1"/>
  <c r="DO123" i="2"/>
  <c r="DM123" i="2"/>
  <c r="DN123" i="2" s="1"/>
  <c r="EG123" i="2"/>
  <c r="EH123" i="2" s="1"/>
  <c r="EI123" i="2" s="1"/>
  <c r="CD124" i="2"/>
  <c r="CE124" i="2" s="1"/>
  <c r="CF124" i="2" s="1"/>
  <c r="CX124" i="2"/>
  <c r="CY124" i="2" s="1"/>
  <c r="CZ124" i="2" s="1"/>
  <c r="DT124" i="2"/>
  <c r="DR124" i="2"/>
  <c r="DS124" i="2" s="1"/>
  <c r="BO125" i="2"/>
  <c r="BP125" i="2" s="1"/>
  <c r="BQ125" i="2" s="1"/>
  <c r="CI125" i="2"/>
  <c r="CJ125" i="2" s="1"/>
  <c r="CK125" i="2" s="1"/>
  <c r="DC125" i="2"/>
  <c r="DD125" i="2" s="1"/>
  <c r="DE125" i="2" s="1"/>
  <c r="DY125" i="2"/>
  <c r="DW125" i="2"/>
  <c r="DX125" i="2" s="1"/>
  <c r="BT126" i="2"/>
  <c r="BU126" i="2" s="1"/>
  <c r="BV126" i="2" s="1"/>
  <c r="CN126" i="2"/>
  <c r="CO126" i="2" s="1"/>
  <c r="CP126" i="2" s="1"/>
  <c r="DH126" i="2"/>
  <c r="DI126" i="2" s="1"/>
  <c r="DJ126" i="2" s="1"/>
  <c r="ED126" i="2"/>
  <c r="EB126" i="2"/>
  <c r="EC126" i="2" s="1"/>
  <c r="BY127" i="2"/>
  <c r="BZ127" i="2" s="1"/>
  <c r="CA127" i="2" s="1"/>
  <c r="CS127" i="2"/>
  <c r="CT127" i="2" s="1"/>
  <c r="CU127" i="2" s="1"/>
  <c r="DM127" i="2"/>
  <c r="DN127" i="2" s="1"/>
  <c r="DO127" i="2" s="1"/>
  <c r="EI127" i="2"/>
  <c r="EG127" i="2"/>
  <c r="EH127" i="2" s="1"/>
  <c r="CD128" i="2"/>
  <c r="CE128" i="2" s="1"/>
  <c r="CF128" i="2" s="1"/>
  <c r="DR145" i="2"/>
  <c r="DS145" i="2" s="1"/>
  <c r="DT145" i="2" s="1"/>
  <c r="CN146" i="2"/>
  <c r="CO146" i="2" s="1"/>
  <c r="CP146" i="2" s="1"/>
  <c r="DY146" i="2"/>
  <c r="DW146" i="2"/>
  <c r="DX146" i="2" s="1"/>
  <c r="CS147" i="2"/>
  <c r="CT147" i="2" s="1"/>
  <c r="CU147" i="2" s="1"/>
  <c r="EB147" i="2"/>
  <c r="EC147" i="2" s="1"/>
  <c r="ED147" i="2" s="1"/>
  <c r="CX148" i="2"/>
  <c r="CY148" i="2" s="1"/>
  <c r="CZ148" i="2" s="1"/>
  <c r="EG148" i="2"/>
  <c r="EH148" i="2" s="1"/>
  <c r="EI148" i="2" s="1"/>
  <c r="DC149" i="2"/>
  <c r="DD149" i="2" s="1"/>
  <c r="DE149" i="2" s="1"/>
  <c r="BQ150" i="2"/>
  <c r="BO150" i="2"/>
  <c r="BP150" i="2" s="1"/>
  <c r="DH150" i="2"/>
  <c r="DI150" i="2" s="1"/>
  <c r="DJ150" i="2" s="1"/>
  <c r="BV151" i="2"/>
  <c r="BT151" i="2"/>
  <c r="BU151" i="2" s="1"/>
  <c r="DM151" i="2"/>
  <c r="DN151" i="2" s="1"/>
  <c r="DO151" i="2" s="1"/>
  <c r="BY152" i="2"/>
  <c r="BZ152" i="2" s="1"/>
  <c r="CA152" i="2" s="1"/>
  <c r="BO153" i="2"/>
  <c r="BP153" i="2" s="1"/>
  <c r="BQ153" i="2" s="1"/>
  <c r="BT154" i="2"/>
  <c r="BU154" i="2" s="1"/>
  <c r="BV154" i="2" s="1"/>
  <c r="BT163" i="2"/>
  <c r="BU163" i="2" s="1"/>
  <c r="BV163" i="2" s="1"/>
  <c r="DE128" i="2"/>
  <c r="DO128" i="2"/>
  <c r="CA129" i="2"/>
  <c r="DJ129" i="2"/>
  <c r="DT129" i="2"/>
  <c r="CF130" i="2"/>
  <c r="DO130" i="2"/>
  <c r="DY130" i="2"/>
  <c r="CK131" i="2"/>
  <c r="DT131" i="2"/>
  <c r="ED131" i="2"/>
  <c r="CP132" i="2"/>
  <c r="DY132" i="2"/>
  <c r="EI132" i="2"/>
  <c r="CU133" i="2"/>
  <c r="ED133" i="2"/>
  <c r="BQ134" i="2"/>
  <c r="CZ134" i="2"/>
  <c r="EI134" i="2"/>
  <c r="BV135" i="2"/>
  <c r="DE135" i="2"/>
  <c r="BQ136" i="2"/>
  <c r="DJ136" i="2"/>
  <c r="BV137" i="2"/>
  <c r="DO137" i="2"/>
  <c r="CA138" i="2"/>
  <c r="DT138" i="2"/>
  <c r="CF139" i="2"/>
  <c r="DY139" i="2"/>
  <c r="CK140" i="2"/>
  <c r="ED140" i="2"/>
  <c r="CP141" i="2"/>
  <c r="EI141" i="2"/>
  <c r="CU142" i="2"/>
  <c r="BQ143" i="2"/>
  <c r="CZ143" i="2"/>
  <c r="BV144" i="2"/>
  <c r="DE144" i="2"/>
  <c r="CA145" i="2"/>
  <c r="DJ145" i="2"/>
  <c r="BT146" i="2"/>
  <c r="BU146" i="2" s="1"/>
  <c r="BV146" i="2" s="1"/>
  <c r="DC146" i="2"/>
  <c r="DD146" i="2" s="1"/>
  <c r="DE146" i="2" s="1"/>
  <c r="BY147" i="2"/>
  <c r="BZ147" i="2" s="1"/>
  <c r="CA147" i="2" s="1"/>
  <c r="DJ147" i="2"/>
  <c r="DH147" i="2"/>
  <c r="DI147" i="2" s="1"/>
  <c r="CD148" i="2"/>
  <c r="CE148" i="2" s="1"/>
  <c r="CF148" i="2" s="1"/>
  <c r="DM148" i="2"/>
  <c r="DN148" i="2" s="1"/>
  <c r="DO148" i="2" s="1"/>
  <c r="CI149" i="2"/>
  <c r="CJ149" i="2" s="1"/>
  <c r="CK149" i="2" s="1"/>
  <c r="DR149" i="2"/>
  <c r="DS149" i="2" s="1"/>
  <c r="DT149" i="2" s="1"/>
  <c r="CN150" i="2"/>
  <c r="CO150" i="2" s="1"/>
  <c r="CP150" i="2" s="1"/>
  <c r="DY150" i="2"/>
  <c r="DW150" i="2"/>
  <c r="DX150" i="2" s="1"/>
  <c r="CS151" i="2"/>
  <c r="CT151" i="2" s="1"/>
  <c r="CU151" i="2" s="1"/>
  <c r="ED151" i="2"/>
  <c r="EB151" i="2"/>
  <c r="EC151" i="2" s="1"/>
  <c r="CI153" i="2"/>
  <c r="CJ153" i="2" s="1"/>
  <c r="CK153" i="2" s="1"/>
  <c r="CN154" i="2"/>
  <c r="CO154" i="2" s="1"/>
  <c r="CP154" i="2" s="1"/>
  <c r="ED164" i="2"/>
  <c r="EB164" i="2"/>
  <c r="EC164" i="2" s="1"/>
  <c r="EG165" i="2"/>
  <c r="EH165" i="2" s="1"/>
  <c r="EI165" i="2" s="1"/>
  <c r="BQ167" i="2"/>
  <c r="BO167" i="2"/>
  <c r="BP167" i="2" s="1"/>
  <c r="BT168" i="2"/>
  <c r="BU168" i="2" s="1"/>
  <c r="BV168" i="2" s="1"/>
  <c r="CA169" i="2"/>
  <c r="BY169" i="2"/>
  <c r="BZ169" i="2" s="1"/>
  <c r="CD170" i="2"/>
  <c r="CE170" i="2" s="1"/>
  <c r="CF170" i="2" s="1"/>
  <c r="CI171" i="2"/>
  <c r="CJ171" i="2" s="1"/>
  <c r="CK171" i="2" s="1"/>
  <c r="DR174" i="2"/>
  <c r="DS174" i="2" s="1"/>
  <c r="DT174" i="2" s="1"/>
  <c r="EG174" i="2"/>
  <c r="EH174" i="2" s="1"/>
  <c r="EI174" i="2" s="1"/>
  <c r="CN175" i="2"/>
  <c r="CO175" i="2" s="1"/>
  <c r="CP175" i="2" s="1"/>
  <c r="BO165" i="2"/>
  <c r="BP165" i="2" s="1"/>
  <c r="BQ165" i="2" s="1"/>
  <c r="BV166" i="2"/>
  <c r="BT166" i="2"/>
  <c r="BU166" i="2" s="1"/>
  <c r="BY167" i="2"/>
  <c r="BZ167" i="2" s="1"/>
  <c r="CA167" i="2" s="1"/>
  <c r="CF168" i="2"/>
  <c r="CD168" i="2"/>
  <c r="CE168" i="2" s="1"/>
  <c r="CI169" i="2"/>
  <c r="CJ169" i="2" s="1"/>
  <c r="CK169" i="2" s="1"/>
  <c r="CP170" i="2"/>
  <c r="CN170" i="2"/>
  <c r="CO170" i="2" s="1"/>
  <c r="EB176" i="2"/>
  <c r="EC176" i="2" s="1"/>
  <c r="ED176" i="2" s="1"/>
  <c r="BV177" i="2"/>
  <c r="BT177" i="2"/>
  <c r="BU177" i="2" s="1"/>
  <c r="CX177" i="2"/>
  <c r="CY177" i="2" s="1"/>
  <c r="CZ177" i="2" s="1"/>
  <c r="CZ128" i="2"/>
  <c r="DT128" i="2"/>
  <c r="BQ129" i="2"/>
  <c r="CK129" i="2"/>
  <c r="DE129" i="2"/>
  <c r="DY129" i="2"/>
  <c r="BV130" i="2"/>
  <c r="CP130" i="2"/>
  <c r="DJ130" i="2"/>
  <c r="ED130" i="2"/>
  <c r="CA131" i="2"/>
  <c r="CU131" i="2"/>
  <c r="DO131" i="2"/>
  <c r="EI131" i="2"/>
  <c r="CF132" i="2"/>
  <c r="CZ132" i="2"/>
  <c r="DT132" i="2"/>
  <c r="BQ133" i="2"/>
  <c r="CK133" i="2"/>
  <c r="DE133" i="2"/>
  <c r="DY133" i="2"/>
  <c r="BV134" i="2"/>
  <c r="CP134" i="2"/>
  <c r="DJ134" i="2"/>
  <c r="ED134" i="2"/>
  <c r="CA135" i="2"/>
  <c r="CU135" i="2"/>
  <c r="DO135" i="2"/>
  <c r="EI135" i="2"/>
  <c r="CF136" i="2"/>
  <c r="CZ136" i="2"/>
  <c r="DT136" i="2"/>
  <c r="BQ137" i="2"/>
  <c r="CK137" i="2"/>
  <c r="DE137" i="2"/>
  <c r="DY137" i="2"/>
  <c r="BV138" i="2"/>
  <c r="CP138" i="2"/>
  <c r="DJ138" i="2"/>
  <c r="ED138" i="2"/>
  <c r="CA139" i="2"/>
  <c r="CU139" i="2"/>
  <c r="DO139" i="2"/>
  <c r="EI139" i="2"/>
  <c r="CF140" i="2"/>
  <c r="CZ140" i="2"/>
  <c r="DT140" i="2"/>
  <c r="BQ141" i="2"/>
  <c r="CK141" i="2"/>
  <c r="DE141" i="2"/>
  <c r="DY141" i="2"/>
  <c r="BV142" i="2"/>
  <c r="CP142" i="2"/>
  <c r="DJ142" i="2"/>
  <c r="ED142" i="2"/>
  <c r="CA143" i="2"/>
  <c r="CU143" i="2"/>
  <c r="DO143" i="2"/>
  <c r="EI143" i="2"/>
  <c r="CF144" i="2"/>
  <c r="CZ144" i="2"/>
  <c r="DT144" i="2"/>
  <c r="BQ145" i="2"/>
  <c r="CK145" i="2"/>
  <c r="DE145" i="2"/>
  <c r="DM145" i="2"/>
  <c r="DN145" i="2" s="1"/>
  <c r="DO145" i="2" s="1"/>
  <c r="EG145" i="2"/>
  <c r="EH145" i="2" s="1"/>
  <c r="EI145" i="2" s="1"/>
  <c r="CD146" i="2"/>
  <c r="CE146" i="2" s="1"/>
  <c r="CF146" i="2" s="1"/>
  <c r="CX146" i="2"/>
  <c r="CY146" i="2" s="1"/>
  <c r="CZ146" i="2" s="1"/>
  <c r="DR146" i="2"/>
  <c r="DS146" i="2" s="1"/>
  <c r="DT146" i="2" s="1"/>
  <c r="BO147" i="2"/>
  <c r="BP147" i="2" s="1"/>
  <c r="BQ147" i="2" s="1"/>
  <c r="CI147" i="2"/>
  <c r="CJ147" i="2" s="1"/>
  <c r="CK147" i="2" s="1"/>
  <c r="DC147" i="2"/>
  <c r="DD147" i="2" s="1"/>
  <c r="DE147" i="2" s="1"/>
  <c r="DW147" i="2"/>
  <c r="DX147" i="2" s="1"/>
  <c r="DY147" i="2" s="1"/>
  <c r="BT148" i="2"/>
  <c r="BU148" i="2" s="1"/>
  <c r="BV148" i="2" s="1"/>
  <c r="CN148" i="2"/>
  <c r="CO148" i="2" s="1"/>
  <c r="CP148" i="2" s="1"/>
  <c r="DH148" i="2"/>
  <c r="DI148" i="2" s="1"/>
  <c r="DJ148" i="2" s="1"/>
  <c r="EB148" i="2"/>
  <c r="EC148" i="2" s="1"/>
  <c r="ED148" i="2" s="1"/>
  <c r="BY149" i="2"/>
  <c r="BZ149" i="2" s="1"/>
  <c r="CA149" i="2" s="1"/>
  <c r="CS149" i="2"/>
  <c r="CT149" i="2" s="1"/>
  <c r="CU149" i="2" s="1"/>
  <c r="DM149" i="2"/>
  <c r="DN149" i="2" s="1"/>
  <c r="DO149" i="2" s="1"/>
  <c r="EG149" i="2"/>
  <c r="EH149" i="2" s="1"/>
  <c r="EI149" i="2" s="1"/>
  <c r="CD150" i="2"/>
  <c r="CE150" i="2" s="1"/>
  <c r="CF150" i="2" s="1"/>
  <c r="CX150" i="2"/>
  <c r="CY150" i="2" s="1"/>
  <c r="CZ150" i="2" s="1"/>
  <c r="DR150" i="2"/>
  <c r="DS150" i="2" s="1"/>
  <c r="DT150" i="2" s="1"/>
  <c r="BO151" i="2"/>
  <c r="BP151" i="2" s="1"/>
  <c r="BQ151" i="2" s="1"/>
  <c r="CI151" i="2"/>
  <c r="CJ151" i="2" s="1"/>
  <c r="CK151" i="2" s="1"/>
  <c r="DC151" i="2"/>
  <c r="DD151" i="2" s="1"/>
  <c r="DE151" i="2" s="1"/>
  <c r="DW151" i="2"/>
  <c r="DX151" i="2" s="1"/>
  <c r="DY151" i="2" s="1"/>
  <c r="BT152" i="2"/>
  <c r="BU152" i="2" s="1"/>
  <c r="BV152" i="2" s="1"/>
  <c r="CN152" i="2"/>
  <c r="CO152" i="2" s="1"/>
  <c r="CP152" i="2" s="1"/>
  <c r="CU152" i="2"/>
  <c r="DH152" i="2"/>
  <c r="DI152" i="2" s="1"/>
  <c r="DJ152" i="2" s="1"/>
  <c r="DO152" i="2"/>
  <c r="EB152" i="2"/>
  <c r="EC152" i="2" s="1"/>
  <c r="ED152" i="2" s="1"/>
  <c r="EI152" i="2"/>
  <c r="CA153" i="2"/>
  <c r="BY153" i="2"/>
  <c r="BZ153" i="2" s="1"/>
  <c r="CF153" i="2"/>
  <c r="CS153" i="2"/>
  <c r="CT153" i="2" s="1"/>
  <c r="CU153" i="2" s="1"/>
  <c r="CZ153" i="2"/>
  <c r="DO153" i="2"/>
  <c r="DM153" i="2"/>
  <c r="DN153" i="2" s="1"/>
  <c r="DT153" i="2"/>
  <c r="EG153" i="2"/>
  <c r="EH153" i="2" s="1"/>
  <c r="EI153" i="2" s="1"/>
  <c r="BQ154" i="2"/>
  <c r="CD154" i="2"/>
  <c r="CE154" i="2" s="1"/>
  <c r="CF154" i="2" s="1"/>
  <c r="CK154" i="2"/>
  <c r="CX154" i="2"/>
  <c r="CY154" i="2" s="1"/>
  <c r="CZ154" i="2" s="1"/>
  <c r="CS163" i="2"/>
  <c r="CT163" i="2" s="1"/>
  <c r="CU163" i="2"/>
  <c r="CS164" i="2"/>
  <c r="CT164" i="2" s="1"/>
  <c r="CU164" i="2" s="1"/>
  <c r="CX165" i="2"/>
  <c r="CY165" i="2" s="1"/>
  <c r="CZ165" i="2" s="1"/>
  <c r="DC166" i="2"/>
  <c r="DD166" i="2" s="1"/>
  <c r="DE166" i="2"/>
  <c r="DH167" i="2"/>
  <c r="DI167" i="2" s="1"/>
  <c r="DJ167" i="2" s="1"/>
  <c r="DM168" i="2"/>
  <c r="DN168" i="2" s="1"/>
  <c r="DO168" i="2"/>
  <c r="DR169" i="2"/>
  <c r="DS169" i="2" s="1"/>
  <c r="DT169" i="2"/>
  <c r="DW170" i="2"/>
  <c r="DX170" i="2" s="1"/>
  <c r="DY170" i="2"/>
  <c r="CS171" i="2"/>
  <c r="CT171" i="2" s="1"/>
  <c r="CU171" i="2" s="1"/>
  <c r="CX172" i="2"/>
  <c r="CY172" i="2" s="1"/>
  <c r="CZ172" i="2" s="1"/>
  <c r="EG175" i="2"/>
  <c r="EH175" i="2" s="1"/>
  <c r="EI175" i="2" s="1"/>
  <c r="BY176" i="2"/>
  <c r="BZ176" i="2" s="1"/>
  <c r="CA176" i="2"/>
  <c r="CP163" i="2"/>
  <c r="DO163" i="2"/>
  <c r="BY164" i="2"/>
  <c r="BZ164" i="2" s="1"/>
  <c r="CA164" i="2" s="1"/>
  <c r="DJ164" i="2"/>
  <c r="DT164" i="2"/>
  <c r="DR164" i="2"/>
  <c r="DS164" i="2" s="1"/>
  <c r="CD165" i="2"/>
  <c r="CE165" i="2" s="1"/>
  <c r="CF165" i="2" s="1"/>
  <c r="DO165" i="2"/>
  <c r="DW165" i="2"/>
  <c r="DX165" i="2" s="1"/>
  <c r="DY165" i="2" s="1"/>
  <c r="CI166" i="2"/>
  <c r="CJ166" i="2" s="1"/>
  <c r="CK166" i="2" s="1"/>
  <c r="DT166" i="2"/>
  <c r="ED166" i="2"/>
  <c r="EB166" i="2"/>
  <c r="EC166" i="2" s="1"/>
  <c r="CN167" i="2"/>
  <c r="CO167" i="2" s="1"/>
  <c r="CP167" i="2" s="1"/>
  <c r="DY167" i="2"/>
  <c r="EG167" i="2"/>
  <c r="EH167" i="2" s="1"/>
  <c r="EI167" i="2" s="1"/>
  <c r="CS168" i="2"/>
  <c r="CT168" i="2" s="1"/>
  <c r="CU168" i="2" s="1"/>
  <c r="ED168" i="2"/>
  <c r="BQ169" i="2"/>
  <c r="BO169" i="2"/>
  <c r="BP169" i="2" s="1"/>
  <c r="CX169" i="2"/>
  <c r="CY169" i="2" s="1"/>
  <c r="CZ169" i="2" s="1"/>
  <c r="EI169" i="2"/>
  <c r="BT170" i="2"/>
  <c r="BU170" i="2" s="1"/>
  <c r="BV170" i="2" s="1"/>
  <c r="DC170" i="2"/>
  <c r="DD170" i="2" s="1"/>
  <c r="DE170" i="2" s="1"/>
  <c r="BQ171" i="2"/>
  <c r="CA171" i="2"/>
  <c r="BY171" i="2"/>
  <c r="BZ171" i="2" s="1"/>
  <c r="DW171" i="2"/>
  <c r="DX171" i="2" s="1"/>
  <c r="DY171" i="2" s="1"/>
  <c r="DC173" i="2"/>
  <c r="DD173" i="2" s="1"/>
  <c r="DE173" i="2" s="1"/>
  <c r="DC174" i="2"/>
  <c r="DD174" i="2" s="1"/>
  <c r="DE174" i="2" s="1"/>
  <c r="CI175" i="2"/>
  <c r="CJ175" i="2" s="1"/>
  <c r="CK175" i="2" s="1"/>
  <c r="CZ175" i="2"/>
  <c r="CX175" i="2"/>
  <c r="CY175" i="2" s="1"/>
  <c r="EB175" i="2"/>
  <c r="EC175" i="2" s="1"/>
  <c r="ED175" i="2" s="1"/>
  <c r="CX176" i="2"/>
  <c r="CY176" i="2" s="1"/>
  <c r="CZ176" i="2" s="1"/>
  <c r="DM176" i="2"/>
  <c r="DN176" i="2" s="1"/>
  <c r="DO176" i="2" s="1"/>
  <c r="CU177" i="2"/>
  <c r="CS177" i="2"/>
  <c r="CT177" i="2" s="1"/>
  <c r="DH177" i="2"/>
  <c r="DI177" i="2" s="1"/>
  <c r="DJ177" i="2" s="1"/>
  <c r="BO178" i="2"/>
  <c r="BP178" i="2" s="1"/>
  <c r="BQ178" i="2" s="1"/>
  <c r="DH179" i="2"/>
  <c r="DI179" i="2" s="1"/>
  <c r="DJ179" i="2" s="1"/>
  <c r="EB179" i="2"/>
  <c r="EC179" i="2" s="1"/>
  <c r="ED179" i="2" s="1"/>
  <c r="BV164" i="2"/>
  <c r="CD164" i="2"/>
  <c r="CE164" i="2" s="1"/>
  <c r="CF164" i="2" s="1"/>
  <c r="DM164" i="2"/>
  <c r="DN164" i="2" s="1"/>
  <c r="DO164" i="2"/>
  <c r="CA165" i="2"/>
  <c r="CI165" i="2"/>
  <c r="CJ165" i="2" s="1"/>
  <c r="CK165" i="2" s="1"/>
  <c r="DR165" i="2"/>
  <c r="DS165" i="2" s="1"/>
  <c r="DT165" i="2" s="1"/>
  <c r="CF166" i="2"/>
  <c r="CN166" i="2"/>
  <c r="CO166" i="2" s="1"/>
  <c r="CP166" i="2" s="1"/>
  <c r="DW166" i="2"/>
  <c r="DX166" i="2" s="1"/>
  <c r="DY166" i="2"/>
  <c r="CK167" i="2"/>
  <c r="CS167" i="2"/>
  <c r="CT167" i="2" s="1"/>
  <c r="CU167" i="2" s="1"/>
  <c r="EB167" i="2"/>
  <c r="EC167" i="2" s="1"/>
  <c r="ED167" i="2" s="1"/>
  <c r="CP168" i="2"/>
  <c r="CX168" i="2"/>
  <c r="CY168" i="2" s="1"/>
  <c r="CZ168" i="2" s="1"/>
  <c r="EG168" i="2"/>
  <c r="EH168" i="2" s="1"/>
  <c r="EI168" i="2"/>
  <c r="CU169" i="2"/>
  <c r="DC169" i="2"/>
  <c r="DD169" i="2" s="1"/>
  <c r="DE169" i="2" s="1"/>
  <c r="BO170" i="2"/>
  <c r="BP170" i="2" s="1"/>
  <c r="BQ170" i="2" s="1"/>
  <c r="CZ170" i="2"/>
  <c r="DH170" i="2"/>
  <c r="DI170" i="2" s="1"/>
  <c r="DJ170" i="2" s="1"/>
  <c r="BT171" i="2"/>
  <c r="BU171" i="2" s="1"/>
  <c r="BV171" i="2"/>
  <c r="CD173" i="2"/>
  <c r="CE173" i="2" s="1"/>
  <c r="CF173" i="2" s="1"/>
  <c r="EG173" i="2"/>
  <c r="EH173" i="2" s="1"/>
  <c r="EI173" i="2" s="1"/>
  <c r="DW174" i="2"/>
  <c r="DX174" i="2" s="1"/>
  <c r="DY174" i="2"/>
  <c r="CS175" i="2"/>
  <c r="CT175" i="2" s="1"/>
  <c r="CU175" i="2" s="1"/>
  <c r="DH175" i="2"/>
  <c r="DI175" i="2" s="1"/>
  <c r="DJ175" i="2"/>
  <c r="CN176" i="2"/>
  <c r="CO176" i="2" s="1"/>
  <c r="CP176" i="2" s="1"/>
  <c r="DC176" i="2"/>
  <c r="DD176" i="2" s="1"/>
  <c r="DE176" i="2" s="1"/>
  <c r="EG176" i="2"/>
  <c r="EH176" i="2" s="1"/>
  <c r="EI176" i="2"/>
  <c r="DC177" i="2"/>
  <c r="DD177" i="2" s="1"/>
  <c r="DE177" i="2" s="1"/>
  <c r="DR177" i="2"/>
  <c r="DS177" i="2" s="1"/>
  <c r="DT177" i="2" s="1"/>
  <c r="DC178" i="2"/>
  <c r="DD178" i="2" s="1"/>
  <c r="DE178" i="2"/>
  <c r="DW178" i="2"/>
  <c r="DX178" i="2" s="1"/>
  <c r="DY178" i="2"/>
  <c r="DM180" i="2"/>
  <c r="DN180" i="2" s="1"/>
  <c r="DO180" i="2"/>
  <c r="DT154" i="2"/>
  <c r="BQ155" i="2"/>
  <c r="CK155" i="2"/>
  <c r="DE155" i="2"/>
  <c r="DY155" i="2"/>
  <c r="BV156" i="2"/>
  <c r="CP156" i="2"/>
  <c r="DJ156" i="2"/>
  <c r="ED156" i="2"/>
  <c r="CA157" i="2"/>
  <c r="CU157" i="2"/>
  <c r="DO157" i="2"/>
  <c r="EI157" i="2"/>
  <c r="CF158" i="2"/>
  <c r="CZ158" i="2"/>
  <c r="DT158" i="2"/>
  <c r="BQ159" i="2"/>
  <c r="CK159" i="2"/>
  <c r="DE159" i="2"/>
  <c r="DY159" i="2"/>
  <c r="BV160" i="2"/>
  <c r="CP160" i="2"/>
  <c r="DJ160" i="2"/>
  <c r="ED160" i="2"/>
  <c r="CA161" i="2"/>
  <c r="CU161" i="2"/>
  <c r="DO161" i="2"/>
  <c r="EI161" i="2"/>
  <c r="CF162" i="2"/>
  <c r="CZ162" i="2"/>
  <c r="DT162" i="2"/>
  <c r="CP164" i="2"/>
  <c r="CX164" i="2"/>
  <c r="CY164" i="2" s="1"/>
  <c r="CZ164" i="2" s="1"/>
  <c r="EG164" i="2"/>
  <c r="EH164" i="2" s="1"/>
  <c r="EI164" i="2"/>
  <c r="CU165" i="2"/>
  <c r="DC165" i="2"/>
  <c r="DD165" i="2" s="1"/>
  <c r="DE165" i="2" s="1"/>
  <c r="BO166" i="2"/>
  <c r="BP166" i="2" s="1"/>
  <c r="BQ166" i="2" s="1"/>
  <c r="CZ166" i="2"/>
  <c r="DH166" i="2"/>
  <c r="DI166" i="2" s="1"/>
  <c r="DJ166" i="2" s="1"/>
  <c r="BT167" i="2"/>
  <c r="BU167" i="2" s="1"/>
  <c r="BV167" i="2"/>
  <c r="DE167" i="2"/>
  <c r="DM167" i="2"/>
  <c r="DN167" i="2" s="1"/>
  <c r="DO167" i="2" s="1"/>
  <c r="BY168" i="2"/>
  <c r="BZ168" i="2" s="1"/>
  <c r="CA168" i="2" s="1"/>
  <c r="DJ168" i="2"/>
  <c r="DR168" i="2"/>
  <c r="DS168" i="2" s="1"/>
  <c r="DT168" i="2" s="1"/>
  <c r="CD169" i="2"/>
  <c r="CE169" i="2" s="1"/>
  <c r="CF169" i="2"/>
  <c r="DO169" i="2"/>
  <c r="DW169" i="2"/>
  <c r="DX169" i="2" s="1"/>
  <c r="DY169" i="2" s="1"/>
  <c r="CI170" i="2"/>
  <c r="CJ170" i="2" s="1"/>
  <c r="CK170" i="2" s="1"/>
  <c r="DT170" i="2"/>
  <c r="EB170" i="2"/>
  <c r="EC170" i="2" s="1"/>
  <c r="ED170" i="2" s="1"/>
  <c r="BY172" i="2"/>
  <c r="BZ172" i="2" s="1"/>
  <c r="CA172" i="2"/>
  <c r="EB172" i="2"/>
  <c r="EC172" i="2" s="1"/>
  <c r="ED172" i="2" s="1"/>
  <c r="EB174" i="2"/>
  <c r="EC174" i="2" s="1"/>
  <c r="ED174" i="2" s="1"/>
  <c r="BT175" i="2"/>
  <c r="BU175" i="2" s="1"/>
  <c r="BV175" i="2"/>
  <c r="DW175" i="2"/>
  <c r="DX175" i="2" s="1"/>
  <c r="DY175" i="2" s="1"/>
  <c r="BO176" i="2"/>
  <c r="BP176" i="2" s="1"/>
  <c r="BQ176" i="2" s="1"/>
  <c r="CS176" i="2"/>
  <c r="CT176" i="2" s="1"/>
  <c r="CU176" i="2"/>
  <c r="BO177" i="2"/>
  <c r="BP177" i="2" s="1"/>
  <c r="BQ177" i="2" s="1"/>
  <c r="CD177" i="2"/>
  <c r="CE177" i="2" s="1"/>
  <c r="CF177" i="2"/>
  <c r="EG177" i="2"/>
  <c r="EH177" i="2" s="1"/>
  <c r="EI177" i="2" s="1"/>
  <c r="CI178" i="2"/>
  <c r="CJ178" i="2" s="1"/>
  <c r="CK178" i="2" s="1"/>
  <c r="DW179" i="2"/>
  <c r="DX179" i="2" s="1"/>
  <c r="DY179" i="2" s="1"/>
  <c r="BY180" i="2"/>
  <c r="BZ180" i="2" s="1"/>
  <c r="CA180" i="2"/>
  <c r="CS180" i="2"/>
  <c r="CT180" i="2" s="1"/>
  <c r="CU180" i="2"/>
  <c r="EI162" i="2"/>
  <c r="CF163" i="2"/>
  <c r="CZ163" i="2"/>
  <c r="DT163" i="2"/>
  <c r="BQ164" i="2"/>
  <c r="CK164" i="2"/>
  <c r="DE164" i="2"/>
  <c r="DY164" i="2"/>
  <c r="BV165" i="2"/>
  <c r="CP165" i="2"/>
  <c r="DJ165" i="2"/>
  <c r="ED165" i="2"/>
  <c r="CA166" i="2"/>
  <c r="CU166" i="2"/>
  <c r="DO166" i="2"/>
  <c r="EI166" i="2"/>
  <c r="CF167" i="2"/>
  <c r="CZ167" i="2"/>
  <c r="DT167" i="2"/>
  <c r="BQ168" i="2"/>
  <c r="CK168" i="2"/>
  <c r="DE168" i="2"/>
  <c r="DY168" i="2"/>
  <c r="BV169" i="2"/>
  <c r="CP169" i="2"/>
  <c r="DJ169" i="2"/>
  <c r="ED169" i="2"/>
  <c r="CA170" i="2"/>
  <c r="CU170" i="2"/>
  <c r="DO170" i="2"/>
  <c r="EI170" i="2"/>
  <c r="CP171" i="2"/>
  <c r="DO171" i="2"/>
  <c r="CU172" i="2"/>
  <c r="DT172" i="2"/>
  <c r="CZ173" i="2"/>
  <c r="DY173" i="2"/>
  <c r="CX178" i="2"/>
  <c r="CY178" i="2" s="1"/>
  <c r="CZ178" i="2" s="1"/>
  <c r="DC179" i="2"/>
  <c r="DD179" i="2" s="1"/>
  <c r="DE179" i="2" s="1"/>
  <c r="DH180" i="2"/>
  <c r="DI180" i="2" s="1"/>
  <c r="DJ180" i="2" s="1"/>
  <c r="CA181" i="2"/>
  <c r="BY181" i="2"/>
  <c r="BZ181" i="2" s="1"/>
  <c r="CX181" i="2"/>
  <c r="CY181" i="2" s="1"/>
  <c r="CZ181" i="2" s="1"/>
  <c r="CF182" i="2"/>
  <c r="CD182" i="2"/>
  <c r="CE182" i="2" s="1"/>
  <c r="DC182" i="2"/>
  <c r="DD182" i="2" s="1"/>
  <c r="DE182" i="2" s="1"/>
  <c r="CI183" i="2"/>
  <c r="CJ183" i="2" s="1"/>
  <c r="CK183" i="2" s="1"/>
  <c r="DH183" i="2"/>
  <c r="DI183" i="2" s="1"/>
  <c r="DJ183" i="2" s="1"/>
  <c r="CN184" i="2"/>
  <c r="CO184" i="2" s="1"/>
  <c r="CP184" i="2" s="1"/>
  <c r="DM184" i="2"/>
  <c r="DN184" i="2" s="1"/>
  <c r="DO184" i="2" s="1"/>
  <c r="CS185" i="2"/>
  <c r="CT185" i="2" s="1"/>
  <c r="CU185" i="2" s="1"/>
  <c r="DR185" i="2"/>
  <c r="DS185" i="2" s="1"/>
  <c r="DT185" i="2" s="1"/>
  <c r="CZ186" i="2"/>
  <c r="CX186" i="2"/>
  <c r="CY186" i="2" s="1"/>
  <c r="DW186" i="2"/>
  <c r="DX186" i="2" s="1"/>
  <c r="DY186" i="2" s="1"/>
  <c r="DC187" i="2"/>
  <c r="DD187" i="2" s="1"/>
  <c r="DE187" i="2" s="1"/>
  <c r="EB187" i="2"/>
  <c r="EC187" i="2" s="1"/>
  <c r="ED187" i="2" s="1"/>
  <c r="DH188" i="2"/>
  <c r="DI188" i="2" s="1"/>
  <c r="DJ188" i="2" s="1"/>
  <c r="BQ189" i="2"/>
  <c r="BO189" i="2"/>
  <c r="BP189" i="2" s="1"/>
  <c r="CD189" i="2"/>
  <c r="CE189" i="2" s="1"/>
  <c r="CF189" i="2" s="1"/>
  <c r="CS189" i="2"/>
  <c r="CT189" i="2" s="1"/>
  <c r="CU189" i="2" s="1"/>
  <c r="BV190" i="2"/>
  <c r="BT190" i="2"/>
  <c r="BU190" i="2" s="1"/>
  <c r="CI190" i="2"/>
  <c r="CJ190" i="2" s="1"/>
  <c r="CK190" i="2" s="1"/>
  <c r="CX190" i="2"/>
  <c r="CY190" i="2" s="1"/>
  <c r="CZ190" i="2" s="1"/>
  <c r="EB191" i="2"/>
  <c r="EC191" i="2" s="1"/>
  <c r="ED191" i="2" s="1"/>
  <c r="DM192" i="2"/>
  <c r="DN192" i="2" s="1"/>
  <c r="DO192" i="2" s="1"/>
  <c r="BO179" i="2"/>
  <c r="BP179" i="2" s="1"/>
  <c r="BQ179" i="2" s="1"/>
  <c r="BV180" i="2"/>
  <c r="BT180" i="2"/>
  <c r="BU180" i="2" s="1"/>
  <c r="EG180" i="2"/>
  <c r="EH180" i="2" s="1"/>
  <c r="EI180" i="2" s="1"/>
  <c r="DM181" i="2"/>
  <c r="DN181" i="2" s="1"/>
  <c r="DO181" i="2" s="1"/>
  <c r="BO182" i="2"/>
  <c r="BP182" i="2" s="1"/>
  <c r="BQ182" i="2" s="1"/>
  <c r="DR182" i="2"/>
  <c r="DS182" i="2" s="1"/>
  <c r="DT182" i="2" s="1"/>
  <c r="BT183" i="2"/>
  <c r="BU183" i="2" s="1"/>
  <c r="BV183" i="2" s="1"/>
  <c r="DW183" i="2"/>
  <c r="DX183" i="2" s="1"/>
  <c r="DY183" i="2" s="1"/>
  <c r="BY184" i="2"/>
  <c r="BZ184" i="2" s="1"/>
  <c r="CA184" i="2" s="1"/>
  <c r="ED184" i="2"/>
  <c r="EB184" i="2"/>
  <c r="EC184" i="2" s="1"/>
  <c r="CD185" i="2"/>
  <c r="CE185" i="2" s="1"/>
  <c r="CF185" i="2" s="1"/>
  <c r="EG185" i="2"/>
  <c r="EH185" i="2" s="1"/>
  <c r="EI185" i="2" s="1"/>
  <c r="CI186" i="2"/>
  <c r="CJ186" i="2" s="1"/>
  <c r="CK186" i="2" s="1"/>
  <c r="BO187" i="2"/>
  <c r="BP187" i="2" s="1"/>
  <c r="BQ187" i="2" s="1"/>
  <c r="CN187" i="2"/>
  <c r="CO187" i="2" s="1"/>
  <c r="CP187" i="2" s="1"/>
  <c r="BV188" i="2"/>
  <c r="BT188" i="2"/>
  <c r="BU188" i="2" s="1"/>
  <c r="CS188" i="2"/>
  <c r="CT188" i="2" s="1"/>
  <c r="CU188" i="2" s="1"/>
  <c r="EB188" i="2"/>
  <c r="EC188" i="2" s="1"/>
  <c r="ED188" i="2" s="1"/>
  <c r="DC189" i="2"/>
  <c r="DD189" i="2" s="1"/>
  <c r="DE189" i="2" s="1"/>
  <c r="DR189" i="2"/>
  <c r="DS189" i="2" s="1"/>
  <c r="DT189" i="2" s="1"/>
  <c r="EG189" i="2"/>
  <c r="EH189" i="2" s="1"/>
  <c r="EI189" i="2" s="1"/>
  <c r="DJ190" i="2"/>
  <c r="DH190" i="2"/>
  <c r="DI190" i="2" s="1"/>
  <c r="DW190" i="2"/>
  <c r="DX190" i="2" s="1"/>
  <c r="DY190" i="2" s="1"/>
  <c r="BO191" i="2"/>
  <c r="BP191" i="2" s="1"/>
  <c r="BQ191" i="2" s="1"/>
  <c r="EG191" i="2"/>
  <c r="EH191" i="2" s="1"/>
  <c r="EI191" i="2" s="1"/>
  <c r="BY192" i="2"/>
  <c r="BZ192" i="2" s="1"/>
  <c r="CA192" i="2" s="1"/>
  <c r="CS192" i="2"/>
  <c r="CT192" i="2" s="1"/>
  <c r="CU192" i="2" s="1"/>
  <c r="CZ174" i="2"/>
  <c r="DJ174" i="2"/>
  <c r="DO174" i="2"/>
  <c r="BQ175" i="2"/>
  <c r="CA175" i="2"/>
  <c r="CF175" i="2"/>
  <c r="DE175" i="2"/>
  <c r="DO175" i="2"/>
  <c r="DT175" i="2"/>
  <c r="BV176" i="2"/>
  <c r="CF176" i="2"/>
  <c r="CK176" i="2"/>
  <c r="DJ176" i="2"/>
  <c r="DT176" i="2"/>
  <c r="DY176" i="2"/>
  <c r="CA177" i="2"/>
  <c r="CK177" i="2"/>
  <c r="CP177" i="2"/>
  <c r="DO177" i="2"/>
  <c r="DY177" i="2"/>
  <c r="ED177" i="2"/>
  <c r="CD178" i="2"/>
  <c r="CE178" i="2" s="1"/>
  <c r="CF178" i="2" s="1"/>
  <c r="CI179" i="2"/>
  <c r="CJ179" i="2" s="1"/>
  <c r="CK179" i="2" s="1"/>
  <c r="CN180" i="2"/>
  <c r="CO180" i="2" s="1"/>
  <c r="CP180" i="2" s="1"/>
  <c r="CS181" i="2"/>
  <c r="CT181" i="2" s="1"/>
  <c r="CU181" i="2" s="1"/>
  <c r="DR181" i="2"/>
  <c r="DS181" i="2" s="1"/>
  <c r="DT181" i="2" s="1"/>
  <c r="CX182" i="2"/>
  <c r="CY182" i="2" s="1"/>
  <c r="CZ182" i="2" s="1"/>
  <c r="DW182" i="2"/>
  <c r="DX182" i="2" s="1"/>
  <c r="DY182" i="2" s="1"/>
  <c r="DC183" i="2"/>
  <c r="DD183" i="2" s="1"/>
  <c r="DE183" i="2" s="1"/>
  <c r="EB183" i="2"/>
  <c r="EC183" i="2" s="1"/>
  <c r="ED183" i="2"/>
  <c r="DH184" i="2"/>
  <c r="DI184" i="2" s="1"/>
  <c r="DJ184" i="2" s="1"/>
  <c r="EG184" i="2"/>
  <c r="EH184" i="2" s="1"/>
  <c r="EI184" i="2"/>
  <c r="DM185" i="2"/>
  <c r="DN185" i="2" s="1"/>
  <c r="DO185" i="2" s="1"/>
  <c r="BO186" i="2"/>
  <c r="BP186" i="2" s="1"/>
  <c r="BQ186" i="2"/>
  <c r="DR186" i="2"/>
  <c r="DS186" i="2" s="1"/>
  <c r="DT186" i="2" s="1"/>
  <c r="BT187" i="2"/>
  <c r="BU187" i="2" s="1"/>
  <c r="BV187" i="2" s="1"/>
  <c r="DW187" i="2"/>
  <c r="DX187" i="2" s="1"/>
  <c r="DY187" i="2" s="1"/>
  <c r="BY188" i="2"/>
  <c r="BZ188" i="2" s="1"/>
  <c r="CA188" i="2"/>
  <c r="EG188" i="2"/>
  <c r="EH188" i="2" s="1"/>
  <c r="EI188" i="2"/>
  <c r="BY189" i="2"/>
  <c r="BZ189" i="2" s="1"/>
  <c r="CA189" i="2"/>
  <c r="DW189" i="2"/>
  <c r="DX189" i="2" s="1"/>
  <c r="DY189" i="2" s="1"/>
  <c r="BO190" i="2"/>
  <c r="BP190" i="2" s="1"/>
  <c r="BQ190" i="2"/>
  <c r="CD190" i="2"/>
  <c r="CE190" i="2" s="1"/>
  <c r="CF190" i="2" s="1"/>
  <c r="EB190" i="2"/>
  <c r="EC190" i="2" s="1"/>
  <c r="ED190" i="2" s="1"/>
  <c r="BT191" i="2"/>
  <c r="BU191" i="2" s="1"/>
  <c r="BV191" i="2"/>
  <c r="CN191" i="2"/>
  <c r="CO191" i="2" s="1"/>
  <c r="CP191" i="2" s="1"/>
  <c r="EG192" i="2"/>
  <c r="EH192" i="2" s="1"/>
  <c r="EI192" i="2"/>
  <c r="CP178" i="2"/>
  <c r="CU178" i="2"/>
  <c r="DJ178" i="2"/>
  <c r="DO178" i="2"/>
  <c r="ED178" i="2"/>
  <c r="EI178" i="2"/>
  <c r="CA179" i="2"/>
  <c r="CF179" i="2"/>
  <c r="CU179" i="2"/>
  <c r="CZ179" i="2"/>
  <c r="DO179" i="2"/>
  <c r="DT179" i="2"/>
  <c r="EI179" i="2"/>
  <c r="BQ180" i="2"/>
  <c r="CF180" i="2"/>
  <c r="CK180" i="2"/>
  <c r="CZ180" i="2"/>
  <c r="DE180" i="2"/>
  <c r="DT180" i="2"/>
  <c r="DY180" i="2"/>
  <c r="BQ181" i="2"/>
  <c r="BV181" i="2"/>
  <c r="CK181" i="2"/>
  <c r="CP181" i="2"/>
  <c r="DE181" i="2"/>
  <c r="DJ181" i="2"/>
  <c r="DY181" i="2"/>
  <c r="ED181" i="2"/>
  <c r="BV182" i="2"/>
  <c r="CA182" i="2"/>
  <c r="CP182" i="2"/>
  <c r="CU182" i="2"/>
  <c r="DJ182" i="2"/>
  <c r="DO182" i="2"/>
  <c r="ED182" i="2"/>
  <c r="EI182" i="2"/>
  <c r="CA183" i="2"/>
  <c r="CF183" i="2"/>
  <c r="CU183" i="2"/>
  <c r="CZ183" i="2"/>
  <c r="DO183" i="2"/>
  <c r="DT183" i="2"/>
  <c r="EI183" i="2"/>
  <c r="BQ184" i="2"/>
  <c r="CF184" i="2"/>
  <c r="CK184" i="2"/>
  <c r="CZ184" i="2"/>
  <c r="DE184" i="2"/>
  <c r="DT184" i="2"/>
  <c r="DY184" i="2"/>
  <c r="BQ185" i="2"/>
  <c r="BV185" i="2"/>
  <c r="CK185" i="2"/>
  <c r="CP185" i="2"/>
  <c r="DE185" i="2"/>
  <c r="DJ185" i="2"/>
  <c r="DY185" i="2"/>
  <c r="ED185" i="2"/>
  <c r="BV186" i="2"/>
  <c r="CA186" i="2"/>
  <c r="CP186" i="2"/>
  <c r="CU186" i="2"/>
  <c r="DJ186" i="2"/>
  <c r="DO186" i="2"/>
  <c r="ED186" i="2"/>
  <c r="EI186" i="2"/>
  <c r="CA187" i="2"/>
  <c r="CF187" i="2"/>
  <c r="CU187" i="2"/>
  <c r="CZ187" i="2"/>
  <c r="DO187" i="2"/>
  <c r="DT187" i="2"/>
  <c r="EI187" i="2"/>
  <c r="BQ188" i="2"/>
  <c r="CF188" i="2"/>
  <c r="CK188" i="2"/>
  <c r="CZ188" i="2"/>
  <c r="DE188" i="2"/>
  <c r="DT188" i="2"/>
  <c r="DY188" i="2"/>
  <c r="DW188" i="2"/>
  <c r="DX188" i="2" s="1"/>
  <c r="BT189" i="2"/>
  <c r="BU189" i="2" s="1"/>
  <c r="BV189" i="2" s="1"/>
  <c r="CP189" i="2"/>
  <c r="CN189" i="2"/>
  <c r="CO189" i="2" s="1"/>
  <c r="DH189" i="2"/>
  <c r="DI189" i="2" s="1"/>
  <c r="DJ189" i="2" s="1"/>
  <c r="ED189" i="2"/>
  <c r="EB189" i="2"/>
  <c r="EC189" i="2" s="1"/>
  <c r="BY190" i="2"/>
  <c r="BZ190" i="2" s="1"/>
  <c r="CA190" i="2" s="1"/>
  <c r="CU190" i="2"/>
  <c r="CS190" i="2"/>
  <c r="CT190" i="2" s="1"/>
  <c r="DM190" i="2"/>
  <c r="DN190" i="2" s="1"/>
  <c r="DO190" i="2" s="1"/>
  <c r="EI190" i="2"/>
  <c r="EG190" i="2"/>
  <c r="EH190" i="2" s="1"/>
  <c r="CU191" i="2"/>
  <c r="CZ192" i="2"/>
  <c r="DR193" i="2"/>
  <c r="DS193" i="2" s="1"/>
  <c r="DT193" i="2" s="1"/>
  <c r="BV194" i="2"/>
  <c r="BT194" i="2"/>
  <c r="BU194" i="2" s="1"/>
  <c r="CI194" i="2"/>
  <c r="CJ194" i="2" s="1"/>
  <c r="CK194" i="2" s="1"/>
  <c r="DJ194" i="2"/>
  <c r="DH194" i="2"/>
  <c r="DI194" i="2" s="1"/>
  <c r="DW194" i="2"/>
  <c r="DX194" i="2" s="1"/>
  <c r="DY194" i="2" s="1"/>
  <c r="BY195" i="2"/>
  <c r="BZ195" i="2" s="1"/>
  <c r="CA195" i="2" s="1"/>
  <c r="CN195" i="2"/>
  <c r="CO195" i="2" s="1"/>
  <c r="CP195" i="2" s="1"/>
  <c r="DM195" i="2"/>
  <c r="DN195" i="2" s="1"/>
  <c r="DO195" i="2" s="1"/>
  <c r="EB195" i="2"/>
  <c r="EC195" i="2" s="1"/>
  <c r="ED195" i="2" s="1"/>
  <c r="CD196" i="2"/>
  <c r="CE196" i="2" s="1"/>
  <c r="CF196" i="2" s="1"/>
  <c r="CS196" i="2"/>
  <c r="CT196" i="2" s="1"/>
  <c r="CU196" i="2" s="1"/>
  <c r="DT196" i="2"/>
  <c r="DR196" i="2"/>
  <c r="DS196" i="2" s="1"/>
  <c r="EG196" i="2"/>
  <c r="EH196" i="2" s="1"/>
  <c r="EI196" i="2" s="1"/>
  <c r="CI197" i="2"/>
  <c r="CJ197" i="2" s="1"/>
  <c r="CK197" i="2" s="1"/>
  <c r="CX197" i="2"/>
  <c r="CY197" i="2" s="1"/>
  <c r="CZ197" i="2" s="1"/>
  <c r="DW197" i="2"/>
  <c r="DX197" i="2" s="1"/>
  <c r="DY197" i="2" s="1"/>
  <c r="BO198" i="2"/>
  <c r="BP198" i="2" s="1"/>
  <c r="BQ198" i="2" s="1"/>
  <c r="CP198" i="2"/>
  <c r="CN198" i="2"/>
  <c r="CO198" i="2" s="1"/>
  <c r="CX193" i="2"/>
  <c r="CY193" i="2" s="1"/>
  <c r="CZ193" i="2" s="1"/>
  <c r="DY193" i="2"/>
  <c r="DW193" i="2"/>
  <c r="DX193" i="2" s="1"/>
  <c r="BO194" i="2"/>
  <c r="BP194" i="2" s="1"/>
  <c r="BQ194" i="2" s="1"/>
  <c r="CN194" i="2"/>
  <c r="CO194" i="2" s="1"/>
  <c r="CP194" i="2" s="1"/>
  <c r="DC194" i="2"/>
  <c r="DD194" i="2" s="1"/>
  <c r="DE194" i="2" s="1"/>
  <c r="EB194" i="2"/>
  <c r="EC194" i="2" s="1"/>
  <c r="ED194" i="2" s="1"/>
  <c r="BT195" i="2"/>
  <c r="BU195" i="2" s="1"/>
  <c r="BV195" i="2" s="1"/>
  <c r="CS195" i="2"/>
  <c r="CT195" i="2" s="1"/>
  <c r="CU195" i="2" s="1"/>
  <c r="DH195" i="2"/>
  <c r="DI195" i="2" s="1"/>
  <c r="DJ195" i="2" s="1"/>
  <c r="EI195" i="2"/>
  <c r="EG195" i="2"/>
  <c r="EH195" i="2" s="1"/>
  <c r="BY196" i="2"/>
  <c r="BZ196" i="2" s="1"/>
  <c r="CA196" i="2" s="1"/>
  <c r="CX196" i="2"/>
  <c r="CY196" i="2" s="1"/>
  <c r="CZ196" i="2" s="1"/>
  <c r="DM196" i="2"/>
  <c r="DN196" i="2" s="1"/>
  <c r="DO196" i="2" s="1"/>
  <c r="BO197" i="2"/>
  <c r="BP197" i="2" s="1"/>
  <c r="BQ197" i="2" s="1"/>
  <c r="CD197" i="2"/>
  <c r="CE197" i="2" s="1"/>
  <c r="CF197" i="2" s="1"/>
  <c r="DE197" i="2"/>
  <c r="DC197" i="2"/>
  <c r="DD197" i="2" s="1"/>
  <c r="DR197" i="2"/>
  <c r="DS197" i="2" s="1"/>
  <c r="DT197" i="2" s="1"/>
  <c r="BV198" i="2"/>
  <c r="BT198" i="2"/>
  <c r="BU198" i="2" s="1"/>
  <c r="CI198" i="2"/>
  <c r="CJ198" i="2" s="1"/>
  <c r="CK198" i="2" s="1"/>
  <c r="DH198" i="2"/>
  <c r="DI198" i="2" s="1"/>
  <c r="DJ198" i="2" s="1"/>
  <c r="DW198" i="2"/>
  <c r="DX198" i="2" s="1"/>
  <c r="DY198" i="2" s="1"/>
  <c r="CF171" i="2"/>
  <c r="CZ171" i="2"/>
  <c r="DT171" i="2"/>
  <c r="BQ172" i="2"/>
  <c r="CK172" i="2"/>
  <c r="DE172" i="2"/>
  <c r="DY172" i="2"/>
  <c r="BV173" i="2"/>
  <c r="CP173" i="2"/>
  <c r="DJ173" i="2"/>
  <c r="ED173" i="2"/>
  <c r="CA174" i="2"/>
  <c r="CU174" i="2"/>
  <c r="CA191" i="2"/>
  <c r="CF192" i="2"/>
  <c r="CK193" i="2"/>
  <c r="EB193" i="2"/>
  <c r="EC193" i="2" s="1"/>
  <c r="ED193" i="2" s="1"/>
  <c r="CD194" i="2"/>
  <c r="CE194" i="2" s="1"/>
  <c r="CF194" i="2" s="1"/>
  <c r="CS194" i="2"/>
  <c r="CT194" i="2" s="1"/>
  <c r="CU194" i="2" s="1"/>
  <c r="DR194" i="2"/>
  <c r="DS194" i="2" s="1"/>
  <c r="DT194" i="2" s="1"/>
  <c r="EG194" i="2"/>
  <c r="EH194" i="2" s="1"/>
  <c r="EI194" i="2" s="1"/>
  <c r="CI195" i="2"/>
  <c r="CJ195" i="2" s="1"/>
  <c r="CK195" i="2" s="1"/>
  <c r="CX195" i="2"/>
  <c r="CY195" i="2" s="1"/>
  <c r="CZ195" i="2" s="1"/>
  <c r="DW195" i="2"/>
  <c r="DX195" i="2" s="1"/>
  <c r="DY195" i="2" s="1"/>
  <c r="BO196" i="2"/>
  <c r="BP196" i="2" s="1"/>
  <c r="BQ196" i="2" s="1"/>
  <c r="CN196" i="2"/>
  <c r="CO196" i="2" s="1"/>
  <c r="CP196" i="2" s="1"/>
  <c r="DC196" i="2"/>
  <c r="DD196" i="2" s="1"/>
  <c r="DE196" i="2" s="1"/>
  <c r="EB196" i="2"/>
  <c r="EC196" i="2" s="1"/>
  <c r="ED196" i="2" s="1"/>
  <c r="BT197" i="2"/>
  <c r="BU197" i="2" s="1"/>
  <c r="BV197" i="2" s="1"/>
  <c r="CS197" i="2"/>
  <c r="CT197" i="2" s="1"/>
  <c r="CU197" i="2" s="1"/>
  <c r="DH197" i="2"/>
  <c r="DI197" i="2" s="1"/>
  <c r="DJ197" i="2" s="1"/>
  <c r="EG197" i="2"/>
  <c r="EH197" i="2" s="1"/>
  <c r="EI197" i="2" s="1"/>
  <c r="BY198" i="2"/>
  <c r="BZ198" i="2" s="1"/>
  <c r="CA198" i="2" s="1"/>
  <c r="CX198" i="2"/>
  <c r="CY198" i="2" s="1"/>
  <c r="CZ198" i="2" s="1"/>
  <c r="BO199" i="2"/>
  <c r="BP199" i="2" s="1"/>
  <c r="BQ199" i="2" s="1"/>
  <c r="EG201" i="2"/>
  <c r="EH201" i="2" s="1"/>
  <c r="EI201" i="2" s="1"/>
  <c r="DM198" i="2"/>
  <c r="DN198" i="2" s="1"/>
  <c r="DO198" i="2" s="1"/>
  <c r="EB199" i="2"/>
  <c r="EC199" i="2" s="1"/>
  <c r="ED199" i="2"/>
  <c r="EB200" i="2"/>
  <c r="EC200" i="2" s="1"/>
  <c r="ED200" i="2" s="1"/>
  <c r="BO203" i="2"/>
  <c r="BP203" i="2" s="1"/>
  <c r="BQ203" i="2" s="1"/>
  <c r="CI204" i="2"/>
  <c r="CJ204" i="2" s="1"/>
  <c r="CK204" i="2"/>
  <c r="DW204" i="2"/>
  <c r="DX204" i="2" s="1"/>
  <c r="DY204" i="2"/>
  <c r="CN205" i="2"/>
  <c r="CO205" i="2" s="1"/>
  <c r="CP205" i="2"/>
  <c r="EB205" i="2"/>
  <c r="EC205" i="2" s="1"/>
  <c r="ED205" i="2" s="1"/>
  <c r="CI191" i="2"/>
  <c r="CJ191" i="2" s="1"/>
  <c r="CK191" i="2" s="1"/>
  <c r="DC191" i="2"/>
  <c r="DD191" i="2" s="1"/>
  <c r="DE191" i="2" s="1"/>
  <c r="DW191" i="2"/>
  <c r="DX191" i="2" s="1"/>
  <c r="DY191" i="2" s="1"/>
  <c r="BT192" i="2"/>
  <c r="BU192" i="2" s="1"/>
  <c r="BV192" i="2" s="1"/>
  <c r="CN192" i="2"/>
  <c r="CO192" i="2" s="1"/>
  <c r="CP192" i="2" s="1"/>
  <c r="DH192" i="2"/>
  <c r="DI192" i="2" s="1"/>
  <c r="DJ192" i="2" s="1"/>
  <c r="EB192" i="2"/>
  <c r="EC192" i="2" s="1"/>
  <c r="ED192" i="2" s="1"/>
  <c r="BY193" i="2"/>
  <c r="BZ193" i="2" s="1"/>
  <c r="CA193" i="2" s="1"/>
  <c r="CS193" i="2"/>
  <c r="CT193" i="2" s="1"/>
  <c r="CU193" i="2" s="1"/>
  <c r="DM193" i="2"/>
  <c r="DN193" i="2" s="1"/>
  <c r="DO193" i="2" s="1"/>
  <c r="CU198" i="2"/>
  <c r="DE198" i="2"/>
  <c r="DR199" i="2"/>
  <c r="DS199" i="2" s="1"/>
  <c r="DT199" i="2" s="1"/>
  <c r="DC202" i="2"/>
  <c r="DD202" i="2" s="1"/>
  <c r="DE202" i="2" s="1"/>
  <c r="DR198" i="2"/>
  <c r="DS198" i="2" s="1"/>
  <c r="DT198" i="2" s="1"/>
  <c r="CP199" i="2"/>
  <c r="CZ199" i="2"/>
  <c r="DW199" i="2"/>
  <c r="DX199" i="2" s="1"/>
  <c r="DY199" i="2" s="1"/>
  <c r="CS200" i="2"/>
  <c r="CT200" i="2" s="1"/>
  <c r="CU200" i="2"/>
  <c r="DC200" i="2"/>
  <c r="DD200" i="2" s="1"/>
  <c r="DE200" i="2" s="1"/>
  <c r="DM200" i="2"/>
  <c r="DN200" i="2" s="1"/>
  <c r="DO200" i="2" s="1"/>
  <c r="BY201" i="2"/>
  <c r="BZ201" i="2" s="1"/>
  <c r="CA201" i="2" s="1"/>
  <c r="DR201" i="2"/>
  <c r="DS201" i="2" s="1"/>
  <c r="DT201" i="2" s="1"/>
  <c r="CD202" i="2"/>
  <c r="CE202" i="2" s="1"/>
  <c r="CF202" i="2" s="1"/>
  <c r="DW202" i="2"/>
  <c r="DX202" i="2" s="1"/>
  <c r="DY202" i="2" s="1"/>
  <c r="CI203" i="2"/>
  <c r="CJ203" i="2" s="1"/>
  <c r="CK203" i="2" s="1"/>
  <c r="EB203" i="2"/>
  <c r="EC203" i="2" s="1"/>
  <c r="ED203" i="2" s="1"/>
  <c r="CS204" i="2"/>
  <c r="CT204" i="2" s="1"/>
  <c r="CU204" i="2"/>
  <c r="EG204" i="2"/>
  <c r="EH204" i="2" s="1"/>
  <c r="EI204" i="2" s="1"/>
  <c r="CX205" i="2"/>
  <c r="CY205" i="2" s="1"/>
  <c r="CZ205" i="2" s="1"/>
  <c r="BO206" i="2"/>
  <c r="BP206" i="2" s="1"/>
  <c r="BQ206" i="2" s="1"/>
  <c r="EI198" i="2"/>
  <c r="CI199" i="2"/>
  <c r="CJ199" i="2" s="1"/>
  <c r="CK199" i="2" s="1"/>
  <c r="BQ200" i="2"/>
  <c r="CP200" i="2"/>
  <c r="CN200" i="2"/>
  <c r="CO200" i="2" s="1"/>
  <c r="DH200" i="2"/>
  <c r="DI200" i="2" s="1"/>
  <c r="DJ200" i="2" s="1"/>
  <c r="CF201" i="2"/>
  <c r="CD201" i="2"/>
  <c r="CE201" i="2" s="1"/>
  <c r="DM201" i="2"/>
  <c r="DN201" i="2" s="1"/>
  <c r="DO201" i="2" s="1"/>
  <c r="CK202" i="2"/>
  <c r="CI202" i="2"/>
  <c r="CJ202" i="2" s="1"/>
  <c r="DR202" i="2"/>
  <c r="DS202" i="2" s="1"/>
  <c r="DT202" i="2" s="1"/>
  <c r="CN203" i="2"/>
  <c r="CO203" i="2" s="1"/>
  <c r="CP203" i="2" s="1"/>
  <c r="BY204" i="2"/>
  <c r="BZ204" i="2" s="1"/>
  <c r="CA204" i="2" s="1"/>
  <c r="DM204" i="2"/>
  <c r="DN204" i="2" s="1"/>
  <c r="DO204" i="2" s="1"/>
  <c r="CD205" i="2"/>
  <c r="CE205" i="2" s="1"/>
  <c r="CF205" i="2" s="1"/>
  <c r="DR205" i="2"/>
  <c r="DS205" i="2" s="1"/>
  <c r="DT205" i="2" s="1"/>
  <c r="CS207" i="2"/>
  <c r="CT207" i="2" s="1"/>
  <c r="CU207" i="2" s="1"/>
  <c r="DR207" i="2"/>
  <c r="DS207" i="2" s="1"/>
  <c r="DT207" i="2"/>
  <c r="DC199" i="2"/>
  <c r="DD199" i="2" s="1"/>
  <c r="DE199" i="2" s="1"/>
  <c r="CK200" i="2"/>
  <c r="EG200" i="2"/>
  <c r="EH200" i="2" s="1"/>
  <c r="EI200" i="2" s="1"/>
  <c r="CS201" i="2"/>
  <c r="CT201" i="2" s="1"/>
  <c r="CU201" i="2" s="1"/>
  <c r="BO202" i="2"/>
  <c r="BP202" i="2" s="1"/>
  <c r="BQ202" i="2" s="1"/>
  <c r="CX202" i="2"/>
  <c r="CY202" i="2" s="1"/>
  <c r="CZ202" i="2" s="1"/>
  <c r="BT203" i="2"/>
  <c r="BU203" i="2" s="1"/>
  <c r="BV203" i="2" s="1"/>
  <c r="DH203" i="2"/>
  <c r="DI203" i="2" s="1"/>
  <c r="DJ203" i="2" s="1"/>
  <c r="BO204" i="2"/>
  <c r="BP204" i="2" s="1"/>
  <c r="BQ204" i="2"/>
  <c r="DC204" i="2"/>
  <c r="DD204" i="2" s="1"/>
  <c r="DE204" i="2" s="1"/>
  <c r="BT205" i="2"/>
  <c r="BU205" i="2" s="1"/>
  <c r="BV205" i="2"/>
  <c r="DH205" i="2"/>
  <c r="DI205" i="2" s="1"/>
  <c r="DJ205" i="2" s="1"/>
  <c r="EB198" i="2"/>
  <c r="EC198" i="2" s="1"/>
  <c r="ED198" i="2" s="1"/>
  <c r="BY199" i="2"/>
  <c r="BZ199" i="2" s="1"/>
  <c r="CA199" i="2" s="1"/>
  <c r="CS199" i="2"/>
  <c r="CT199" i="2" s="1"/>
  <c r="CU199" i="2" s="1"/>
  <c r="DM199" i="2"/>
  <c r="DN199" i="2" s="1"/>
  <c r="DO199" i="2" s="1"/>
  <c r="EG199" i="2"/>
  <c r="EH199" i="2" s="1"/>
  <c r="EI199" i="2" s="1"/>
  <c r="CD200" i="2"/>
  <c r="CE200" i="2" s="1"/>
  <c r="CF200" i="2" s="1"/>
  <c r="EG203" i="2"/>
  <c r="EH203" i="2" s="1"/>
  <c r="EI203" i="2" s="1"/>
  <c r="BT204" i="2"/>
  <c r="BU204" i="2" s="1"/>
  <c r="BV204" i="2" s="1"/>
  <c r="CD204" i="2"/>
  <c r="CE204" i="2" s="1"/>
  <c r="CF204" i="2"/>
  <c r="CN204" i="2"/>
  <c r="CO204" i="2" s="1"/>
  <c r="CP204" i="2" s="1"/>
  <c r="CX204" i="2"/>
  <c r="CY204" i="2" s="1"/>
  <c r="CZ204" i="2" s="1"/>
  <c r="DH204" i="2"/>
  <c r="DI204" i="2" s="1"/>
  <c r="DJ204" i="2" s="1"/>
  <c r="DR204" i="2"/>
  <c r="DS204" i="2" s="1"/>
  <c r="DT204" i="2" s="1"/>
  <c r="EB204" i="2"/>
  <c r="EC204" i="2" s="1"/>
  <c r="ED204" i="2" s="1"/>
  <c r="BO205" i="2"/>
  <c r="BP205" i="2" s="1"/>
  <c r="BQ205" i="2"/>
  <c r="BY205" i="2"/>
  <c r="BZ205" i="2" s="1"/>
  <c r="CA205" i="2" s="1"/>
  <c r="CI205" i="2"/>
  <c r="CJ205" i="2" s="1"/>
  <c r="CK205" i="2"/>
  <c r="CS205" i="2"/>
  <c r="CT205" i="2" s="1"/>
  <c r="CU205" i="2" s="1"/>
  <c r="DC205" i="2"/>
  <c r="DD205" i="2" s="1"/>
  <c r="DE205" i="2" s="1"/>
  <c r="DM205" i="2"/>
  <c r="DN205" i="2" s="1"/>
  <c r="DO205" i="2" s="1"/>
  <c r="DW205" i="2"/>
  <c r="DX205" i="2" s="1"/>
  <c r="DY205" i="2" s="1"/>
  <c r="BY206" i="2"/>
  <c r="BZ206" i="2" s="1"/>
  <c r="CA206" i="2" s="1"/>
  <c r="DC206" i="2"/>
  <c r="DD206" i="2" s="1"/>
  <c r="DE206" i="2" s="1"/>
  <c r="EG207" i="2"/>
  <c r="EH207" i="2" s="1"/>
  <c r="EI207" i="2" s="1"/>
  <c r="DC203" i="2"/>
  <c r="DD203" i="2" s="1"/>
  <c r="DE203" i="2" s="1"/>
  <c r="DW203" i="2"/>
  <c r="DX203" i="2" s="1"/>
  <c r="DY203" i="2" s="1"/>
  <c r="EB206" i="2"/>
  <c r="EC206" i="2" s="1"/>
  <c r="ED206" i="2" s="1"/>
  <c r="CD207" i="2"/>
  <c r="CE207" i="2" s="1"/>
  <c r="CF207" i="2" s="1"/>
  <c r="DH207" i="2"/>
  <c r="DI207" i="2" s="1"/>
  <c r="DJ207" i="2" s="1"/>
  <c r="DW208" i="2"/>
  <c r="DX208" i="2" s="1"/>
  <c r="DY208" i="2" s="1"/>
  <c r="DW200" i="2"/>
  <c r="DX200" i="2" s="1"/>
  <c r="DY200" i="2" s="1"/>
  <c r="BT201" i="2"/>
  <c r="BU201" i="2" s="1"/>
  <c r="BV201" i="2" s="1"/>
  <c r="CN201" i="2"/>
  <c r="CO201" i="2" s="1"/>
  <c r="CP201" i="2" s="1"/>
  <c r="DH201" i="2"/>
  <c r="DI201" i="2" s="1"/>
  <c r="DJ201" i="2" s="1"/>
  <c r="EB201" i="2"/>
  <c r="EC201" i="2" s="1"/>
  <c r="ED201" i="2" s="1"/>
  <c r="BY202" i="2"/>
  <c r="BZ202" i="2" s="1"/>
  <c r="CA202" i="2" s="1"/>
  <c r="CS202" i="2"/>
  <c r="CT202" i="2" s="1"/>
  <c r="CU202" i="2" s="1"/>
  <c r="DM202" i="2"/>
  <c r="DN202" i="2" s="1"/>
  <c r="DO202" i="2" s="1"/>
  <c r="EG202" i="2"/>
  <c r="EH202" i="2" s="1"/>
  <c r="EI202" i="2" s="1"/>
  <c r="CD203" i="2"/>
  <c r="CE203" i="2" s="1"/>
  <c r="CF203" i="2" s="1"/>
  <c r="CN206" i="2"/>
  <c r="CO206" i="2" s="1"/>
  <c r="CP206" i="2" s="1"/>
  <c r="DM206" i="2"/>
  <c r="DN206" i="2" s="1"/>
  <c r="DO206" i="2"/>
  <c r="BT207" i="2"/>
  <c r="BU207" i="2" s="1"/>
  <c r="BV207" i="2" s="1"/>
  <c r="DM208" i="2"/>
  <c r="DN208" i="2" s="1"/>
  <c r="DO208" i="2" s="1"/>
  <c r="CK206" i="2"/>
  <c r="DH206" i="2"/>
  <c r="DI206" i="2" s="1"/>
  <c r="DJ206" i="2" s="1"/>
  <c r="CP207" i="2"/>
  <c r="DM207" i="2"/>
  <c r="DN207" i="2" s="1"/>
  <c r="DO207" i="2" s="1"/>
  <c r="DY207" i="2"/>
  <c r="CK208" i="2"/>
  <c r="CU208" i="2"/>
  <c r="DR208" i="2"/>
  <c r="DS208" i="2" s="1"/>
  <c r="DT208" i="2" s="1"/>
  <c r="BT206" i="2"/>
  <c r="BU206" i="2" s="1"/>
  <c r="BV206" i="2" s="1"/>
  <c r="CF206" i="2"/>
  <c r="DY206" i="2"/>
  <c r="BY207" i="2"/>
  <c r="BZ207" i="2" s="1"/>
  <c r="CA207" i="2" s="1"/>
  <c r="CK207" i="2"/>
  <c r="ED207" i="2"/>
  <c r="CD208" i="2"/>
  <c r="CE208" i="2" s="1"/>
  <c r="CF208" i="2" s="1"/>
  <c r="EI208" i="2"/>
  <c r="CA208" i="2"/>
  <c r="CX208" i="2"/>
  <c r="CY208" i="2" s="1"/>
  <c r="CZ208" i="2" s="1"/>
  <c r="EG205" i="2"/>
  <c r="EH205" i="2" s="1"/>
  <c r="EI205" i="2" s="1"/>
  <c r="CD206" i="2"/>
  <c r="CE206" i="2" s="1"/>
  <c r="CX206" i="2"/>
  <c r="CY206" i="2" s="1"/>
  <c r="CZ206" i="2" s="1"/>
  <c r="DR206" i="2"/>
  <c r="DS206" i="2" s="1"/>
  <c r="DT206" i="2" s="1"/>
  <c r="BO207" i="2"/>
  <c r="BP207" i="2" s="1"/>
  <c r="BQ207" i="2" s="1"/>
  <c r="CI207" i="2"/>
  <c r="CJ207" i="2" s="1"/>
  <c r="DC207" i="2"/>
  <c r="DD207" i="2" s="1"/>
  <c r="DE207" i="2" s="1"/>
  <c r="DW207" i="2"/>
  <c r="DX207" i="2" s="1"/>
  <c r="BT208" i="2"/>
  <c r="BU208" i="2" s="1"/>
  <c r="BV208" i="2" s="1"/>
  <c r="CN208" i="2"/>
  <c r="CO208" i="2" s="1"/>
  <c r="CP208" i="2" s="1"/>
  <c r="DH208" i="2"/>
  <c r="DI208" i="2" s="1"/>
  <c r="DJ208" i="2" s="1"/>
  <c r="EB208" i="2"/>
  <c r="EC208" i="2" s="1"/>
  <c r="ED208" i="2" s="1"/>
  <c r="Q1" i="1"/>
  <c r="A1" i="1"/>
  <c r="A1" i="5"/>
  <c r="Q1" i="5"/>
  <c r="A10" i="4"/>
  <c r="A1" i="4"/>
  <c r="D118" i="5"/>
  <c r="J118" i="5" s="1"/>
  <c r="D53" i="5"/>
  <c r="J53" i="5" s="1"/>
  <c r="D25" i="5" l="1"/>
  <c r="J25" i="5" s="1"/>
  <c r="D45" i="5"/>
  <c r="J45" i="5" s="1"/>
  <c r="D50" i="5"/>
  <c r="J50" i="5" s="1"/>
  <c r="D58" i="5"/>
  <c r="J58" i="5" s="1"/>
  <c r="D61" i="5"/>
  <c r="J61" i="5" s="1"/>
  <c r="D66" i="5"/>
  <c r="J66" i="5" s="1"/>
  <c r="D92" i="5"/>
  <c r="J92" i="5" s="1"/>
  <c r="D96" i="5"/>
  <c r="J96" i="5" s="1"/>
  <c r="D97" i="5"/>
  <c r="J97" i="5" s="1"/>
  <c r="D98" i="5"/>
  <c r="J98" i="5" s="1"/>
  <c r="D106" i="5"/>
  <c r="J106" i="5" s="1"/>
  <c r="D128" i="5"/>
  <c r="J128" i="5" s="1"/>
  <c r="D130" i="5"/>
  <c r="J130" i="5" s="1"/>
  <c r="D138" i="5"/>
  <c r="J138" i="5" s="1"/>
  <c r="D154" i="5"/>
  <c r="J154" i="5" s="1"/>
  <c r="D178" i="5"/>
  <c r="J178" i="5" s="1"/>
  <c r="D198" i="5"/>
  <c r="J198" i="5" s="1"/>
  <c r="W187" i="5"/>
  <c r="D4" i="5"/>
  <c r="D13" i="5"/>
  <c r="J13" i="5" s="1"/>
  <c r="D15" i="5"/>
  <c r="J15" i="5" s="1"/>
  <c r="D21" i="5"/>
  <c r="J21" i="5" s="1"/>
  <c r="D38" i="5"/>
  <c r="J38" i="5" s="1"/>
  <c r="D43" i="5"/>
  <c r="J43" i="5" s="1"/>
  <c r="X103" i="5"/>
  <c r="D184" i="5"/>
  <c r="J184" i="5" s="1"/>
  <c r="D186" i="5"/>
  <c r="J186" i="5" s="1"/>
  <c r="D188" i="5"/>
  <c r="J188" i="5" s="1"/>
  <c r="AA48" i="1"/>
  <c r="W52" i="5"/>
  <c r="D110" i="5"/>
  <c r="J110" i="5" s="1"/>
  <c r="D114" i="5"/>
  <c r="J114" i="5" s="1"/>
  <c r="D126" i="5"/>
  <c r="J126" i="5" s="1"/>
  <c r="Y10" i="5"/>
  <c r="AC46" i="1"/>
  <c r="D84" i="5"/>
  <c r="J84" i="5" s="1"/>
  <c r="D152" i="5"/>
  <c r="J152" i="5" s="1"/>
  <c r="D95" i="5"/>
  <c r="J95" i="5" s="1"/>
  <c r="D99" i="5"/>
  <c r="J99" i="5" s="1"/>
  <c r="D176" i="5"/>
  <c r="J176" i="5" s="1"/>
  <c r="D9" i="5"/>
  <c r="J9" i="5" s="1"/>
  <c r="D12" i="5"/>
  <c r="J12" i="5" s="1"/>
  <c r="D20" i="5"/>
  <c r="J20" i="5" s="1"/>
  <c r="D85" i="5"/>
  <c r="J85" i="5" s="1"/>
  <c r="D86" i="5"/>
  <c r="J86" i="5" s="1"/>
  <c r="D87" i="5"/>
  <c r="J87" i="5" s="1"/>
  <c r="D88" i="5"/>
  <c r="J88" i="5" s="1"/>
  <c r="D89" i="5"/>
  <c r="J89" i="5" s="1"/>
  <c r="D90" i="5"/>
  <c r="J90" i="5" s="1"/>
  <c r="D91" i="5"/>
  <c r="J91" i="5" s="1"/>
  <c r="D115" i="5"/>
  <c r="J115" i="5" s="1"/>
  <c r="D190" i="5"/>
  <c r="J190" i="5" s="1"/>
  <c r="D192" i="5"/>
  <c r="J192" i="5" s="1"/>
  <c r="D195" i="5"/>
  <c r="J195" i="5" s="1"/>
  <c r="D28" i="5"/>
  <c r="J28" i="5" s="1"/>
  <c r="D33" i="5"/>
  <c r="J33" i="5" s="1"/>
  <c r="D36" i="5"/>
  <c r="J36" i="5" s="1"/>
  <c r="D70" i="5"/>
  <c r="J70" i="5" s="1"/>
  <c r="D72" i="5"/>
  <c r="J72" i="5" s="1"/>
  <c r="D74" i="5"/>
  <c r="J74" i="5" s="1"/>
  <c r="D76" i="5"/>
  <c r="J76" i="5" s="1"/>
  <c r="D78" i="5"/>
  <c r="J78" i="5" s="1"/>
  <c r="D80" i="5"/>
  <c r="J80" i="5" s="1"/>
  <c r="D83" i="5"/>
  <c r="J83" i="5" s="1"/>
  <c r="D93" i="5"/>
  <c r="J93" i="5" s="1"/>
  <c r="D94" i="5"/>
  <c r="J94" i="5" s="1"/>
  <c r="D119" i="5"/>
  <c r="J119" i="5" s="1"/>
  <c r="D120" i="5"/>
  <c r="J120" i="5" s="1"/>
  <c r="D146" i="5"/>
  <c r="J146" i="5" s="1"/>
  <c r="D159" i="5"/>
  <c r="J159" i="5" s="1"/>
  <c r="D161" i="5"/>
  <c r="J161" i="5" s="1"/>
  <c r="D166" i="5"/>
  <c r="J166" i="5" s="1"/>
  <c r="D168" i="5"/>
  <c r="J168" i="5" s="1"/>
  <c r="D170" i="5"/>
  <c r="J170" i="5" s="1"/>
  <c r="D173" i="5"/>
  <c r="J173" i="5" s="1"/>
  <c r="D200" i="5"/>
  <c r="J200" i="5" s="1"/>
  <c r="D206" i="5"/>
  <c r="J206" i="5" s="1"/>
  <c r="D27" i="5"/>
  <c r="J27" i="5" s="1"/>
  <c r="D29" i="5"/>
  <c r="J29" i="5" s="1"/>
  <c r="D31" i="5"/>
  <c r="J31" i="5" s="1"/>
  <c r="D67" i="5"/>
  <c r="J67" i="5" s="1"/>
  <c r="D73" i="5"/>
  <c r="J73" i="5" s="1"/>
  <c r="D82" i="5"/>
  <c r="J82" i="5" s="1"/>
  <c r="D108" i="5"/>
  <c r="J108" i="5" s="1"/>
  <c r="D122" i="5"/>
  <c r="J122" i="5" s="1"/>
  <c r="D140" i="5"/>
  <c r="J140" i="5" s="1"/>
  <c r="D142" i="5"/>
  <c r="J142" i="5" s="1"/>
  <c r="D147" i="5"/>
  <c r="J147" i="5" s="1"/>
  <c r="D149" i="5"/>
  <c r="J149" i="5" s="1"/>
  <c r="D158" i="5"/>
  <c r="J158" i="5" s="1"/>
  <c r="D162" i="5"/>
  <c r="J162" i="5" s="1"/>
  <c r="D181" i="5"/>
  <c r="J181" i="5" s="1"/>
  <c r="D202" i="5"/>
  <c r="J202" i="5" s="1"/>
  <c r="D204" i="5"/>
  <c r="J204" i="5" s="1"/>
  <c r="U4" i="5"/>
  <c r="U4" i="1"/>
  <c r="AA12" i="5"/>
  <c r="AA12" i="1"/>
  <c r="Z13" i="5"/>
  <c r="Z13" i="1"/>
  <c r="Y14" i="5"/>
  <c r="Y14" i="1"/>
  <c r="X15" i="5"/>
  <c r="X15" i="1"/>
  <c r="W16" i="5"/>
  <c r="W16" i="1"/>
  <c r="V17" i="5"/>
  <c r="V17" i="1"/>
  <c r="U18" i="5"/>
  <c r="U18" i="1"/>
  <c r="AC18" i="5"/>
  <c r="AC18" i="1"/>
  <c r="AB19" i="5"/>
  <c r="AB19" i="1"/>
  <c r="AA20" i="5"/>
  <c r="AA20" i="1"/>
  <c r="Z21" i="5"/>
  <c r="Z21" i="1"/>
  <c r="Y22" i="5"/>
  <c r="Y22" i="1"/>
  <c r="X23" i="5"/>
  <c r="X23" i="1"/>
  <c r="W24" i="5"/>
  <c r="W24" i="1"/>
  <c r="V25" i="5"/>
  <c r="V25" i="1"/>
  <c r="U26" i="5"/>
  <c r="U26" i="1"/>
  <c r="AC26" i="5"/>
  <c r="AC26" i="1"/>
  <c r="AB27" i="5"/>
  <c r="AB27" i="1"/>
  <c r="AA28" i="5"/>
  <c r="AA28" i="1"/>
  <c r="Z29" i="5"/>
  <c r="Z29" i="1"/>
  <c r="Y30" i="5"/>
  <c r="Y30" i="1"/>
  <c r="X31" i="5"/>
  <c r="X31" i="1"/>
  <c r="W32" i="5"/>
  <c r="W32" i="1"/>
  <c r="V33" i="5"/>
  <c r="V33" i="1"/>
  <c r="U34" i="5"/>
  <c r="U34" i="1"/>
  <c r="AC34" i="5"/>
  <c r="AC34" i="1"/>
  <c r="AB35" i="5"/>
  <c r="AB35" i="1"/>
  <c r="AA36" i="5"/>
  <c r="AA36" i="1"/>
  <c r="Z37" i="5"/>
  <c r="Z37" i="1"/>
  <c r="Y38" i="5"/>
  <c r="Y38" i="1"/>
  <c r="V13" i="5"/>
  <c r="V13" i="1"/>
  <c r="U14" i="5"/>
  <c r="U14" i="1"/>
  <c r="AC14" i="5"/>
  <c r="AC14" i="1"/>
  <c r="AB15" i="5"/>
  <c r="AB15" i="1"/>
  <c r="AA16" i="5"/>
  <c r="AA16" i="1"/>
  <c r="Z17" i="5"/>
  <c r="Z17" i="1"/>
  <c r="Y18" i="5"/>
  <c r="Y18" i="1"/>
  <c r="X19" i="5"/>
  <c r="X19" i="1"/>
  <c r="W20" i="5"/>
  <c r="W20" i="1"/>
  <c r="V21" i="5"/>
  <c r="V21" i="1"/>
  <c r="U22" i="5"/>
  <c r="U22" i="1"/>
  <c r="AC22" i="5"/>
  <c r="AC22" i="1"/>
  <c r="AB23" i="5"/>
  <c r="AB23" i="1"/>
  <c r="AA24" i="5"/>
  <c r="AA24" i="1"/>
  <c r="Z25" i="5"/>
  <c r="Z25" i="1"/>
  <c r="Y26" i="5"/>
  <c r="Y26" i="1"/>
  <c r="X27" i="5"/>
  <c r="X27" i="1"/>
  <c r="W28" i="5"/>
  <c r="W28" i="1"/>
  <c r="V29" i="5"/>
  <c r="V29" i="1"/>
  <c r="U30" i="5"/>
  <c r="U30" i="1"/>
  <c r="AC30" i="5"/>
  <c r="AC30" i="1"/>
  <c r="AB31" i="5"/>
  <c r="AB31" i="1"/>
  <c r="AA32" i="5"/>
  <c r="AA32" i="1"/>
  <c r="Z33" i="5"/>
  <c r="Z33" i="1"/>
  <c r="Y34" i="5"/>
  <c r="Y34" i="1"/>
  <c r="X35" i="5"/>
  <c r="X35" i="1"/>
  <c r="W36" i="5"/>
  <c r="W36" i="1"/>
  <c r="V37" i="5"/>
  <c r="V37" i="1"/>
  <c r="U38" i="5"/>
  <c r="U38" i="1"/>
  <c r="O15" i="1"/>
  <c r="O15" i="5"/>
  <c r="M17" i="1"/>
  <c r="M17" i="5"/>
  <c r="O19" i="1"/>
  <c r="O19" i="5"/>
  <c r="O23" i="1"/>
  <c r="O23" i="5"/>
  <c r="P30" i="1"/>
  <c r="P30" i="5"/>
  <c r="O31" i="1"/>
  <c r="O31" i="5"/>
  <c r="N32" i="1"/>
  <c r="N32" i="5"/>
  <c r="M33" i="1"/>
  <c r="M33" i="5"/>
  <c r="P34" i="1"/>
  <c r="P34" i="5"/>
  <c r="O35" i="1"/>
  <c r="O35" i="5"/>
  <c r="N36" i="1"/>
  <c r="N36" i="5"/>
  <c r="M37" i="1"/>
  <c r="M37" i="5"/>
  <c r="P38" i="1"/>
  <c r="P38" i="5"/>
  <c r="O39" i="1"/>
  <c r="O39" i="5"/>
  <c r="N40" i="1"/>
  <c r="N40" i="5"/>
  <c r="M41" i="1"/>
  <c r="M41" i="5"/>
  <c r="N68" i="1"/>
  <c r="N68" i="5"/>
  <c r="P70" i="1"/>
  <c r="P70" i="5"/>
  <c r="O71" i="1"/>
  <c r="O71" i="5"/>
  <c r="N167" i="1"/>
  <c r="N167" i="5"/>
  <c r="M168" i="1"/>
  <c r="M168" i="5"/>
  <c r="P169" i="1"/>
  <c r="P169" i="5"/>
  <c r="O170" i="1"/>
  <c r="O170" i="5"/>
  <c r="N171" i="1"/>
  <c r="N171" i="5"/>
  <c r="M172" i="1"/>
  <c r="M172" i="5"/>
  <c r="P173" i="1"/>
  <c r="P173" i="5"/>
  <c r="O174" i="1"/>
  <c r="O174" i="5"/>
  <c r="N175" i="1"/>
  <c r="N175" i="5"/>
  <c r="M176" i="1"/>
  <c r="M176" i="5"/>
  <c r="P177" i="1"/>
  <c r="P177" i="5"/>
  <c r="O178" i="1"/>
  <c r="O178" i="5"/>
  <c r="N179" i="1"/>
  <c r="N179" i="5"/>
  <c r="M180" i="1"/>
  <c r="M180" i="5"/>
  <c r="N195" i="1"/>
  <c r="N195" i="5"/>
  <c r="T196" i="1"/>
  <c r="T196" i="5"/>
  <c r="AB4" i="5"/>
  <c r="AB4" i="1"/>
  <c r="AC38" i="5"/>
  <c r="AC38" i="1"/>
  <c r="X39" i="5"/>
  <c r="X39" i="1"/>
  <c r="AB39" i="5"/>
  <c r="AB39" i="1"/>
  <c r="W40" i="5"/>
  <c r="W40" i="1"/>
  <c r="AA40" i="5"/>
  <c r="AA40" i="1"/>
  <c r="V41" i="5"/>
  <c r="V41" i="1"/>
  <c r="Z41" i="5"/>
  <c r="Z41" i="1"/>
  <c r="U42" i="5"/>
  <c r="U42" i="1"/>
  <c r="Y42" i="5"/>
  <c r="Y42" i="1"/>
  <c r="AC42" i="5"/>
  <c r="AC42" i="1"/>
  <c r="X43" i="5"/>
  <c r="X43" i="1"/>
  <c r="AB43" i="5"/>
  <c r="AB43" i="1"/>
  <c r="W44" i="5"/>
  <c r="W44" i="1"/>
  <c r="AA44" i="5"/>
  <c r="AA44" i="1"/>
  <c r="V45" i="5"/>
  <c r="V45" i="1"/>
  <c r="Z45" i="5"/>
  <c r="Z45" i="1"/>
  <c r="X70" i="5"/>
  <c r="X70" i="1"/>
  <c r="V72" i="5"/>
  <c r="V72" i="1"/>
  <c r="AC73" i="5"/>
  <c r="AC73" i="1"/>
  <c r="Y77" i="5"/>
  <c r="Y77" i="1"/>
  <c r="U81" i="5"/>
  <c r="U81" i="1"/>
  <c r="Z84" i="5"/>
  <c r="Z84" i="1"/>
  <c r="V88" i="5"/>
  <c r="V88" i="1"/>
  <c r="AB90" i="5"/>
  <c r="AB90" i="1"/>
  <c r="Z92" i="1"/>
  <c r="Z92" i="5"/>
  <c r="Z186" i="5"/>
  <c r="Z186" i="1"/>
  <c r="W195" i="5"/>
  <c r="W195" i="1"/>
  <c r="AA195" i="5"/>
  <c r="AA195" i="1"/>
  <c r="V196" i="5"/>
  <c r="V196" i="1"/>
  <c r="Z196" i="5"/>
  <c r="Z196" i="1"/>
  <c r="U197" i="5"/>
  <c r="U197" i="1"/>
  <c r="Y197" i="5"/>
  <c r="Y197" i="1"/>
  <c r="X199" i="5"/>
  <c r="X199" i="1"/>
  <c r="N72" i="1"/>
  <c r="N72" i="5"/>
  <c r="M73" i="1"/>
  <c r="M73" i="5"/>
  <c r="P74" i="1"/>
  <c r="P74" i="5"/>
  <c r="N76" i="1"/>
  <c r="N76" i="5"/>
  <c r="M77" i="1"/>
  <c r="M77" i="5"/>
  <c r="O79" i="1"/>
  <c r="O79" i="5"/>
  <c r="N80" i="1"/>
  <c r="N80" i="5"/>
  <c r="M81" i="1"/>
  <c r="M81" i="5"/>
  <c r="P82" i="1"/>
  <c r="P82" i="5"/>
  <c r="O83" i="1"/>
  <c r="O83" i="5"/>
  <c r="N84" i="1"/>
  <c r="N84" i="5"/>
  <c r="M85" i="1"/>
  <c r="M85" i="5"/>
  <c r="N92" i="1"/>
  <c r="N92" i="5"/>
  <c r="M93" i="1"/>
  <c r="M93" i="5"/>
  <c r="O95" i="1"/>
  <c r="O95" i="5"/>
  <c r="N96" i="1"/>
  <c r="N96" i="5"/>
  <c r="M97" i="1"/>
  <c r="M97" i="5"/>
  <c r="P98" i="1"/>
  <c r="P98" i="5"/>
  <c r="O99" i="1"/>
  <c r="O99" i="5"/>
  <c r="N100" i="1"/>
  <c r="N100" i="5"/>
  <c r="P102" i="1"/>
  <c r="P102" i="5"/>
  <c r="O103" i="1"/>
  <c r="O103" i="5"/>
  <c r="M105" i="1"/>
  <c r="M105" i="5"/>
  <c r="P106" i="1"/>
  <c r="P106" i="5"/>
  <c r="O107" i="1"/>
  <c r="O107" i="5"/>
  <c r="N108" i="1"/>
  <c r="N108" i="5"/>
  <c r="M109" i="1"/>
  <c r="M109" i="5"/>
  <c r="P110" i="1"/>
  <c r="P110" i="5"/>
  <c r="T180" i="1"/>
  <c r="T180" i="5"/>
  <c r="T148" i="1"/>
  <c r="T148" i="5"/>
  <c r="T42" i="1"/>
  <c r="T42" i="5"/>
  <c r="AC46" i="5"/>
  <c r="Y50" i="5"/>
  <c r="Y50" i="1"/>
  <c r="Z76" i="5"/>
  <c r="Z76" i="1"/>
  <c r="V80" i="5"/>
  <c r="V80" i="1"/>
  <c r="AA83" i="5"/>
  <c r="AA83" i="1"/>
  <c r="W87" i="5"/>
  <c r="W87" i="1"/>
  <c r="X188" i="5"/>
  <c r="X188" i="1"/>
  <c r="X195" i="5"/>
  <c r="X195" i="1"/>
  <c r="AB195" i="5"/>
  <c r="AB195" i="1"/>
  <c r="W196" i="5"/>
  <c r="W196" i="1"/>
  <c r="AA196" i="5"/>
  <c r="AA196" i="1"/>
  <c r="V197" i="5"/>
  <c r="V197" i="1"/>
  <c r="U202" i="5"/>
  <c r="U202" i="1"/>
  <c r="M122" i="1"/>
  <c r="M122" i="5"/>
  <c r="P123" i="1"/>
  <c r="P123" i="5"/>
  <c r="N125" i="1"/>
  <c r="N125" i="5"/>
  <c r="L127" i="5"/>
  <c r="O128" i="1"/>
  <c r="O128" i="5"/>
  <c r="M130" i="1"/>
  <c r="M130" i="5"/>
  <c r="P131" i="1"/>
  <c r="P131" i="5"/>
  <c r="O132" i="1"/>
  <c r="O132" i="5"/>
  <c r="N133" i="1"/>
  <c r="N133" i="5"/>
  <c r="M134" i="1"/>
  <c r="M134" i="5"/>
  <c r="P135" i="1"/>
  <c r="P135" i="5"/>
  <c r="O136" i="1"/>
  <c r="O136" i="5"/>
  <c r="N137" i="1"/>
  <c r="N137" i="5"/>
  <c r="M138" i="1"/>
  <c r="M138" i="5"/>
  <c r="O140" i="1"/>
  <c r="O140" i="5"/>
  <c r="M142" i="1"/>
  <c r="M142" i="5"/>
  <c r="P143" i="1"/>
  <c r="P143" i="5"/>
  <c r="N145" i="1"/>
  <c r="N145" i="5"/>
  <c r="O148" i="1"/>
  <c r="O148" i="5"/>
  <c r="M150" i="1"/>
  <c r="M150" i="5"/>
  <c r="P151" i="1"/>
  <c r="P151" i="5"/>
  <c r="N153" i="1"/>
  <c r="N153" i="5"/>
  <c r="O156" i="1"/>
  <c r="O156" i="5"/>
  <c r="P159" i="1"/>
  <c r="P159" i="5"/>
  <c r="M166" i="1"/>
  <c r="M166" i="5"/>
  <c r="O192" i="1"/>
  <c r="O192" i="5"/>
  <c r="T198" i="1"/>
  <c r="T198" i="5"/>
  <c r="T119" i="1"/>
  <c r="T119" i="5"/>
  <c r="W4" i="5"/>
  <c r="W4" i="1"/>
  <c r="V9" i="5"/>
  <c r="V9" i="1"/>
  <c r="Y69" i="5"/>
  <c r="Y69" i="1"/>
  <c r="W71" i="5"/>
  <c r="W71" i="1"/>
  <c r="U73" i="5"/>
  <c r="U73" i="1"/>
  <c r="AA75" i="5"/>
  <c r="AA75" i="1"/>
  <c r="W79" i="5"/>
  <c r="W79" i="1"/>
  <c r="AB82" i="5"/>
  <c r="AB82" i="1"/>
  <c r="X86" i="5"/>
  <c r="X86" i="1"/>
  <c r="AC89" i="5"/>
  <c r="AC89" i="1"/>
  <c r="AA91" i="5"/>
  <c r="AA91" i="1"/>
  <c r="Y93" i="5"/>
  <c r="Y93" i="1"/>
  <c r="X95" i="5"/>
  <c r="X95" i="1"/>
  <c r="AB184" i="5"/>
  <c r="AB184" i="1"/>
  <c r="AA193" i="5"/>
  <c r="AA193" i="1"/>
  <c r="V194" i="5"/>
  <c r="V194" i="1"/>
  <c r="Z194" i="5"/>
  <c r="Z194" i="1"/>
  <c r="U195" i="5"/>
  <c r="U195" i="1"/>
  <c r="Y195" i="5"/>
  <c r="Y195" i="1"/>
  <c r="AC195" i="5"/>
  <c r="AC195" i="1"/>
  <c r="X196" i="5"/>
  <c r="X196" i="1"/>
  <c r="AB196" i="5"/>
  <c r="AB196" i="1"/>
  <c r="W197" i="5"/>
  <c r="W197" i="1"/>
  <c r="W200" i="5"/>
  <c r="W200" i="1"/>
  <c r="AA200" i="5"/>
  <c r="AA200" i="1"/>
  <c r="P14" i="1"/>
  <c r="P14" i="5"/>
  <c r="N16" i="1"/>
  <c r="N16" i="5"/>
  <c r="P18" i="1"/>
  <c r="P18" i="5"/>
  <c r="N20" i="1"/>
  <c r="N20" i="5"/>
  <c r="M21" i="1"/>
  <c r="M21" i="5"/>
  <c r="P22" i="1"/>
  <c r="P22" i="5"/>
  <c r="N24" i="1"/>
  <c r="N24" i="5"/>
  <c r="M25" i="1"/>
  <c r="M25" i="5"/>
  <c r="P26" i="1"/>
  <c r="P26" i="5"/>
  <c r="O27" i="1"/>
  <c r="O27" i="5"/>
  <c r="N28" i="1"/>
  <c r="N28" i="5"/>
  <c r="M29" i="1"/>
  <c r="M29" i="5"/>
  <c r="N90" i="1"/>
  <c r="N90" i="5"/>
  <c r="M119" i="1"/>
  <c r="M119" i="5"/>
  <c r="O181" i="1"/>
  <c r="O181" i="5"/>
  <c r="N182" i="1"/>
  <c r="N182" i="5"/>
  <c r="M183" i="1"/>
  <c r="M183" i="5"/>
  <c r="O185" i="1"/>
  <c r="O185" i="5"/>
  <c r="M187" i="1"/>
  <c r="M187" i="5"/>
  <c r="P188" i="1"/>
  <c r="P188" i="5"/>
  <c r="T182" i="1"/>
  <c r="T182" i="5"/>
  <c r="T122" i="1"/>
  <c r="T122" i="5"/>
  <c r="AA4" i="5"/>
  <c r="AA4" i="1"/>
  <c r="U10" i="5"/>
  <c r="U10" i="1"/>
  <c r="AB11" i="5"/>
  <c r="AB11" i="1"/>
  <c r="W52" i="1"/>
  <c r="AC68" i="5"/>
  <c r="AC68" i="1"/>
  <c r="AB74" i="5"/>
  <c r="AB74" i="1"/>
  <c r="X78" i="5"/>
  <c r="X78" i="1"/>
  <c r="AC81" i="5"/>
  <c r="AC81" i="1"/>
  <c r="Y85" i="5"/>
  <c r="Y85" i="1"/>
  <c r="U89" i="5"/>
  <c r="U89" i="1"/>
  <c r="AC94" i="5"/>
  <c r="AC94" i="1"/>
  <c r="AB47" i="5"/>
  <c r="AB47" i="1"/>
  <c r="X51" i="5"/>
  <c r="X51" i="1"/>
  <c r="U69" i="5"/>
  <c r="U69" i="1"/>
  <c r="AC69" i="5"/>
  <c r="AC69" i="1"/>
  <c r="AB70" i="5"/>
  <c r="AB70" i="1"/>
  <c r="AA71" i="5"/>
  <c r="AA71" i="1"/>
  <c r="Z72" i="5"/>
  <c r="Z72" i="1"/>
  <c r="Y73" i="5"/>
  <c r="Y73" i="1"/>
  <c r="X74" i="5"/>
  <c r="X74" i="1"/>
  <c r="W75" i="5"/>
  <c r="W75" i="1"/>
  <c r="V76" i="5"/>
  <c r="V76" i="1"/>
  <c r="U77" i="5"/>
  <c r="U77" i="1"/>
  <c r="AC77" i="5"/>
  <c r="AC77" i="1"/>
  <c r="AB78" i="5"/>
  <c r="AB78" i="1"/>
  <c r="AA79" i="5"/>
  <c r="AA79" i="1"/>
  <c r="Z80" i="5"/>
  <c r="Z80" i="1"/>
  <c r="Y81" i="5"/>
  <c r="Y81" i="1"/>
  <c r="X82" i="5"/>
  <c r="X82" i="1"/>
  <c r="W83" i="5"/>
  <c r="W83" i="1"/>
  <c r="V84" i="5"/>
  <c r="V84" i="1"/>
  <c r="U85" i="5"/>
  <c r="U85" i="1"/>
  <c r="AC85" i="5"/>
  <c r="AC85" i="1"/>
  <c r="AB86" i="5"/>
  <c r="AB86" i="1"/>
  <c r="AA87" i="5"/>
  <c r="AA87" i="1"/>
  <c r="Z88" i="5"/>
  <c r="Z88" i="1"/>
  <c r="Y89" i="5"/>
  <c r="Y89" i="1"/>
  <c r="X90" i="5"/>
  <c r="X90" i="1"/>
  <c r="W91" i="5"/>
  <c r="W91" i="1"/>
  <c r="V92" i="5"/>
  <c r="V92" i="1"/>
  <c r="U93" i="5"/>
  <c r="U93" i="1"/>
  <c r="AC93" i="5"/>
  <c r="AC93" i="1"/>
  <c r="X117" i="5"/>
  <c r="X117" i="1"/>
  <c r="X126" i="5"/>
  <c r="X126" i="1"/>
  <c r="W127" i="5"/>
  <c r="W127" i="1"/>
  <c r="V128" i="5"/>
  <c r="V128" i="1"/>
  <c r="U129" i="5"/>
  <c r="U129" i="1"/>
  <c r="AC129" i="5"/>
  <c r="AC129" i="1"/>
  <c r="AB130" i="5"/>
  <c r="AB130" i="1"/>
  <c r="AA131" i="5"/>
  <c r="AA131" i="1"/>
  <c r="Z132" i="5"/>
  <c r="Z132" i="1"/>
  <c r="Y133" i="5"/>
  <c r="Y133" i="1"/>
  <c r="X134" i="5"/>
  <c r="X134" i="1"/>
  <c r="W135" i="5"/>
  <c r="W135" i="1"/>
  <c r="V136" i="5"/>
  <c r="V136" i="1"/>
  <c r="U137" i="5"/>
  <c r="U137" i="1"/>
  <c r="Z140" i="5"/>
  <c r="Z140" i="1"/>
  <c r="Y141" i="5"/>
  <c r="Y141" i="1"/>
  <c r="X142" i="5"/>
  <c r="X142" i="1"/>
  <c r="W143" i="5"/>
  <c r="W143" i="1"/>
  <c r="V144" i="5"/>
  <c r="V144" i="1"/>
  <c r="U145" i="5"/>
  <c r="U145" i="1"/>
  <c r="AB95" i="5"/>
  <c r="AB95" i="1"/>
  <c r="Y102" i="5"/>
  <c r="Y102" i="1"/>
  <c r="AB103" i="5"/>
  <c r="AB103" i="1"/>
  <c r="AA104" i="5"/>
  <c r="AA104" i="1"/>
  <c r="U106" i="5"/>
  <c r="U106" i="1"/>
  <c r="W108" i="5"/>
  <c r="W108" i="1"/>
  <c r="Z109" i="5"/>
  <c r="Z109" i="1"/>
  <c r="Y110" i="5"/>
  <c r="Y110" i="1"/>
  <c r="X111" i="5"/>
  <c r="X111" i="1"/>
  <c r="W112" i="5"/>
  <c r="W112" i="1"/>
  <c r="V113" i="5"/>
  <c r="V113" i="1"/>
  <c r="U114" i="5"/>
  <c r="U114" i="1"/>
  <c r="AC114" i="5"/>
  <c r="AC114" i="1"/>
  <c r="AB115" i="5"/>
  <c r="AB115" i="1"/>
  <c r="W139" i="5"/>
  <c r="W139" i="1"/>
  <c r="W149" i="5"/>
  <c r="W149" i="1"/>
  <c r="V177" i="5"/>
  <c r="V177" i="1"/>
  <c r="Y94" i="5"/>
  <c r="Y94" i="1"/>
  <c r="W95" i="5"/>
  <c r="W95" i="1"/>
  <c r="X103" i="1"/>
  <c r="AC106" i="5"/>
  <c r="AC106" i="1"/>
  <c r="AB126" i="5"/>
  <c r="AB126" i="1"/>
  <c r="AA127" i="5"/>
  <c r="AA127" i="1"/>
  <c r="Z128" i="5"/>
  <c r="Z128" i="1"/>
  <c r="Y129" i="5"/>
  <c r="Y129" i="1"/>
  <c r="X130" i="5"/>
  <c r="X130" i="1"/>
  <c r="W131" i="5"/>
  <c r="W131" i="1"/>
  <c r="V132" i="5"/>
  <c r="V132" i="1"/>
  <c r="U133" i="5"/>
  <c r="U133" i="1"/>
  <c r="AC133" i="5"/>
  <c r="AC133" i="1"/>
  <c r="AB134" i="5"/>
  <c r="AB134" i="1"/>
  <c r="AA135" i="5"/>
  <c r="AA135" i="1"/>
  <c r="Z136" i="5"/>
  <c r="Z136" i="1"/>
  <c r="Y137" i="5"/>
  <c r="Y137" i="1"/>
  <c r="AC137" i="5"/>
  <c r="AC137" i="1"/>
  <c r="V140" i="5"/>
  <c r="V140" i="1"/>
  <c r="U141" i="5"/>
  <c r="U141" i="1"/>
  <c r="AC141" i="5"/>
  <c r="AC141" i="1"/>
  <c r="AB142" i="5"/>
  <c r="AB142" i="1"/>
  <c r="AA143" i="5"/>
  <c r="AA143" i="1"/>
  <c r="Z144" i="5"/>
  <c r="Z144" i="1"/>
  <c r="Y145" i="5"/>
  <c r="Y145" i="1"/>
  <c r="AB175" i="5"/>
  <c r="AB175" i="1"/>
  <c r="Z177" i="5"/>
  <c r="Z177" i="1"/>
  <c r="AC183" i="5"/>
  <c r="AC183" i="1"/>
  <c r="AA185" i="5"/>
  <c r="AA185" i="1"/>
  <c r="W187" i="1"/>
  <c r="Y187" i="5"/>
  <c r="Y187" i="1"/>
  <c r="U189" i="5"/>
  <c r="U189" i="1"/>
  <c r="W189" i="5"/>
  <c r="W189" i="1"/>
  <c r="AB199" i="5"/>
  <c r="AB199" i="1"/>
  <c r="W204" i="5"/>
  <c r="W204" i="1"/>
  <c r="AB68" i="1"/>
  <c r="U100" i="5"/>
  <c r="U100" i="1"/>
  <c r="AC102" i="5"/>
  <c r="AC102" i="1"/>
  <c r="W104" i="5"/>
  <c r="W104" i="1"/>
  <c r="Y106" i="5"/>
  <c r="Y106" i="1"/>
  <c r="AB107" i="5"/>
  <c r="AB107" i="1"/>
  <c r="U110" i="5"/>
  <c r="U110" i="1"/>
  <c r="AC110" i="5"/>
  <c r="AC110" i="1"/>
  <c r="AB111" i="5"/>
  <c r="AB111" i="1"/>
  <c r="AA112" i="5"/>
  <c r="AA112" i="1"/>
  <c r="Z113" i="5"/>
  <c r="Z113" i="1"/>
  <c r="Y114" i="5"/>
  <c r="Y114" i="1"/>
  <c r="X115" i="5"/>
  <c r="X115" i="1"/>
  <c r="W116" i="5"/>
  <c r="W116" i="1"/>
  <c r="D19" i="5"/>
  <c r="J19" i="5" s="1"/>
  <c r="D23" i="5"/>
  <c r="J23" i="5" s="1"/>
  <c r="D5" i="5"/>
  <c r="J5" i="5" s="1"/>
  <c r="D7" i="5"/>
  <c r="J7" i="5" s="1"/>
  <c r="D11" i="5"/>
  <c r="J11" i="5" s="1"/>
  <c r="D17" i="5"/>
  <c r="J17" i="5" s="1"/>
  <c r="D42" i="5"/>
  <c r="J42" i="5" s="1"/>
  <c r="D46" i="5"/>
  <c r="J46" i="5" s="1"/>
  <c r="D48" i="5"/>
  <c r="J48" i="5" s="1"/>
  <c r="D35" i="5"/>
  <c r="J35" i="5" s="1"/>
  <c r="D52" i="5"/>
  <c r="J52" i="5" s="1"/>
  <c r="D54" i="5"/>
  <c r="J54" i="5" s="1"/>
  <c r="D56" i="5"/>
  <c r="J56" i="5" s="1"/>
  <c r="D71" i="5"/>
  <c r="J71" i="5" s="1"/>
  <c r="D79" i="5"/>
  <c r="J79" i="5" s="1"/>
  <c r="D60" i="5"/>
  <c r="J60" i="5" s="1"/>
  <c r="D62" i="5"/>
  <c r="J62" i="5" s="1"/>
  <c r="D64" i="5"/>
  <c r="J64" i="5" s="1"/>
  <c r="D116" i="5"/>
  <c r="J116" i="5" s="1"/>
  <c r="D102" i="5"/>
  <c r="J102" i="5" s="1"/>
  <c r="D104" i="5"/>
  <c r="J104" i="5" s="1"/>
  <c r="D124" i="5"/>
  <c r="J124" i="5" s="1"/>
  <c r="D134" i="5"/>
  <c r="J134" i="5" s="1"/>
  <c r="D136" i="5"/>
  <c r="J136" i="5" s="1"/>
  <c r="D150" i="5"/>
  <c r="J150" i="5" s="1"/>
  <c r="D155" i="5"/>
  <c r="J155" i="5" s="1"/>
  <c r="D172" i="5"/>
  <c r="J172" i="5" s="1"/>
  <c r="D174" i="5"/>
  <c r="J174" i="5" s="1"/>
  <c r="D180" i="5"/>
  <c r="J180" i="5" s="1"/>
  <c r="D182" i="5"/>
  <c r="J182" i="5" s="1"/>
  <c r="D194" i="5"/>
  <c r="J194" i="5" s="1"/>
  <c r="D196" i="5"/>
  <c r="J196" i="5" s="1"/>
  <c r="I4" i="5"/>
  <c r="J4" i="5"/>
  <c r="D6" i="5"/>
  <c r="J6" i="5" s="1"/>
  <c r="D14" i="5"/>
  <c r="J14" i="5" s="1"/>
  <c r="D22" i="5"/>
  <c r="J22" i="5" s="1"/>
  <c r="D30" i="5"/>
  <c r="J30" i="5" s="1"/>
  <c r="D40" i="5"/>
  <c r="J40" i="5" s="1"/>
  <c r="D47" i="5"/>
  <c r="J47" i="5" s="1"/>
  <c r="D63" i="5"/>
  <c r="J63" i="5" s="1"/>
  <c r="D68" i="5"/>
  <c r="J68" i="5" s="1"/>
  <c r="D77" i="5"/>
  <c r="J77" i="5" s="1"/>
  <c r="D100" i="5"/>
  <c r="J100" i="5" s="1"/>
  <c r="D105" i="5"/>
  <c r="J105" i="5" s="1"/>
  <c r="D112" i="5"/>
  <c r="J112" i="5" s="1"/>
  <c r="D117" i="5"/>
  <c r="J117" i="5" s="1"/>
  <c r="D125" i="5"/>
  <c r="J125" i="5" s="1"/>
  <c r="D132" i="5"/>
  <c r="J132" i="5" s="1"/>
  <c r="D137" i="5"/>
  <c r="J137" i="5" s="1"/>
  <c r="D144" i="5"/>
  <c r="J144" i="5" s="1"/>
  <c r="D156" i="5"/>
  <c r="J156" i="5" s="1"/>
  <c r="D165" i="5"/>
  <c r="J165" i="5" s="1"/>
  <c r="D175" i="5"/>
  <c r="J175" i="5" s="1"/>
  <c r="D189" i="5"/>
  <c r="J189" i="5" s="1"/>
  <c r="D197" i="5"/>
  <c r="J197" i="5" s="1"/>
  <c r="D205" i="5"/>
  <c r="J205" i="5" s="1"/>
  <c r="D8" i="5"/>
  <c r="J8" i="5" s="1"/>
  <c r="D16" i="5"/>
  <c r="J16" i="5" s="1"/>
  <c r="D24" i="5"/>
  <c r="J24" i="5" s="1"/>
  <c r="D32" i="5"/>
  <c r="J32" i="5" s="1"/>
  <c r="D37" i="5"/>
  <c r="J37" i="5" s="1"/>
  <c r="D44" i="5"/>
  <c r="J44" i="5" s="1"/>
  <c r="D49" i="5"/>
  <c r="J49" i="5" s="1"/>
  <c r="D57" i="5"/>
  <c r="J57" i="5" s="1"/>
  <c r="D65" i="5"/>
  <c r="J65" i="5" s="1"/>
  <c r="D81" i="5"/>
  <c r="J81" i="5" s="1"/>
  <c r="D103" i="5"/>
  <c r="J103" i="5" s="1"/>
  <c r="D107" i="5"/>
  <c r="J107" i="5" s="1"/>
  <c r="D109" i="5"/>
  <c r="J109" i="5" s="1"/>
  <c r="D129" i="5"/>
  <c r="J129" i="5" s="1"/>
  <c r="D139" i="5"/>
  <c r="J139" i="5" s="1"/>
  <c r="D141" i="5"/>
  <c r="J141" i="5" s="1"/>
  <c r="D148" i="5"/>
  <c r="J148" i="5" s="1"/>
  <c r="D153" i="5"/>
  <c r="J153" i="5" s="1"/>
  <c r="D160" i="5"/>
  <c r="J160" i="5" s="1"/>
  <c r="D167" i="5"/>
  <c r="J167" i="5" s="1"/>
  <c r="D169" i="5"/>
  <c r="J169" i="5" s="1"/>
  <c r="D177" i="5"/>
  <c r="J177" i="5" s="1"/>
  <c r="D191" i="5"/>
  <c r="J191" i="5" s="1"/>
  <c r="D10" i="5"/>
  <c r="J10" i="5" s="1"/>
  <c r="D18" i="5"/>
  <c r="J18" i="5" s="1"/>
  <c r="D26" i="5"/>
  <c r="J26" i="5" s="1"/>
  <c r="D34" i="5"/>
  <c r="J34" i="5" s="1"/>
  <c r="D39" i="5"/>
  <c r="J39" i="5" s="1"/>
  <c r="D41" i="5"/>
  <c r="J41" i="5" s="1"/>
  <c r="D51" i="5"/>
  <c r="J51" i="5" s="1"/>
  <c r="D69" i="5"/>
  <c r="J69" i="5" s="1"/>
  <c r="D75" i="5"/>
  <c r="J75" i="5" s="1"/>
  <c r="D101" i="5"/>
  <c r="J101" i="5" s="1"/>
  <c r="D113" i="5"/>
  <c r="J113" i="5" s="1"/>
  <c r="D121" i="5"/>
  <c r="J121" i="5" s="1"/>
  <c r="D131" i="5"/>
  <c r="J131" i="5" s="1"/>
  <c r="D133" i="5"/>
  <c r="J133" i="5" s="1"/>
  <c r="D145" i="5"/>
  <c r="J145" i="5" s="1"/>
  <c r="D157" i="5"/>
  <c r="J157" i="5" s="1"/>
  <c r="D164" i="5"/>
  <c r="J164" i="5" s="1"/>
  <c r="D179" i="5"/>
  <c r="J179" i="5" s="1"/>
  <c r="D185" i="5"/>
  <c r="J185" i="5" s="1"/>
  <c r="D193" i="5"/>
  <c r="J193" i="5" s="1"/>
  <c r="D201" i="5"/>
  <c r="J201" i="5" s="1"/>
  <c r="D59" i="5"/>
  <c r="J59" i="5" s="1"/>
  <c r="D127" i="5"/>
  <c r="J127" i="5" s="1"/>
  <c r="D135" i="5"/>
  <c r="J135" i="5" s="1"/>
  <c r="D163" i="5"/>
  <c r="J163" i="5" s="1"/>
  <c r="D171" i="5"/>
  <c r="J171" i="5" s="1"/>
  <c r="D187" i="5"/>
  <c r="J187" i="5" s="1"/>
  <c r="D203" i="5"/>
  <c r="J203" i="5" s="1"/>
  <c r="D55" i="5"/>
  <c r="J55" i="5" s="1"/>
  <c r="D111" i="5"/>
  <c r="J111" i="5" s="1"/>
  <c r="D123" i="5"/>
  <c r="J123" i="5" s="1"/>
  <c r="D143" i="5"/>
  <c r="J143" i="5" s="1"/>
  <c r="D151" i="5"/>
  <c r="J151" i="5" s="1"/>
  <c r="D183" i="5"/>
  <c r="J183" i="5" s="1"/>
  <c r="D199" i="5"/>
  <c r="J199" i="5" s="1"/>
  <c r="L120" i="1" l="1"/>
  <c r="L120" i="5"/>
  <c r="Y185" i="5"/>
  <c r="Y185" i="1"/>
  <c r="Z49" i="1"/>
  <c r="Z49" i="5"/>
  <c r="L127" i="1"/>
  <c r="AA48" i="5"/>
  <c r="AA8" i="1"/>
  <c r="AA8" i="5"/>
  <c r="W118" i="1"/>
  <c r="W118" i="5"/>
  <c r="L177" i="1"/>
  <c r="L177" i="5"/>
  <c r="Z9" i="1"/>
  <c r="Z9" i="5"/>
  <c r="L147" i="1"/>
  <c r="L147" i="5"/>
  <c r="Y10" i="1"/>
  <c r="L139" i="1"/>
  <c r="L139" i="5"/>
  <c r="L169" i="1"/>
  <c r="L169" i="5"/>
  <c r="X107" i="5"/>
  <c r="X107" i="1"/>
  <c r="W12" i="5"/>
  <c r="W12" i="1"/>
  <c r="V53" i="5"/>
  <c r="V53" i="1"/>
  <c r="X148" i="1"/>
  <c r="X148" i="5"/>
  <c r="X11" i="5"/>
  <c r="X11" i="1"/>
  <c r="U46" i="5"/>
  <c r="U46" i="1"/>
  <c r="AC205" i="5"/>
  <c r="AC205" i="1"/>
  <c r="AC206" i="5"/>
  <c r="AC206" i="1"/>
  <c r="X197" i="5"/>
  <c r="X197" i="1"/>
  <c r="Z195" i="5"/>
  <c r="Z195" i="1"/>
  <c r="X194" i="5"/>
  <c r="X194" i="1"/>
  <c r="Y193" i="5"/>
  <c r="Y193" i="1"/>
  <c r="AB203" i="5"/>
  <c r="AB203" i="1"/>
  <c r="AC190" i="5"/>
  <c r="AC190" i="1"/>
  <c r="U192" i="5"/>
  <c r="U192" i="1"/>
  <c r="W191" i="5"/>
  <c r="W191" i="1"/>
  <c r="Z183" i="5"/>
  <c r="Z183" i="1"/>
  <c r="W193" i="5"/>
  <c r="W193" i="1"/>
  <c r="AB189" i="5"/>
  <c r="AB189" i="1"/>
  <c r="AB182" i="5"/>
  <c r="AB182" i="1"/>
  <c r="Y182" i="5"/>
  <c r="Y182" i="1"/>
  <c r="X167" i="5"/>
  <c r="X167" i="1"/>
  <c r="W167" i="5"/>
  <c r="W167" i="1"/>
  <c r="X151" i="5"/>
  <c r="X151" i="1"/>
  <c r="AB158" i="5"/>
  <c r="AB158" i="1"/>
  <c r="AB152" i="5"/>
  <c r="AB152" i="1"/>
  <c r="AB154" i="5"/>
  <c r="AB154" i="1"/>
  <c r="AA148" i="5"/>
  <c r="AA148" i="1"/>
  <c r="V154" i="5"/>
  <c r="V154" i="1"/>
  <c r="X139" i="5"/>
  <c r="X139" i="1"/>
  <c r="U138" i="5"/>
  <c r="U138" i="1"/>
  <c r="Y134" i="5"/>
  <c r="Y134" i="1"/>
  <c r="AC130" i="5"/>
  <c r="AC130" i="1"/>
  <c r="X127" i="5"/>
  <c r="X127" i="1"/>
  <c r="Y125" i="5"/>
  <c r="Y125" i="1"/>
  <c r="Z124" i="5"/>
  <c r="Z124" i="1"/>
  <c r="AB122" i="5"/>
  <c r="AB122" i="1"/>
  <c r="AC121" i="5"/>
  <c r="AC121" i="1"/>
  <c r="U121" i="5"/>
  <c r="U121" i="1"/>
  <c r="W119" i="5"/>
  <c r="W119" i="1"/>
  <c r="X118" i="5"/>
  <c r="X118" i="1"/>
  <c r="X125" i="5"/>
  <c r="X125" i="1"/>
  <c r="AB121" i="5"/>
  <c r="AB121" i="1"/>
  <c r="AC115" i="5"/>
  <c r="AC115" i="1"/>
  <c r="X112" i="5"/>
  <c r="X112" i="1"/>
  <c r="AB108" i="5"/>
  <c r="AB108" i="1"/>
  <c r="W105" i="5"/>
  <c r="W105" i="1"/>
  <c r="W124" i="5"/>
  <c r="W124" i="1"/>
  <c r="AC105" i="5"/>
  <c r="AC105" i="1"/>
  <c r="AC109" i="5"/>
  <c r="AC109" i="1"/>
  <c r="AB102" i="5"/>
  <c r="AB102" i="1"/>
  <c r="AA93" i="5"/>
  <c r="AA93" i="1"/>
  <c r="V90" i="5"/>
  <c r="V90" i="1"/>
  <c r="Z86" i="5"/>
  <c r="Z86" i="1"/>
  <c r="U83" i="5"/>
  <c r="U83" i="1"/>
  <c r="Y79" i="5"/>
  <c r="Y79" i="1"/>
  <c r="AC75" i="5"/>
  <c r="AC75" i="1"/>
  <c r="X72" i="5"/>
  <c r="X72" i="1"/>
  <c r="Z107" i="5"/>
  <c r="Z107" i="1"/>
  <c r="U104" i="5"/>
  <c r="U104" i="1"/>
  <c r="X93" i="5"/>
  <c r="X93" i="1"/>
  <c r="Z91" i="5"/>
  <c r="Z91" i="1"/>
  <c r="AB89" i="5"/>
  <c r="AB89" i="1"/>
  <c r="U88" i="5"/>
  <c r="U88" i="1"/>
  <c r="W86" i="5"/>
  <c r="W86" i="1"/>
  <c r="Y84" i="5"/>
  <c r="Y84" i="1"/>
  <c r="AA82" i="5"/>
  <c r="AA82" i="1"/>
  <c r="AC80" i="5"/>
  <c r="AC80" i="1"/>
  <c r="V79" i="5"/>
  <c r="V79" i="1"/>
  <c r="X77" i="5"/>
  <c r="X77" i="1"/>
  <c r="Z75" i="5"/>
  <c r="Z75" i="1"/>
  <c r="AB73" i="5"/>
  <c r="AB73" i="1"/>
  <c r="U72" i="5"/>
  <c r="U72" i="1"/>
  <c r="W70" i="5"/>
  <c r="W70" i="1"/>
  <c r="U109" i="5"/>
  <c r="U109" i="1"/>
  <c r="Y105" i="5"/>
  <c r="Y105" i="1"/>
  <c r="AC101" i="5"/>
  <c r="AC101" i="1"/>
  <c r="U101" i="5"/>
  <c r="U101" i="1"/>
  <c r="AC97" i="5"/>
  <c r="AC97" i="1"/>
  <c r="AB52" i="5"/>
  <c r="AB52" i="1"/>
  <c r="U51" i="5"/>
  <c r="U51" i="1"/>
  <c r="Y47" i="5"/>
  <c r="Y47" i="1"/>
  <c r="AA45" i="5"/>
  <c r="AA45" i="1"/>
  <c r="X67" i="5"/>
  <c r="X67" i="1"/>
  <c r="AB63" i="5"/>
  <c r="AB63" i="1"/>
  <c r="U64" i="5"/>
  <c r="U64" i="1"/>
  <c r="AC56" i="5"/>
  <c r="AC56" i="1"/>
  <c r="U49" i="5"/>
  <c r="U49" i="1"/>
  <c r="AB8" i="5"/>
  <c r="AB8" i="1"/>
  <c r="AA206" i="5"/>
  <c r="AA206" i="1"/>
  <c r="AC204" i="5"/>
  <c r="AC204" i="1"/>
  <c r="Y204" i="5"/>
  <c r="Y204" i="1"/>
  <c r="L68" i="5"/>
  <c r="L68" i="1"/>
  <c r="L173" i="1"/>
  <c r="L173" i="5"/>
  <c r="P76" i="1"/>
  <c r="P76" i="5"/>
  <c r="AC199" i="5"/>
  <c r="AC199" i="1"/>
  <c r="U199" i="5"/>
  <c r="U199" i="1"/>
  <c r="AB198" i="5"/>
  <c r="AB198" i="1"/>
  <c r="AC197" i="5"/>
  <c r="AC197" i="1"/>
  <c r="AB187" i="5"/>
  <c r="AB187" i="1"/>
  <c r="AC184" i="5"/>
  <c r="AC184" i="1"/>
  <c r="AC180" i="5"/>
  <c r="AC180" i="1"/>
  <c r="Y184" i="5"/>
  <c r="Y184" i="1"/>
  <c r="AC170" i="5"/>
  <c r="AC170" i="1"/>
  <c r="AB166" i="5"/>
  <c r="AB166" i="1"/>
  <c r="W165" i="5"/>
  <c r="W165" i="1"/>
  <c r="Y163" i="5"/>
  <c r="Y163" i="1"/>
  <c r="AA161" i="5"/>
  <c r="AA161" i="1"/>
  <c r="AC159" i="5"/>
  <c r="AC159" i="1"/>
  <c r="Z154" i="5"/>
  <c r="Z154" i="1"/>
  <c r="AC155" i="5"/>
  <c r="AC155" i="1"/>
  <c r="W140" i="5"/>
  <c r="W140" i="1"/>
  <c r="X135" i="5"/>
  <c r="X135" i="1"/>
  <c r="AB131" i="5"/>
  <c r="AB131" i="1"/>
  <c r="W128" i="5"/>
  <c r="W128" i="1"/>
  <c r="X121" i="5"/>
  <c r="X121" i="1"/>
  <c r="W113" i="5"/>
  <c r="W113" i="1"/>
  <c r="AA109" i="5"/>
  <c r="AA109" i="1"/>
  <c r="V106" i="5"/>
  <c r="V106" i="1"/>
  <c r="Z102" i="5"/>
  <c r="Z102" i="1"/>
  <c r="U126" i="5"/>
  <c r="U126" i="1"/>
  <c r="AC118" i="5"/>
  <c r="AC118" i="1"/>
  <c r="AA107" i="5"/>
  <c r="AA107" i="1"/>
  <c r="Z104" i="5"/>
  <c r="Z104" i="1"/>
  <c r="AB106" i="5"/>
  <c r="AB106" i="1"/>
  <c r="W103" i="5"/>
  <c r="W103" i="1"/>
  <c r="AC92" i="5"/>
  <c r="AC92" i="1"/>
  <c r="V91" i="5"/>
  <c r="V91" i="1"/>
  <c r="X89" i="5"/>
  <c r="X89" i="1"/>
  <c r="Z87" i="5"/>
  <c r="Z87" i="1"/>
  <c r="AB85" i="5"/>
  <c r="AB85" i="1"/>
  <c r="U84" i="5"/>
  <c r="U84" i="1"/>
  <c r="W82" i="5"/>
  <c r="W82" i="1"/>
  <c r="Y80" i="5"/>
  <c r="Y80" i="1"/>
  <c r="AA78" i="5"/>
  <c r="AA78" i="1"/>
  <c r="AC76" i="5"/>
  <c r="AC76" i="1"/>
  <c r="V75" i="5"/>
  <c r="V75" i="1"/>
  <c r="X73" i="5"/>
  <c r="X73" i="1"/>
  <c r="Z71" i="5"/>
  <c r="Z71" i="1"/>
  <c r="AB69" i="5"/>
  <c r="AB69" i="1"/>
  <c r="U108" i="5"/>
  <c r="U108" i="1"/>
  <c r="Y104" i="5"/>
  <c r="Y104" i="1"/>
  <c r="V100" i="5"/>
  <c r="V100" i="1"/>
  <c r="W99" i="5"/>
  <c r="W99" i="1"/>
  <c r="V96" i="5"/>
  <c r="V96" i="1"/>
  <c r="U67" i="5"/>
  <c r="U67" i="1"/>
  <c r="Y63" i="5"/>
  <c r="Y63" i="1"/>
  <c r="AC59" i="5"/>
  <c r="AC59" i="1"/>
  <c r="X56" i="5"/>
  <c r="X56" i="1"/>
  <c r="X52" i="5"/>
  <c r="X52" i="1"/>
  <c r="U47" i="5"/>
  <c r="U47" i="1"/>
  <c r="X63" i="5"/>
  <c r="X63" i="1"/>
  <c r="U58" i="5"/>
  <c r="U58" i="1"/>
  <c r="V48" i="5"/>
  <c r="V48" i="1"/>
  <c r="X46" i="5"/>
  <c r="X46" i="1"/>
  <c r="AB65" i="5"/>
  <c r="AB65" i="1"/>
  <c r="AA58" i="5"/>
  <c r="AA58" i="1"/>
  <c r="Z30" i="5"/>
  <c r="Z30" i="1"/>
  <c r="AC27" i="5"/>
  <c r="AC27" i="1"/>
  <c r="Y23" i="5"/>
  <c r="Y23" i="1"/>
  <c r="AB20" i="5"/>
  <c r="AB20" i="1"/>
  <c r="X16" i="5"/>
  <c r="X16" i="1"/>
  <c r="AA13" i="5"/>
  <c r="AA13" i="1"/>
  <c r="V5" i="5"/>
  <c r="V5" i="1"/>
  <c r="Z206" i="5"/>
  <c r="Z206" i="1"/>
  <c r="AB204" i="5"/>
  <c r="AB204" i="1"/>
  <c r="L163" i="5"/>
  <c r="L163" i="1"/>
  <c r="L135" i="1"/>
  <c r="L135" i="5"/>
  <c r="V206" i="5"/>
  <c r="V206" i="1"/>
  <c r="AC10" i="5"/>
  <c r="AC10" i="1"/>
  <c r="AA5" i="5"/>
  <c r="AA5" i="1"/>
  <c r="AA204" i="5"/>
  <c r="AA204" i="1"/>
  <c r="W190" i="5"/>
  <c r="W190" i="1"/>
  <c r="Z189" i="5"/>
  <c r="Z189" i="1"/>
  <c r="V191" i="5"/>
  <c r="V191" i="1"/>
  <c r="AA186" i="5"/>
  <c r="AA186" i="1"/>
  <c r="AB181" i="5"/>
  <c r="AB181" i="1"/>
  <c r="U187" i="5"/>
  <c r="U187" i="1"/>
  <c r="V186" i="5"/>
  <c r="V186" i="1"/>
  <c r="X183" i="5"/>
  <c r="X183" i="1"/>
  <c r="W186" i="5"/>
  <c r="W186" i="1"/>
  <c r="AC182" i="5"/>
  <c r="AC182" i="1"/>
  <c r="V180" i="5"/>
  <c r="V180" i="1"/>
  <c r="Y174" i="5"/>
  <c r="Y174" i="1"/>
  <c r="AB170" i="5"/>
  <c r="AB170" i="1"/>
  <c r="X170" i="5"/>
  <c r="X170" i="1"/>
  <c r="X156" i="5"/>
  <c r="X156" i="1"/>
  <c r="V149" i="5"/>
  <c r="V149" i="1"/>
  <c r="U153" i="5"/>
  <c r="U153" i="1"/>
  <c r="AA157" i="5"/>
  <c r="AA157" i="1"/>
  <c r="Z150" i="5"/>
  <c r="Z150" i="1"/>
  <c r="W136" i="5"/>
  <c r="W136" i="1"/>
  <c r="AA132" i="5"/>
  <c r="AA132" i="1"/>
  <c r="V129" i="5"/>
  <c r="V129" i="1"/>
  <c r="U125" i="5"/>
  <c r="U125" i="1"/>
  <c r="W123" i="5"/>
  <c r="W123" i="1"/>
  <c r="Y121" i="5"/>
  <c r="Y121" i="1"/>
  <c r="AA119" i="5"/>
  <c r="AA119" i="1"/>
  <c r="Y117" i="5"/>
  <c r="Y117" i="1"/>
  <c r="Z123" i="5"/>
  <c r="Z123" i="1"/>
  <c r="U120" i="5"/>
  <c r="U120" i="1"/>
  <c r="AA117" i="5"/>
  <c r="AA117" i="1"/>
  <c r="V114" i="5"/>
  <c r="V114" i="1"/>
  <c r="Z110" i="5"/>
  <c r="Z110" i="1"/>
  <c r="U107" i="5"/>
  <c r="U107" i="1"/>
  <c r="Y103" i="5"/>
  <c r="Y103" i="1"/>
  <c r="AA120" i="5"/>
  <c r="AA120" i="1"/>
  <c r="Y116" i="5"/>
  <c r="Y116" i="1"/>
  <c r="AC112" i="5"/>
  <c r="AC112" i="1"/>
  <c r="Y109" i="5"/>
  <c r="Y109" i="1"/>
  <c r="X102" i="5"/>
  <c r="X102" i="1"/>
  <c r="X106" i="5"/>
  <c r="X106" i="1"/>
  <c r="X109" i="5"/>
  <c r="X109" i="1"/>
  <c r="AB105" i="5"/>
  <c r="AB105" i="1"/>
  <c r="W102" i="5"/>
  <c r="W102" i="1"/>
  <c r="Y92" i="5"/>
  <c r="Y92" i="1"/>
  <c r="AA90" i="5"/>
  <c r="AA90" i="1"/>
  <c r="AC88" i="5"/>
  <c r="AC88" i="1"/>
  <c r="V87" i="5"/>
  <c r="V87" i="1"/>
  <c r="X85" i="5"/>
  <c r="X85" i="1"/>
  <c r="Z83" i="5"/>
  <c r="Z83" i="1"/>
  <c r="AB81" i="5"/>
  <c r="AB81" i="1"/>
  <c r="U80" i="5"/>
  <c r="U80" i="1"/>
  <c r="W78" i="5"/>
  <c r="W78" i="1"/>
  <c r="Y76" i="5"/>
  <c r="Y76" i="1"/>
  <c r="AA74" i="1"/>
  <c r="AA74" i="5"/>
  <c r="AC72" i="5"/>
  <c r="AC72" i="1"/>
  <c r="V71" i="5"/>
  <c r="V71" i="1"/>
  <c r="X69" i="5"/>
  <c r="X69" i="1"/>
  <c r="W107" i="5"/>
  <c r="W107" i="1"/>
  <c r="AA103" i="5"/>
  <c r="AA103" i="1"/>
  <c r="Y101" i="5"/>
  <c r="Y101" i="1"/>
  <c r="X98" i="5"/>
  <c r="X98" i="1"/>
  <c r="Y97" i="5"/>
  <c r="Y97" i="1"/>
  <c r="Z65" i="5"/>
  <c r="Z65" i="1"/>
  <c r="U62" i="5"/>
  <c r="U62" i="1"/>
  <c r="Z67" i="5"/>
  <c r="Z67" i="1"/>
  <c r="Y60" i="5"/>
  <c r="Y60" i="1"/>
  <c r="Z52" i="5"/>
  <c r="Z52" i="1"/>
  <c r="W9" i="5"/>
  <c r="W9" i="1"/>
  <c r="AB205" i="5"/>
  <c r="AB205" i="1"/>
  <c r="Z200" i="5"/>
  <c r="Z200" i="1"/>
  <c r="P182" i="1"/>
  <c r="P182" i="5"/>
  <c r="Y206" i="5"/>
  <c r="Y206" i="1"/>
  <c r="X191" i="5"/>
  <c r="X191" i="1"/>
  <c r="AB192" i="5"/>
  <c r="AB192" i="1"/>
  <c r="Y188" i="5"/>
  <c r="Y188" i="1"/>
  <c r="AA182" i="5"/>
  <c r="AA182" i="1"/>
  <c r="U188" i="5"/>
  <c r="U188" i="1"/>
  <c r="Z173" i="5"/>
  <c r="Z173" i="1"/>
  <c r="AC173" i="5"/>
  <c r="AC173" i="1"/>
  <c r="AC163" i="5"/>
  <c r="AC163" i="1"/>
  <c r="U163" i="5"/>
  <c r="U163" i="1"/>
  <c r="W161" i="5"/>
  <c r="W161" i="1"/>
  <c r="Y159" i="5"/>
  <c r="Y159" i="1"/>
  <c r="U157" i="5"/>
  <c r="U157" i="1"/>
  <c r="V158" i="5"/>
  <c r="V158" i="1"/>
  <c r="U151" i="5"/>
  <c r="U151" i="1"/>
  <c r="AA147" i="5"/>
  <c r="AA147" i="1"/>
  <c r="V164" i="5"/>
  <c r="V164" i="1"/>
  <c r="X152" i="5"/>
  <c r="X152" i="1"/>
  <c r="AB143" i="5"/>
  <c r="AB143" i="1"/>
  <c r="AC142" i="5"/>
  <c r="AC142" i="1"/>
  <c r="V137" i="5"/>
  <c r="V137" i="1"/>
  <c r="Z133" i="1"/>
  <c r="Z133" i="5"/>
  <c r="U130" i="5"/>
  <c r="U130" i="1"/>
  <c r="Y126" i="5"/>
  <c r="Y126" i="1"/>
  <c r="W137" i="5"/>
  <c r="W137" i="1"/>
  <c r="V130" i="5"/>
  <c r="V130" i="1"/>
  <c r="Z119" i="5"/>
  <c r="Z119" i="1"/>
  <c r="U115" i="5"/>
  <c r="U115" i="1"/>
  <c r="Y111" i="5"/>
  <c r="Y111" i="1"/>
  <c r="AC107" i="5"/>
  <c r="AC107" i="1"/>
  <c r="X104" i="5"/>
  <c r="X104" i="1"/>
  <c r="Y122" i="5"/>
  <c r="Y122" i="1"/>
  <c r="U116" i="5"/>
  <c r="U116" i="1"/>
  <c r="W114" i="5"/>
  <c r="W114" i="1"/>
  <c r="Y112" i="5"/>
  <c r="Y112" i="1"/>
  <c r="AA110" i="5"/>
  <c r="AA110" i="1"/>
  <c r="V104" i="5"/>
  <c r="V104" i="1"/>
  <c r="V108" i="5"/>
  <c r="V108" i="1"/>
  <c r="AC95" i="5"/>
  <c r="AC95" i="1"/>
  <c r="U95" i="5"/>
  <c r="U95" i="1"/>
  <c r="V94" i="5"/>
  <c r="V94" i="1"/>
  <c r="Z90" i="5"/>
  <c r="Z90" i="1"/>
  <c r="U87" i="5"/>
  <c r="U87" i="1"/>
  <c r="Y83" i="5"/>
  <c r="Y83" i="1"/>
  <c r="AC79" i="5"/>
  <c r="AC79" i="1"/>
  <c r="X76" i="5"/>
  <c r="X76" i="1"/>
  <c r="AB72" i="5"/>
  <c r="AB72" i="1"/>
  <c r="W69" i="5"/>
  <c r="W69" i="1"/>
  <c r="Z108" i="5"/>
  <c r="Z108" i="1"/>
  <c r="U105" i="5"/>
  <c r="U105" i="1"/>
  <c r="AB93" i="5"/>
  <c r="AB93" i="1"/>
  <c r="U92" i="5"/>
  <c r="U92" i="1"/>
  <c r="W90" i="5"/>
  <c r="W90" i="1"/>
  <c r="Y88" i="5"/>
  <c r="Y88" i="1"/>
  <c r="AA86" i="5"/>
  <c r="AA86" i="1"/>
  <c r="AC84" i="5"/>
  <c r="AC84" i="1"/>
  <c r="V83" i="5"/>
  <c r="V83" i="1"/>
  <c r="X81" i="5"/>
  <c r="X81" i="1"/>
  <c r="Z79" i="5"/>
  <c r="Z79" i="1"/>
  <c r="AB77" i="5"/>
  <c r="AB77" i="1"/>
  <c r="U76" i="5"/>
  <c r="U76" i="1"/>
  <c r="W74" i="5"/>
  <c r="W74" i="1"/>
  <c r="Y72" i="5"/>
  <c r="Y72" i="1"/>
  <c r="AA70" i="5"/>
  <c r="AA70" i="1"/>
  <c r="AB109" i="5"/>
  <c r="AB109" i="1"/>
  <c r="W106" i="5"/>
  <c r="W106" i="1"/>
  <c r="AA102" i="5"/>
  <c r="AA102" i="1"/>
  <c r="AA99" i="5"/>
  <c r="AA99" i="1"/>
  <c r="Z96" i="5"/>
  <c r="Z96" i="1"/>
  <c r="V65" i="5"/>
  <c r="V65" i="1"/>
  <c r="W56" i="5"/>
  <c r="W56" i="1"/>
  <c r="W62" i="5"/>
  <c r="W62" i="1"/>
  <c r="V55" i="5"/>
  <c r="V55" i="1"/>
  <c r="V34" i="5"/>
  <c r="V34" i="1"/>
  <c r="Y31" i="5"/>
  <c r="Y31" i="1"/>
  <c r="U27" i="5"/>
  <c r="U27" i="1"/>
  <c r="X24" i="5"/>
  <c r="X24" i="1"/>
  <c r="AC19" i="5"/>
  <c r="AC19" i="1"/>
  <c r="W17" i="5"/>
  <c r="W17" i="1"/>
  <c r="AB12" i="5"/>
  <c r="AB12" i="1"/>
  <c r="V10" i="5"/>
  <c r="V10" i="1"/>
  <c r="AB6" i="5"/>
  <c r="AB6" i="1"/>
  <c r="AC6" i="5"/>
  <c r="AC6" i="1"/>
  <c r="AA205" i="5"/>
  <c r="AA205" i="1"/>
  <c r="AB176" i="5"/>
  <c r="AB176" i="1"/>
  <c r="Z197" i="5"/>
  <c r="Z197" i="1"/>
  <c r="Y203" i="5"/>
  <c r="Y203" i="1"/>
  <c r="L155" i="1"/>
  <c r="L155" i="5"/>
  <c r="X205" i="5"/>
  <c r="X205" i="1"/>
  <c r="M203" i="1"/>
  <c r="M203" i="5"/>
  <c r="N196" i="1"/>
  <c r="N196" i="5"/>
  <c r="P192" i="1"/>
  <c r="P192" i="5"/>
  <c r="N206" i="1"/>
  <c r="N206" i="5"/>
  <c r="O201" i="1"/>
  <c r="O201" i="5"/>
  <c r="N168" i="1"/>
  <c r="N168" i="5"/>
  <c r="N160" i="1"/>
  <c r="N160" i="5"/>
  <c r="P160" i="1"/>
  <c r="P160" i="5"/>
  <c r="N150" i="1"/>
  <c r="N150" i="5"/>
  <c r="P140" i="1"/>
  <c r="P140" i="5"/>
  <c r="M161" i="1"/>
  <c r="M161" i="5"/>
  <c r="N151" i="1"/>
  <c r="N151" i="5"/>
  <c r="P141" i="1"/>
  <c r="P141" i="5"/>
  <c r="M165" i="1"/>
  <c r="M165" i="5"/>
  <c r="M121" i="1"/>
  <c r="M121" i="5"/>
  <c r="N128" i="1"/>
  <c r="N128" i="5"/>
  <c r="O129" i="1"/>
  <c r="O129" i="5"/>
  <c r="N123" i="1"/>
  <c r="N123" i="5"/>
  <c r="N115" i="1"/>
  <c r="N115" i="5"/>
  <c r="M112" i="1"/>
  <c r="M112" i="5"/>
  <c r="M106" i="1"/>
  <c r="M106" i="5"/>
  <c r="O96" i="1"/>
  <c r="O96" i="5"/>
  <c r="P89" i="1"/>
  <c r="P89" i="5"/>
  <c r="O113" i="1"/>
  <c r="O113" i="5"/>
  <c r="O97" i="1"/>
  <c r="O97" i="5"/>
  <c r="O82" i="1"/>
  <c r="O82" i="5"/>
  <c r="P91" i="1"/>
  <c r="P91" i="5"/>
  <c r="O80" i="1"/>
  <c r="O80" i="5"/>
  <c r="P47" i="1"/>
  <c r="P47" i="5"/>
  <c r="M201" i="1"/>
  <c r="M201" i="5"/>
  <c r="P204" i="1"/>
  <c r="P204" i="5"/>
  <c r="P199" i="1"/>
  <c r="P199" i="5"/>
  <c r="M205" i="1"/>
  <c r="M205" i="5"/>
  <c r="P205" i="1"/>
  <c r="P205" i="5"/>
  <c r="O191" i="1"/>
  <c r="O191" i="5"/>
  <c r="N187" i="1"/>
  <c r="N187" i="5"/>
  <c r="O205" i="1"/>
  <c r="O205" i="5"/>
  <c r="M199" i="1"/>
  <c r="M199" i="5"/>
  <c r="O193" i="1"/>
  <c r="O193" i="5"/>
  <c r="N193" i="1"/>
  <c r="N193" i="5"/>
  <c r="M177" i="1"/>
  <c r="M177" i="5"/>
  <c r="P170" i="1"/>
  <c r="P170" i="5"/>
  <c r="P165" i="1"/>
  <c r="P165" i="5"/>
  <c r="M160" i="1"/>
  <c r="M160" i="5"/>
  <c r="O165" i="1"/>
  <c r="O165" i="5"/>
  <c r="N158" i="1"/>
  <c r="N158" i="5"/>
  <c r="O149" i="1"/>
  <c r="O149" i="5"/>
  <c r="M143" i="1"/>
  <c r="M143" i="5"/>
  <c r="O137" i="1"/>
  <c r="O137" i="5"/>
  <c r="M157" i="1"/>
  <c r="M157" i="5"/>
  <c r="P150" i="1"/>
  <c r="P150" i="5"/>
  <c r="N144" i="1"/>
  <c r="N144" i="5"/>
  <c r="P134" i="1"/>
  <c r="P134" i="5"/>
  <c r="O123" i="1"/>
  <c r="O123" i="5"/>
  <c r="N132" i="1"/>
  <c r="N132" i="5"/>
  <c r="M129" i="1"/>
  <c r="M129" i="5"/>
  <c r="M118" i="1"/>
  <c r="M118" i="5"/>
  <c r="O108" i="1"/>
  <c r="O108" i="5"/>
  <c r="N200" i="1"/>
  <c r="N200" i="5"/>
  <c r="M197" i="1"/>
  <c r="M197" i="5"/>
  <c r="P203" i="1"/>
  <c r="P203" i="5"/>
  <c r="M202" i="1"/>
  <c r="M202" i="5"/>
  <c r="N199" i="1"/>
  <c r="N199" i="5"/>
  <c r="P194" i="1"/>
  <c r="P194" i="5"/>
  <c r="O204" i="1"/>
  <c r="O204" i="5"/>
  <c r="M195" i="1"/>
  <c r="M195" i="5"/>
  <c r="N191" i="1"/>
  <c r="N191" i="5"/>
  <c r="P189" i="1"/>
  <c r="P189" i="5"/>
  <c r="O186" i="1"/>
  <c r="O186" i="5"/>
  <c r="N183" i="1"/>
  <c r="N183" i="5"/>
  <c r="N201" i="1"/>
  <c r="N201" i="5"/>
  <c r="N192" i="1"/>
  <c r="N192" i="5"/>
  <c r="M198" i="1"/>
  <c r="M198" i="5"/>
  <c r="P191" i="1"/>
  <c r="P191" i="5"/>
  <c r="O179" i="1"/>
  <c r="O179" i="5"/>
  <c r="N176" i="1"/>
  <c r="N176" i="5"/>
  <c r="M173" i="1"/>
  <c r="M173" i="5"/>
  <c r="P166" i="1"/>
  <c r="P166" i="5"/>
  <c r="O164" i="1"/>
  <c r="O164" i="5"/>
  <c r="O162" i="1"/>
  <c r="O162" i="5"/>
  <c r="N162" i="1"/>
  <c r="N162" i="5"/>
  <c r="P161" i="1"/>
  <c r="P161" i="5"/>
  <c r="M191" i="1"/>
  <c r="M191" i="5"/>
  <c r="M162" i="1"/>
  <c r="M162" i="5"/>
  <c r="P157" i="1"/>
  <c r="P157" i="5"/>
  <c r="M155" i="1"/>
  <c r="M155" i="5"/>
  <c r="P148" i="1"/>
  <c r="P148" i="5"/>
  <c r="O145" i="1"/>
  <c r="O145" i="5"/>
  <c r="N142" i="1"/>
  <c r="N142" i="5"/>
  <c r="M139" i="1"/>
  <c r="M139" i="5"/>
  <c r="P136" i="1"/>
  <c r="P136" i="5"/>
  <c r="O133" i="1"/>
  <c r="O133" i="5"/>
  <c r="M156" i="1"/>
  <c r="M156" i="5"/>
  <c r="P149" i="1"/>
  <c r="P149" i="5"/>
  <c r="O146" i="1"/>
  <c r="O146" i="5"/>
  <c r="N143" i="1"/>
  <c r="N143" i="5"/>
  <c r="M140" i="1"/>
  <c r="M140" i="5"/>
  <c r="M137" i="1"/>
  <c r="M137" i="5"/>
  <c r="N164" i="1"/>
  <c r="N164" i="5"/>
  <c r="N130" i="1"/>
  <c r="N130" i="5"/>
  <c r="N120" i="1"/>
  <c r="N120" i="5"/>
  <c r="O131" i="1"/>
  <c r="O131" i="5"/>
  <c r="N129" i="1"/>
  <c r="N129" i="5"/>
  <c r="N127" i="1"/>
  <c r="N127" i="5"/>
  <c r="M125" i="1"/>
  <c r="M125" i="5"/>
  <c r="M133" i="1"/>
  <c r="M133" i="5"/>
  <c r="N126" i="1"/>
  <c r="N126" i="5"/>
  <c r="P120" i="1"/>
  <c r="P120" i="5"/>
  <c r="N131" i="1"/>
  <c r="N131" i="5"/>
  <c r="M128" i="1"/>
  <c r="M128" i="5"/>
  <c r="P121" i="1"/>
  <c r="P121" i="5"/>
  <c r="P117" i="1"/>
  <c r="P117" i="5"/>
  <c r="M116" i="1"/>
  <c r="M116" i="5"/>
  <c r="O114" i="1"/>
  <c r="O114" i="5"/>
  <c r="P118" i="1"/>
  <c r="P118" i="5"/>
  <c r="M92" i="1"/>
  <c r="M92" i="5"/>
  <c r="P112" i="1"/>
  <c r="P112" i="5"/>
  <c r="P107" i="1"/>
  <c r="P107" i="5"/>
  <c r="O104" i="1"/>
  <c r="O104" i="5"/>
  <c r="N101" i="1"/>
  <c r="N101" i="5"/>
  <c r="M98" i="1"/>
  <c r="M98" i="5"/>
  <c r="N91" i="1"/>
  <c r="N91" i="5"/>
  <c r="M88" i="1"/>
  <c r="M88" i="5"/>
  <c r="P116" i="1"/>
  <c r="P116" i="5"/>
  <c r="N110" i="1"/>
  <c r="N110" i="5"/>
  <c r="M107" i="1"/>
  <c r="M107" i="5"/>
  <c r="P100" i="1"/>
  <c r="P100" i="5"/>
  <c r="N94" i="1"/>
  <c r="N94" i="5"/>
  <c r="N88" i="1"/>
  <c r="N88" i="5"/>
  <c r="M84" i="1"/>
  <c r="M84" i="5"/>
  <c r="O101" i="1"/>
  <c r="O101" i="5"/>
  <c r="M95" i="1"/>
  <c r="M95" i="5"/>
  <c r="O110" i="1"/>
  <c r="O110" i="5"/>
  <c r="N107" i="1"/>
  <c r="N107" i="5"/>
  <c r="O94" i="1"/>
  <c r="O94" i="5"/>
  <c r="M89" i="1"/>
  <c r="M89" i="5"/>
  <c r="N85" i="1"/>
  <c r="N85" i="5"/>
  <c r="M82" i="1"/>
  <c r="M82" i="5"/>
  <c r="P75" i="1"/>
  <c r="P75" i="5"/>
  <c r="O72" i="1"/>
  <c r="O72" i="5"/>
  <c r="N69" i="1"/>
  <c r="N69" i="5"/>
  <c r="M103" i="1"/>
  <c r="M103" i="5"/>
  <c r="P96" i="1"/>
  <c r="P96" i="5"/>
  <c r="M90" i="1"/>
  <c r="M90" i="5"/>
  <c r="O85" i="1"/>
  <c r="O85" i="5"/>
  <c r="N82" i="1"/>
  <c r="N82" i="5"/>
  <c r="N65" i="1"/>
  <c r="N65" i="5"/>
  <c r="M62" i="1"/>
  <c r="M62" i="5"/>
  <c r="P55" i="1"/>
  <c r="P55" i="5"/>
  <c r="O52" i="1"/>
  <c r="O52" i="5"/>
  <c r="N49" i="1"/>
  <c r="N49" i="5"/>
  <c r="M46" i="1"/>
  <c r="M46" i="5"/>
  <c r="M75" i="1"/>
  <c r="M75" i="5"/>
  <c r="P68" i="1"/>
  <c r="P68" i="5"/>
  <c r="P61" i="1"/>
  <c r="P61" i="5"/>
  <c r="N55" i="1"/>
  <c r="N55" i="5"/>
  <c r="O42" i="1"/>
  <c r="O42" i="5"/>
  <c r="O74" i="1"/>
  <c r="O74" i="5"/>
  <c r="M68" i="1"/>
  <c r="M68" i="5"/>
  <c r="P62" i="1"/>
  <c r="P62" i="5"/>
  <c r="O59" i="1"/>
  <c r="O59" i="5"/>
  <c r="O54" i="1"/>
  <c r="O54" i="5"/>
  <c r="M48" i="1"/>
  <c r="M48" i="5"/>
  <c r="M42" i="1"/>
  <c r="M42" i="5"/>
  <c r="P35" i="1"/>
  <c r="P35" i="5"/>
  <c r="O32" i="1"/>
  <c r="O32" i="5"/>
  <c r="N29" i="1"/>
  <c r="N29" i="5"/>
  <c r="M26" i="1"/>
  <c r="M26" i="5"/>
  <c r="P19" i="1"/>
  <c r="P19" i="5"/>
  <c r="O16" i="1"/>
  <c r="O16" i="5"/>
  <c r="N19" i="1"/>
  <c r="N19" i="5"/>
  <c r="N75" i="1"/>
  <c r="N75" i="5"/>
  <c r="N63" i="1"/>
  <c r="N63" i="5"/>
  <c r="P58" i="1"/>
  <c r="P58" i="5"/>
  <c r="O55" i="1"/>
  <c r="O55" i="5"/>
  <c r="N52" i="1"/>
  <c r="N52" i="5"/>
  <c r="M49" i="1"/>
  <c r="M49" i="5"/>
  <c r="P42" i="1"/>
  <c r="P42" i="5"/>
  <c r="P36" i="1"/>
  <c r="P36" i="5"/>
  <c r="O33" i="1"/>
  <c r="O33" i="5"/>
  <c r="N30" i="1"/>
  <c r="N30" i="5"/>
  <c r="M27" i="1"/>
  <c r="M27" i="5"/>
  <c r="P20" i="1"/>
  <c r="P20" i="5"/>
  <c r="O17" i="1"/>
  <c r="O17" i="5"/>
  <c r="N14" i="1"/>
  <c r="N14" i="5"/>
  <c r="M13" i="1"/>
  <c r="M13" i="5"/>
  <c r="N11" i="1"/>
  <c r="N11" i="5"/>
  <c r="M8" i="1"/>
  <c r="M8" i="5"/>
  <c r="M32" i="1"/>
  <c r="M32" i="5"/>
  <c r="M28" i="1"/>
  <c r="M28" i="5"/>
  <c r="M24" i="1"/>
  <c r="M24" i="5"/>
  <c r="N15" i="1"/>
  <c r="N15" i="5"/>
  <c r="M76" i="1"/>
  <c r="M76" i="5"/>
  <c r="P69" i="1"/>
  <c r="P69" i="5"/>
  <c r="O62" i="1"/>
  <c r="O62" i="5"/>
  <c r="N35" i="1"/>
  <c r="N35" i="5"/>
  <c r="O22" i="1"/>
  <c r="O22" i="5"/>
  <c r="O9" i="1"/>
  <c r="O9" i="5"/>
  <c r="N6" i="1"/>
  <c r="N6" i="5"/>
  <c r="M9" i="1"/>
  <c r="M9" i="5"/>
  <c r="O7" i="1"/>
  <c r="O7" i="5"/>
  <c r="T11" i="1"/>
  <c r="T11" i="5"/>
  <c r="T27" i="1"/>
  <c r="T27" i="5"/>
  <c r="T43" i="1"/>
  <c r="T43" i="5"/>
  <c r="T24" i="1"/>
  <c r="T24" i="5"/>
  <c r="T55" i="1"/>
  <c r="T55" i="5"/>
  <c r="T71" i="1"/>
  <c r="T71" i="5"/>
  <c r="T87" i="1"/>
  <c r="T87" i="5"/>
  <c r="T36" i="1"/>
  <c r="T36" i="5"/>
  <c r="T104" i="1"/>
  <c r="T104" i="5"/>
  <c r="T9" i="1"/>
  <c r="T9" i="5"/>
  <c r="T41" i="1"/>
  <c r="T41" i="5"/>
  <c r="T98" i="1"/>
  <c r="T98" i="5"/>
  <c r="T114" i="1"/>
  <c r="T114" i="5"/>
  <c r="T101" i="1"/>
  <c r="T101" i="5"/>
  <c r="T117" i="1"/>
  <c r="T117" i="5"/>
  <c r="T142" i="1"/>
  <c r="T142" i="5"/>
  <c r="T174" i="1"/>
  <c r="T174" i="5"/>
  <c r="T167" i="1"/>
  <c r="T167" i="5"/>
  <c r="T45" i="1"/>
  <c r="T45" i="5"/>
  <c r="T61" i="1"/>
  <c r="T61" i="5"/>
  <c r="T77" i="1"/>
  <c r="T77" i="5"/>
  <c r="T120" i="1"/>
  <c r="T120" i="5"/>
  <c r="T146" i="1"/>
  <c r="T146" i="5"/>
  <c r="T178" i="1"/>
  <c r="T178" i="5"/>
  <c r="T202" i="1"/>
  <c r="T202" i="5"/>
  <c r="T20" i="1"/>
  <c r="T20" i="5"/>
  <c r="T56" i="1"/>
  <c r="T56" i="5"/>
  <c r="T72" i="1"/>
  <c r="T72" i="5"/>
  <c r="T88" i="1"/>
  <c r="T88" i="5"/>
  <c r="T154" i="1"/>
  <c r="T154" i="5"/>
  <c r="T171" i="1"/>
  <c r="T171" i="5"/>
  <c r="T187" i="1"/>
  <c r="T187" i="5"/>
  <c r="T128" i="1"/>
  <c r="T128" i="5"/>
  <c r="T192" i="1"/>
  <c r="T192" i="5"/>
  <c r="T30" i="1"/>
  <c r="T30" i="5"/>
  <c r="T54" i="1"/>
  <c r="T54" i="5"/>
  <c r="T70" i="1"/>
  <c r="T70" i="5"/>
  <c r="T86" i="1"/>
  <c r="T86" i="5"/>
  <c r="T91" i="1"/>
  <c r="T91" i="5"/>
  <c r="T111" i="1"/>
  <c r="T111" i="5"/>
  <c r="T133" i="1"/>
  <c r="T133" i="5"/>
  <c r="T103" i="1"/>
  <c r="T103" i="5"/>
  <c r="T121" i="1"/>
  <c r="T121" i="5"/>
  <c r="T193" i="1"/>
  <c r="T193" i="5"/>
  <c r="T26" i="1"/>
  <c r="T26" i="5"/>
  <c r="T173" i="1"/>
  <c r="T173" i="5"/>
  <c r="T149" i="1"/>
  <c r="T149" i="5"/>
  <c r="T132" i="1"/>
  <c r="T132" i="5"/>
  <c r="P197" i="1"/>
  <c r="P197" i="5"/>
  <c r="O194" i="1"/>
  <c r="O194" i="5"/>
  <c r="M185" i="1"/>
  <c r="M185" i="5"/>
  <c r="N181" i="1"/>
  <c r="N181" i="5"/>
  <c r="M178" i="1"/>
  <c r="M178" i="5"/>
  <c r="P171" i="1"/>
  <c r="P171" i="5"/>
  <c r="O168" i="1"/>
  <c r="O168" i="5"/>
  <c r="O160" i="1"/>
  <c r="O160" i="5"/>
  <c r="P146" i="1"/>
  <c r="P146" i="5"/>
  <c r="O134" i="1"/>
  <c r="O134" i="5"/>
  <c r="M87" i="1"/>
  <c r="M87" i="5"/>
  <c r="M57" i="1"/>
  <c r="M57" i="5"/>
  <c r="O43" i="1"/>
  <c r="O43" i="5"/>
  <c r="M6" i="1"/>
  <c r="M6" i="5"/>
  <c r="M7" i="1"/>
  <c r="M7" i="5"/>
  <c r="P187" i="1"/>
  <c r="P187" i="5"/>
  <c r="P186" i="1"/>
  <c r="P186" i="5"/>
  <c r="N148" i="1"/>
  <c r="N148" i="5"/>
  <c r="M136" i="1"/>
  <c r="M136" i="5"/>
  <c r="M10" i="1"/>
  <c r="M10" i="5"/>
  <c r="O187" i="1"/>
  <c r="O187" i="5"/>
  <c r="P154" i="1"/>
  <c r="P154" i="5"/>
  <c r="M167" i="1"/>
  <c r="M167" i="5"/>
  <c r="O189" i="1"/>
  <c r="O189" i="5"/>
  <c r="N178" i="1"/>
  <c r="N178" i="5"/>
  <c r="P139" i="1"/>
  <c r="P139" i="5"/>
  <c r="P66" i="1"/>
  <c r="P66" i="5"/>
  <c r="T150" i="1"/>
  <c r="T150" i="5"/>
  <c r="M153" i="1"/>
  <c r="M153" i="5"/>
  <c r="M45" i="1"/>
  <c r="M45" i="5"/>
  <c r="M53" i="1"/>
  <c r="M53" i="5"/>
  <c r="N186" i="1"/>
  <c r="N186" i="5"/>
  <c r="O51" i="1"/>
  <c r="O51" i="5"/>
  <c r="P147" i="1"/>
  <c r="P147" i="5"/>
  <c r="N60" i="1"/>
  <c r="N60" i="5"/>
  <c r="AB206" i="5"/>
  <c r="AB206" i="1"/>
  <c r="U205" i="5"/>
  <c r="U205" i="1"/>
  <c r="AC203" i="5"/>
  <c r="AC203" i="1"/>
  <c r="W202" i="5"/>
  <c r="W202" i="1"/>
  <c r="U203" i="5"/>
  <c r="U203" i="1"/>
  <c r="AC194" i="5"/>
  <c r="AC194" i="1"/>
  <c r="AB202" i="5"/>
  <c r="AB202" i="1"/>
  <c r="AB194" i="5"/>
  <c r="AB194" i="1"/>
  <c r="AC193" i="5"/>
  <c r="AC193" i="1"/>
  <c r="AC200" i="5"/>
  <c r="AC200" i="1"/>
  <c r="X200" i="5"/>
  <c r="X200" i="1"/>
  <c r="Z199" i="5"/>
  <c r="Z199" i="1"/>
  <c r="V193" i="5"/>
  <c r="V193" i="1"/>
  <c r="W192" i="5"/>
  <c r="W192" i="1"/>
  <c r="Y190" i="5"/>
  <c r="Y190" i="1"/>
  <c r="AC191" i="5"/>
  <c r="AC191" i="1"/>
  <c r="AA190" i="5"/>
  <c r="AA190" i="1"/>
  <c r="Y189" i="5"/>
  <c r="Y189" i="1"/>
  <c r="Z188" i="5"/>
  <c r="Z188" i="1"/>
  <c r="AA187" i="5"/>
  <c r="AA187" i="1"/>
  <c r="AB186" i="5"/>
  <c r="AB186" i="1"/>
  <c r="AC185" i="5"/>
  <c r="AC185" i="1"/>
  <c r="U185" i="5"/>
  <c r="U185" i="1"/>
  <c r="V184" i="5"/>
  <c r="V184" i="1"/>
  <c r="W183" i="5"/>
  <c r="W183" i="1"/>
  <c r="AA178" i="5"/>
  <c r="AA178" i="1"/>
  <c r="W180" i="5"/>
  <c r="W180" i="1"/>
  <c r="AB180" i="5"/>
  <c r="AB180" i="1"/>
  <c r="AB179" i="5"/>
  <c r="AB179" i="1"/>
  <c r="Z178" i="5"/>
  <c r="Z178" i="1"/>
  <c r="AB177" i="5"/>
  <c r="AB177" i="1"/>
  <c r="U176" i="5"/>
  <c r="U176" i="1"/>
  <c r="V174" i="5"/>
  <c r="V174" i="1"/>
  <c r="X172" i="5"/>
  <c r="X172" i="1"/>
  <c r="Z170" i="5"/>
  <c r="Z170" i="1"/>
  <c r="AB168" i="5"/>
  <c r="AB168" i="1"/>
  <c r="U167" i="5"/>
  <c r="U167" i="1"/>
  <c r="AC181" i="5"/>
  <c r="AC181" i="1"/>
  <c r="U186" i="5"/>
  <c r="U186" i="1"/>
  <c r="AA181" i="5"/>
  <c r="AA181" i="1"/>
  <c r="AA179" i="5"/>
  <c r="AA179" i="1"/>
  <c r="Y178" i="5"/>
  <c r="Y178" i="1"/>
  <c r="W177" i="5"/>
  <c r="W177" i="1"/>
  <c r="Y173" i="5"/>
  <c r="Y173" i="1"/>
  <c r="AC169" i="5"/>
  <c r="AC169" i="1"/>
  <c r="X166" i="5"/>
  <c r="X166" i="1"/>
  <c r="V175" i="5"/>
  <c r="V175" i="1"/>
  <c r="X173" i="5"/>
  <c r="X173" i="1"/>
  <c r="Z171" i="5"/>
  <c r="Z171" i="1"/>
  <c r="U168" i="5"/>
  <c r="U168" i="1"/>
  <c r="W166" i="5"/>
  <c r="W166" i="1"/>
  <c r="AB171" i="5"/>
  <c r="AB171" i="1"/>
  <c r="U177" i="5"/>
  <c r="U177" i="1"/>
  <c r="AC172" i="5"/>
  <c r="AC172" i="1"/>
  <c r="X169" i="5"/>
  <c r="X169" i="1"/>
  <c r="X165" i="5"/>
  <c r="X165" i="1"/>
  <c r="Y164" i="5"/>
  <c r="Y164" i="1"/>
  <c r="Z163" i="5"/>
  <c r="Z163" i="1"/>
  <c r="AA162" i="5"/>
  <c r="AA162" i="1"/>
  <c r="AB161" i="5"/>
  <c r="AB161" i="1"/>
  <c r="AC160" i="5"/>
  <c r="AC160" i="1"/>
  <c r="U160" i="5"/>
  <c r="U160" i="1"/>
  <c r="X159" i="5"/>
  <c r="X159" i="1"/>
  <c r="Z157" i="5"/>
  <c r="Z157" i="1"/>
  <c r="AA156" i="5"/>
  <c r="AA156" i="1"/>
  <c r="AB155" i="5"/>
  <c r="AB155" i="1"/>
  <c r="U154" i="5"/>
  <c r="U154" i="1"/>
  <c r="V153" i="5"/>
  <c r="V153" i="1"/>
  <c r="W152" i="5"/>
  <c r="W152" i="1"/>
  <c r="Y150" i="5"/>
  <c r="Y150" i="1"/>
  <c r="X149" i="5"/>
  <c r="X149" i="1"/>
  <c r="Z147" i="5"/>
  <c r="Z147" i="1"/>
  <c r="AB145" i="5"/>
  <c r="AB145" i="1"/>
  <c r="AC162" i="5"/>
  <c r="AC162" i="1"/>
  <c r="Z149" i="5"/>
  <c r="Z149" i="1"/>
  <c r="X147" i="5"/>
  <c r="X147" i="1"/>
  <c r="Y144" i="5"/>
  <c r="Y144" i="1"/>
  <c r="AA142" i="5"/>
  <c r="AA142" i="1"/>
  <c r="AC140" i="5"/>
  <c r="AC140" i="1"/>
  <c r="W164" i="5"/>
  <c r="W164" i="1"/>
  <c r="AA160" i="5"/>
  <c r="AA160" i="1"/>
  <c r="AA155" i="5"/>
  <c r="AA155" i="1"/>
  <c r="AC146" i="5"/>
  <c r="AC146" i="1"/>
  <c r="AC165" i="5"/>
  <c r="AC165" i="1"/>
  <c r="AB144" i="5"/>
  <c r="AB144" i="1"/>
  <c r="W144" i="5"/>
  <c r="W144" i="1"/>
  <c r="Y143" i="5"/>
  <c r="Y143" i="1"/>
  <c r="W141" i="5"/>
  <c r="W141" i="1"/>
  <c r="AA140" i="5"/>
  <c r="AA140" i="1"/>
  <c r="AC136" i="5"/>
  <c r="AC136" i="1"/>
  <c r="V135" i="5"/>
  <c r="V135" i="1"/>
  <c r="X133" i="5"/>
  <c r="X133" i="1"/>
  <c r="Z131" i="5"/>
  <c r="Z131" i="1"/>
  <c r="AB129" i="5"/>
  <c r="AB129" i="1"/>
  <c r="U128" i="5"/>
  <c r="U128" i="1"/>
  <c r="W126" i="5"/>
  <c r="W126" i="1"/>
  <c r="AA125" i="5"/>
  <c r="AA125" i="1"/>
  <c r="AB124" i="5"/>
  <c r="AB124" i="1"/>
  <c r="AC123" i="5"/>
  <c r="AC123" i="1"/>
  <c r="U123" i="5"/>
  <c r="U123" i="1"/>
  <c r="V122" i="5"/>
  <c r="V122" i="1"/>
  <c r="W121" i="5"/>
  <c r="W121" i="1"/>
  <c r="X120" i="5"/>
  <c r="X120" i="1"/>
  <c r="Y119" i="5"/>
  <c r="Y119" i="1"/>
  <c r="Z118" i="5"/>
  <c r="Z118" i="1"/>
  <c r="U117" i="5"/>
  <c r="U117" i="1"/>
  <c r="Y124" i="5"/>
  <c r="Y124" i="1"/>
  <c r="AA122" i="5"/>
  <c r="AA122" i="1"/>
  <c r="AC120" i="5"/>
  <c r="AC120" i="1"/>
  <c r="V119" i="5"/>
  <c r="V119" i="1"/>
  <c r="Z116" i="5"/>
  <c r="Z116" i="1"/>
  <c r="AB114" i="5"/>
  <c r="AB114" i="1"/>
  <c r="U113" i="5"/>
  <c r="U113" i="1"/>
  <c r="W111" i="5"/>
  <c r="W111" i="1"/>
  <c r="AA124" i="5"/>
  <c r="AA124" i="1"/>
  <c r="V121" i="5"/>
  <c r="V121" i="1"/>
  <c r="AA116" i="5"/>
  <c r="AA116" i="1"/>
  <c r="X113" i="5"/>
  <c r="X113" i="1"/>
  <c r="AA92" i="5"/>
  <c r="AA92" i="1"/>
  <c r="AC90" i="5"/>
  <c r="AC90" i="1"/>
  <c r="V89" i="5"/>
  <c r="V89" i="1"/>
  <c r="X87" i="5"/>
  <c r="X87" i="1"/>
  <c r="Z85" i="5"/>
  <c r="Z85" i="1"/>
  <c r="AB83" i="5"/>
  <c r="AB83" i="1"/>
  <c r="U82" i="5"/>
  <c r="U82" i="1"/>
  <c r="W80" i="5"/>
  <c r="W80" i="1"/>
  <c r="Y78" i="5"/>
  <c r="Y78" i="1"/>
  <c r="AA76" i="5"/>
  <c r="AA76" i="1"/>
  <c r="AC74" i="5"/>
  <c r="AC74" i="1"/>
  <c r="V73" i="5"/>
  <c r="V73" i="1"/>
  <c r="X71" i="5"/>
  <c r="X71" i="1"/>
  <c r="Z69" i="5"/>
  <c r="Z69" i="1"/>
  <c r="AB99" i="5"/>
  <c r="AB99" i="1"/>
  <c r="AC98" i="5"/>
  <c r="AC98" i="1"/>
  <c r="U98" i="5"/>
  <c r="U98" i="1"/>
  <c r="V97" i="5"/>
  <c r="V97" i="1"/>
  <c r="W96" i="5"/>
  <c r="W96" i="1"/>
  <c r="Z95" i="5"/>
  <c r="Z95" i="1"/>
  <c r="X92" i="5"/>
  <c r="X92" i="1"/>
  <c r="AB88" i="5"/>
  <c r="AB88" i="1"/>
  <c r="W85" i="5"/>
  <c r="W85" i="1"/>
  <c r="AA81" i="5"/>
  <c r="AA81" i="1"/>
  <c r="V78" i="5"/>
  <c r="V78" i="1"/>
  <c r="Z74" i="5"/>
  <c r="Z74" i="1"/>
  <c r="U71" i="5"/>
  <c r="U71" i="1"/>
  <c r="W101" i="5"/>
  <c r="W101" i="1"/>
  <c r="Y99" i="5"/>
  <c r="Y99" i="1"/>
  <c r="AA97" i="5"/>
  <c r="AA97" i="1"/>
  <c r="Z68" i="5"/>
  <c r="Z68" i="1"/>
  <c r="AA67" i="5"/>
  <c r="AA67" i="1"/>
  <c r="AB66" i="5"/>
  <c r="AB66" i="1"/>
  <c r="AC65" i="5"/>
  <c r="AC65" i="1"/>
  <c r="U65" i="5"/>
  <c r="U65" i="1"/>
  <c r="V64" i="5"/>
  <c r="V64" i="1"/>
  <c r="W63" i="5"/>
  <c r="W63" i="1"/>
  <c r="X62" i="5"/>
  <c r="X62" i="1"/>
  <c r="Y61" i="5"/>
  <c r="Y61" i="1"/>
  <c r="Z60" i="5"/>
  <c r="Z60" i="1"/>
  <c r="AA59" i="5"/>
  <c r="AA59" i="1"/>
  <c r="AB58" i="5"/>
  <c r="AB58" i="1"/>
  <c r="AC57" i="5"/>
  <c r="AC57" i="1"/>
  <c r="U57" i="5"/>
  <c r="U57" i="1"/>
  <c r="V56" i="5"/>
  <c r="V56" i="1"/>
  <c r="W55" i="5"/>
  <c r="W55" i="1"/>
  <c r="X54" i="5"/>
  <c r="X54" i="1"/>
  <c r="Y53" i="5"/>
  <c r="Y53" i="1"/>
  <c r="AC51" i="5"/>
  <c r="AC51" i="1"/>
  <c r="V50" i="5"/>
  <c r="V50" i="1"/>
  <c r="X48" i="5"/>
  <c r="X48" i="1"/>
  <c r="Z46" i="5"/>
  <c r="Z46" i="1"/>
  <c r="U66" i="5"/>
  <c r="U66" i="1"/>
  <c r="AC58" i="5"/>
  <c r="AC58" i="1"/>
  <c r="V52" i="5"/>
  <c r="V52" i="1"/>
  <c r="AB49" i="5"/>
  <c r="AB49" i="1"/>
  <c r="W66" i="5"/>
  <c r="W66" i="1"/>
  <c r="AA62" i="5"/>
  <c r="AA62" i="1"/>
  <c r="V59" i="1"/>
  <c r="V59" i="5"/>
  <c r="Z55" i="5"/>
  <c r="Z55" i="1"/>
  <c r="AA52" i="5"/>
  <c r="AA52" i="1"/>
  <c r="V51" i="5"/>
  <c r="V51" i="1"/>
  <c r="V47" i="5"/>
  <c r="V47" i="1"/>
  <c r="Y45" i="5"/>
  <c r="Y45" i="1"/>
  <c r="AA43" i="5"/>
  <c r="AA43" i="1"/>
  <c r="AC41" i="5"/>
  <c r="AC41" i="1"/>
  <c r="V40" i="5"/>
  <c r="V40" i="1"/>
  <c r="X38" i="5"/>
  <c r="X38" i="1"/>
  <c r="Z36" i="5"/>
  <c r="Z36" i="1"/>
  <c r="AB34" i="5"/>
  <c r="AB34" i="1"/>
  <c r="U33" i="5"/>
  <c r="U33" i="1"/>
  <c r="W31" i="5"/>
  <c r="W31" i="1"/>
  <c r="Y29" i="5"/>
  <c r="Y29" i="1"/>
  <c r="AA27" i="5"/>
  <c r="AA27" i="1"/>
  <c r="AC25" i="5"/>
  <c r="AC25" i="1"/>
  <c r="V24" i="5"/>
  <c r="V24" i="1"/>
  <c r="X22" i="5"/>
  <c r="X22" i="1"/>
  <c r="Z20" i="5"/>
  <c r="Z20" i="1"/>
  <c r="AB18" i="5"/>
  <c r="AB18" i="1"/>
  <c r="U17" i="5"/>
  <c r="U17" i="1"/>
  <c r="W15" i="5"/>
  <c r="W15" i="1"/>
  <c r="Y13" i="5"/>
  <c r="Y13" i="1"/>
  <c r="AA11" i="5"/>
  <c r="AA11" i="1"/>
  <c r="AC9" i="5"/>
  <c r="AC9" i="1"/>
  <c r="W68" i="5"/>
  <c r="W68" i="1"/>
  <c r="Y66" i="5"/>
  <c r="Y66" i="1"/>
  <c r="U54" i="5"/>
  <c r="U54" i="1"/>
  <c r="AA47" i="5"/>
  <c r="AA47" i="1"/>
  <c r="V7" i="5"/>
  <c r="V7" i="1"/>
  <c r="X5" i="5"/>
  <c r="X5" i="1"/>
  <c r="AC43" i="5"/>
  <c r="AC43" i="1"/>
  <c r="V42" i="5"/>
  <c r="V42" i="1"/>
  <c r="X40" i="5"/>
  <c r="X40" i="1"/>
  <c r="Z38" i="5"/>
  <c r="Z38" i="1"/>
  <c r="AB36" i="5"/>
  <c r="AB36" i="1"/>
  <c r="U35" i="5"/>
  <c r="U35" i="1"/>
  <c r="AA33" i="5"/>
  <c r="AA33" i="1"/>
  <c r="V30" i="5"/>
  <c r="V30" i="1"/>
  <c r="Z26" i="5"/>
  <c r="Z26" i="1"/>
  <c r="U23" i="5"/>
  <c r="U23" i="1"/>
  <c r="Y19" i="5"/>
  <c r="Y19" i="1"/>
  <c r="AC15" i="5"/>
  <c r="AC15" i="1"/>
  <c r="X12" i="5"/>
  <c r="X12" i="1"/>
  <c r="X8" i="5"/>
  <c r="X8" i="1"/>
  <c r="Z6" i="5"/>
  <c r="Z6" i="1"/>
  <c r="Y6" i="5"/>
  <c r="Y6" i="1"/>
  <c r="AB138" i="5"/>
  <c r="AB138" i="1"/>
  <c r="V109" i="5"/>
  <c r="V109" i="1"/>
  <c r="Z101" i="5"/>
  <c r="Z101" i="1"/>
  <c r="AA100" i="5"/>
  <c r="AA100" i="1"/>
  <c r="Y44" i="5"/>
  <c r="Y44" i="1"/>
  <c r="AA42" i="5"/>
  <c r="AA42" i="1"/>
  <c r="AC40" i="5"/>
  <c r="AC40" i="1"/>
  <c r="V39" i="5"/>
  <c r="V39" i="1"/>
  <c r="AC198" i="5"/>
  <c r="AC198" i="1"/>
  <c r="AA191" i="5"/>
  <c r="AA191" i="1"/>
  <c r="X186" i="5"/>
  <c r="X186" i="1"/>
  <c r="AA108" i="5"/>
  <c r="AA108" i="1"/>
  <c r="X37" i="5"/>
  <c r="X37" i="1"/>
  <c r="Z35" i="5"/>
  <c r="Z35" i="1"/>
  <c r="AB33" i="1"/>
  <c r="AB33" i="5"/>
  <c r="U32" i="5"/>
  <c r="U32" i="1"/>
  <c r="W30" i="1"/>
  <c r="W30" i="5"/>
  <c r="Y28" i="5"/>
  <c r="Y28" i="1"/>
  <c r="AA26" i="5"/>
  <c r="AA26" i="1"/>
  <c r="AC24" i="5"/>
  <c r="AC24" i="1"/>
  <c r="V23" i="5"/>
  <c r="V23" i="1"/>
  <c r="X21" i="5"/>
  <c r="X21" i="1"/>
  <c r="Z19" i="5"/>
  <c r="Z19" i="1"/>
  <c r="AB17" i="5"/>
  <c r="AB17" i="1"/>
  <c r="U16" i="5"/>
  <c r="U16" i="1"/>
  <c r="W14" i="5"/>
  <c r="W14" i="1"/>
  <c r="Y12" i="5"/>
  <c r="Y12" i="1"/>
  <c r="U12" i="5"/>
  <c r="U12" i="1"/>
  <c r="Z11" i="5"/>
  <c r="Z11" i="1"/>
  <c r="V11" i="5"/>
  <c r="V11" i="1"/>
  <c r="P202" i="1"/>
  <c r="P202" i="5"/>
  <c r="O199" i="1"/>
  <c r="O199" i="5"/>
  <c r="O206" i="1"/>
  <c r="O206" i="5"/>
  <c r="O203" i="1"/>
  <c r="O203" i="5"/>
  <c r="P200" i="1"/>
  <c r="P200" i="5"/>
  <c r="N202" i="1"/>
  <c r="N202" i="5"/>
  <c r="M194" i="1"/>
  <c r="M194" i="5"/>
  <c r="P190" i="1"/>
  <c r="P190" i="5"/>
  <c r="P185" i="1"/>
  <c r="P185" i="5"/>
  <c r="O182" i="1"/>
  <c r="O182" i="5"/>
  <c r="N198" i="1"/>
  <c r="N198" i="5"/>
  <c r="P206" i="1"/>
  <c r="P206" i="5"/>
  <c r="P195" i="1"/>
  <c r="P195" i="5"/>
  <c r="M190" i="1"/>
  <c r="M190" i="5"/>
  <c r="N190" i="1"/>
  <c r="N190" i="5"/>
  <c r="P178" i="1"/>
  <c r="P178" i="5"/>
  <c r="O175" i="1"/>
  <c r="O175" i="5"/>
  <c r="N172" i="1"/>
  <c r="N172" i="5"/>
  <c r="M169" i="1"/>
  <c r="M169" i="5"/>
  <c r="O166" i="1"/>
  <c r="O166" i="5"/>
  <c r="O163" i="1"/>
  <c r="O163" i="5"/>
  <c r="N161" i="1"/>
  <c r="N161" i="5"/>
  <c r="N159" i="1"/>
  <c r="N159" i="5"/>
  <c r="M159" i="1"/>
  <c r="M159" i="5"/>
  <c r="O161" i="1"/>
  <c r="O161" i="5"/>
  <c r="N165" i="1"/>
  <c r="N165" i="5"/>
  <c r="O157" i="1"/>
  <c r="O157" i="5"/>
  <c r="N154" i="1"/>
  <c r="N154" i="5"/>
  <c r="M151" i="1"/>
  <c r="M151" i="5"/>
  <c r="P144" i="1"/>
  <c r="P144" i="5"/>
  <c r="O141" i="1"/>
  <c r="O141" i="5"/>
  <c r="P132" i="1"/>
  <c r="P132" i="5"/>
  <c r="O155" i="1"/>
  <c r="O155" i="5"/>
  <c r="N152" i="1"/>
  <c r="N152" i="5"/>
  <c r="M149" i="1"/>
  <c r="M149" i="5"/>
  <c r="P142" i="1"/>
  <c r="P142" i="5"/>
  <c r="O139" i="1"/>
  <c r="O139" i="5"/>
  <c r="N136" i="1"/>
  <c r="N136" i="5"/>
  <c r="P133" i="1"/>
  <c r="P133" i="5"/>
  <c r="P128" i="1"/>
  <c r="P128" i="5"/>
  <c r="N122" i="1"/>
  <c r="N122" i="5"/>
  <c r="M120" i="1"/>
  <c r="M120" i="5"/>
  <c r="P126" i="1"/>
  <c r="P126" i="5"/>
  <c r="O124" i="1"/>
  <c r="O124" i="5"/>
  <c r="O122" i="1"/>
  <c r="O122" i="5"/>
  <c r="M131" i="1"/>
  <c r="M131" i="5"/>
  <c r="P124" i="1"/>
  <c r="P124" i="5"/>
  <c r="P119" i="1"/>
  <c r="P119" i="5"/>
  <c r="P130" i="1"/>
  <c r="P130" i="5"/>
  <c r="O127" i="1"/>
  <c r="O127" i="5"/>
  <c r="N124" i="1"/>
  <c r="N124" i="5"/>
  <c r="O119" i="1"/>
  <c r="O119" i="5"/>
  <c r="N117" i="1"/>
  <c r="N117" i="5"/>
  <c r="P115" i="1"/>
  <c r="P115" i="5"/>
  <c r="M114" i="1"/>
  <c r="M114" i="5"/>
  <c r="O112" i="1"/>
  <c r="O112" i="5"/>
  <c r="M117" i="1"/>
  <c r="M117" i="5"/>
  <c r="O117" i="1"/>
  <c r="O117" i="5"/>
  <c r="N112" i="1"/>
  <c r="N112" i="5"/>
  <c r="M110" i="1"/>
  <c r="M110" i="5"/>
  <c r="P103" i="1"/>
  <c r="P103" i="5"/>
  <c r="O100" i="1"/>
  <c r="O100" i="5"/>
  <c r="N97" i="1"/>
  <c r="N97" i="5"/>
  <c r="M94" i="1"/>
  <c r="M94" i="5"/>
  <c r="N116" i="1"/>
  <c r="N116" i="5"/>
  <c r="O90" i="1"/>
  <c r="O90" i="5"/>
  <c r="N87" i="1"/>
  <c r="N87" i="5"/>
  <c r="M115" i="1"/>
  <c r="M115" i="5"/>
  <c r="O109" i="1"/>
  <c r="O109" i="5"/>
  <c r="P105" i="1"/>
  <c r="P105" i="5"/>
  <c r="N99" i="1"/>
  <c r="N99" i="5"/>
  <c r="O86" i="1"/>
  <c r="O86" i="5"/>
  <c r="N83" i="1"/>
  <c r="N83" i="5"/>
  <c r="O106" i="1"/>
  <c r="O106" i="5"/>
  <c r="M100" i="1"/>
  <c r="M100" i="5"/>
  <c r="P93" i="1"/>
  <c r="P93" i="5"/>
  <c r="O88" i="1"/>
  <c r="O88" i="5"/>
  <c r="P109" i="1"/>
  <c r="P109" i="5"/>
  <c r="O105" i="1"/>
  <c r="O105" i="5"/>
  <c r="M99" i="1"/>
  <c r="M99" i="5"/>
  <c r="P92" i="1"/>
  <c r="P92" i="5"/>
  <c r="P87" i="1"/>
  <c r="P87" i="5"/>
  <c r="O84" i="1"/>
  <c r="O84" i="5"/>
  <c r="N81" i="1"/>
  <c r="N81" i="5"/>
  <c r="M78" i="1"/>
  <c r="M78" i="5"/>
  <c r="P71" i="1"/>
  <c r="P71" i="5"/>
  <c r="O68" i="1"/>
  <c r="O68" i="5"/>
  <c r="P101" i="1"/>
  <c r="P101" i="5"/>
  <c r="N95" i="1"/>
  <c r="N95" i="5"/>
  <c r="P88" i="1"/>
  <c r="P88" i="5"/>
  <c r="P84" i="1"/>
  <c r="P84" i="5"/>
  <c r="O81" i="1"/>
  <c r="O81" i="5"/>
  <c r="O64" i="1"/>
  <c r="O64" i="5"/>
  <c r="N61" i="1"/>
  <c r="N61" i="5"/>
  <c r="M58" i="1"/>
  <c r="M58" i="5"/>
  <c r="P51" i="1"/>
  <c r="P51" i="5"/>
  <c r="O48" i="1"/>
  <c r="O48" i="5"/>
  <c r="N45" i="1"/>
  <c r="N45" i="5"/>
  <c r="M80" i="1"/>
  <c r="M80" i="5"/>
  <c r="P73" i="1"/>
  <c r="P73" i="5"/>
  <c r="M67" i="1"/>
  <c r="M67" i="5"/>
  <c r="P60" i="1"/>
  <c r="P60" i="5"/>
  <c r="N54" i="1"/>
  <c r="N54" i="5"/>
  <c r="M79" i="1"/>
  <c r="M79" i="5"/>
  <c r="P72" i="1"/>
  <c r="P72" i="5"/>
  <c r="P67" i="1"/>
  <c r="P67" i="5"/>
  <c r="O65" i="1"/>
  <c r="O65" i="5"/>
  <c r="N62" i="1"/>
  <c r="N62" i="5"/>
  <c r="M59" i="1"/>
  <c r="M59" i="5"/>
  <c r="O53" i="1"/>
  <c r="O53" i="5"/>
  <c r="M47" i="1"/>
  <c r="M47" i="5"/>
  <c r="N41" i="1"/>
  <c r="N41" i="5"/>
  <c r="M38" i="1"/>
  <c r="M38" i="5"/>
  <c r="P31" i="1"/>
  <c r="P31" i="5"/>
  <c r="O28" i="1"/>
  <c r="O28" i="5"/>
  <c r="N25" i="1"/>
  <c r="N25" i="5"/>
  <c r="M22" i="1"/>
  <c r="M22" i="5"/>
  <c r="P15" i="1"/>
  <c r="P15" i="5"/>
  <c r="P17" i="1"/>
  <c r="P17" i="5"/>
  <c r="O78" i="1"/>
  <c r="O78" i="5"/>
  <c r="O73" i="1"/>
  <c r="O73" i="5"/>
  <c r="O66" i="1"/>
  <c r="O66" i="5"/>
  <c r="N58" i="1"/>
  <c r="N58" i="5"/>
  <c r="M55" i="1"/>
  <c r="M55" i="5"/>
  <c r="P48" i="1"/>
  <c r="P48" i="5"/>
  <c r="O45" i="1"/>
  <c r="O45" i="5"/>
  <c r="N42" i="1"/>
  <c r="N42" i="5"/>
  <c r="M39" i="1"/>
  <c r="M39" i="5"/>
  <c r="P32" i="1"/>
  <c r="P32" i="5"/>
  <c r="O29" i="1"/>
  <c r="O29" i="5"/>
  <c r="N26" i="1"/>
  <c r="N26" i="5"/>
  <c r="M23" i="1"/>
  <c r="M23" i="5"/>
  <c r="P16" i="1"/>
  <c r="P16" i="5"/>
  <c r="M14" i="1"/>
  <c r="M14" i="5"/>
  <c r="O12" i="1"/>
  <c r="O12" i="5"/>
  <c r="O10" i="1"/>
  <c r="O10" i="5"/>
  <c r="N7" i="1"/>
  <c r="N7" i="5"/>
  <c r="M4" i="1"/>
  <c r="M4" i="5"/>
  <c r="M40" i="1"/>
  <c r="M40" i="5"/>
  <c r="M36" i="1"/>
  <c r="M36" i="5"/>
  <c r="N31" i="1"/>
  <c r="N31" i="5"/>
  <c r="O26" i="1"/>
  <c r="O26" i="5"/>
  <c r="N23" i="1"/>
  <c r="N23" i="5"/>
  <c r="P80" i="1"/>
  <c r="P80" i="5"/>
  <c r="N74" i="1"/>
  <c r="N74" i="5"/>
  <c r="O67" i="1"/>
  <c r="O67" i="5"/>
  <c r="M61" i="1"/>
  <c r="M61" i="5"/>
  <c r="O46" i="1"/>
  <c r="O46" i="5"/>
  <c r="M20" i="1"/>
  <c r="M20" i="5"/>
  <c r="O11" i="1"/>
  <c r="O11" i="5"/>
  <c r="N8" i="1"/>
  <c r="N8" i="5"/>
  <c r="M5" i="1"/>
  <c r="M5" i="5"/>
  <c r="N4" i="1"/>
  <c r="N4" i="5"/>
  <c r="T4" i="1"/>
  <c r="T4" i="5"/>
  <c r="T15" i="1"/>
  <c r="T15" i="5"/>
  <c r="T31" i="1"/>
  <c r="T31" i="5"/>
  <c r="T47" i="1"/>
  <c r="T47" i="5"/>
  <c r="T37" i="1"/>
  <c r="T37" i="5"/>
  <c r="T59" i="1"/>
  <c r="T59" i="5"/>
  <c r="T75" i="1"/>
  <c r="T75" i="5"/>
  <c r="T13" i="1"/>
  <c r="T13" i="5"/>
  <c r="T92" i="1"/>
  <c r="T92" i="5"/>
  <c r="T108" i="1"/>
  <c r="T108" i="5"/>
  <c r="T17" i="1"/>
  <c r="T17" i="5"/>
  <c r="T44" i="1"/>
  <c r="T44" i="5"/>
  <c r="T102" i="1"/>
  <c r="T102" i="5"/>
  <c r="T118" i="1"/>
  <c r="T118" i="5"/>
  <c r="T105" i="1"/>
  <c r="T105" i="5"/>
  <c r="T124" i="1"/>
  <c r="T124" i="5"/>
  <c r="T143" i="1"/>
  <c r="T143" i="5"/>
  <c r="T175" i="1"/>
  <c r="T175" i="5"/>
  <c r="T199" i="1"/>
  <c r="T199" i="5"/>
  <c r="T49" i="1"/>
  <c r="T49" i="5"/>
  <c r="T65" i="1"/>
  <c r="T65" i="5"/>
  <c r="T81" i="1"/>
  <c r="T81" i="5"/>
  <c r="T123" i="1"/>
  <c r="T123" i="5"/>
  <c r="T147" i="1"/>
  <c r="T147" i="5"/>
  <c r="T179" i="1"/>
  <c r="T179" i="5"/>
  <c r="T206" i="1"/>
  <c r="T206" i="5"/>
  <c r="T32" i="1"/>
  <c r="T32" i="5"/>
  <c r="T60" i="1"/>
  <c r="T60" i="5"/>
  <c r="T76" i="1"/>
  <c r="T76" i="5"/>
  <c r="T138" i="1"/>
  <c r="T138" i="5"/>
  <c r="T155" i="1"/>
  <c r="T155" i="5"/>
  <c r="T172" i="1"/>
  <c r="T172" i="5"/>
  <c r="T188" i="1"/>
  <c r="T188" i="5"/>
  <c r="T144" i="1"/>
  <c r="T144" i="5"/>
  <c r="T6" i="1"/>
  <c r="T6" i="5"/>
  <c r="T34" i="1"/>
  <c r="T34" i="5"/>
  <c r="T58" i="1"/>
  <c r="T58" i="5"/>
  <c r="T74" i="1"/>
  <c r="T74" i="5"/>
  <c r="T134" i="1"/>
  <c r="T134" i="5"/>
  <c r="T107" i="1"/>
  <c r="T107" i="5"/>
  <c r="T201" i="1"/>
  <c r="T201" i="5"/>
  <c r="T137" i="1"/>
  <c r="T137" i="5"/>
  <c r="T136" i="1"/>
  <c r="T136" i="5"/>
  <c r="T10" i="1"/>
  <c r="T10" i="5"/>
  <c r="T197" i="1"/>
  <c r="T197" i="5"/>
  <c r="T157" i="1"/>
  <c r="T157" i="5"/>
  <c r="T203" i="1"/>
  <c r="T203" i="5"/>
  <c r="T165" i="1"/>
  <c r="T165" i="5"/>
  <c r="T152" i="1"/>
  <c r="T152" i="5"/>
  <c r="P193" i="1"/>
  <c r="P193" i="5"/>
  <c r="M206" i="1"/>
  <c r="M206" i="5"/>
  <c r="P183" i="1"/>
  <c r="P183" i="5"/>
  <c r="O180" i="1"/>
  <c r="O180" i="5"/>
  <c r="N177" i="1"/>
  <c r="N177" i="5"/>
  <c r="M174" i="1"/>
  <c r="M174" i="5"/>
  <c r="P167" i="1"/>
  <c r="P167" i="5"/>
  <c r="N157" i="1"/>
  <c r="N157" i="5"/>
  <c r="N104" i="1"/>
  <c r="N104" i="5"/>
  <c r="M69" i="1"/>
  <c r="M69" i="5"/>
  <c r="N56" i="1"/>
  <c r="N56" i="5"/>
  <c r="P4" i="1"/>
  <c r="P4" i="5"/>
  <c r="N5" i="1"/>
  <c r="N5" i="5"/>
  <c r="N185" i="1"/>
  <c r="N185" i="5"/>
  <c r="P162" i="1"/>
  <c r="P162" i="5"/>
  <c r="N147" i="1"/>
  <c r="N147" i="5"/>
  <c r="N48" i="1"/>
  <c r="N48" i="5"/>
  <c r="P8" i="1"/>
  <c r="P8" i="5"/>
  <c r="M186" i="1"/>
  <c r="M186" i="5"/>
  <c r="O152" i="1"/>
  <c r="O152" i="5"/>
  <c r="T14" i="1"/>
  <c r="T14" i="5"/>
  <c r="O177" i="1"/>
  <c r="O177" i="5"/>
  <c r="M171" i="1"/>
  <c r="M171" i="5"/>
  <c r="O47" i="1"/>
  <c r="O47" i="5"/>
  <c r="P172" i="1"/>
  <c r="P172" i="5"/>
  <c r="M204" i="1"/>
  <c r="M204" i="5"/>
  <c r="M179" i="1"/>
  <c r="M179" i="5"/>
  <c r="N155" i="1"/>
  <c r="N155" i="5"/>
  <c r="P184" i="1"/>
  <c r="P184" i="5"/>
  <c r="M154" i="1"/>
  <c r="M154" i="5"/>
  <c r="O142" i="1"/>
  <c r="O142" i="5"/>
  <c r="P145" i="1"/>
  <c r="P145" i="5"/>
  <c r="Y4" i="5"/>
  <c r="Y4" i="1"/>
  <c r="X206" i="5"/>
  <c r="X206" i="1"/>
  <c r="Z204" i="5"/>
  <c r="Z204" i="1"/>
  <c r="U206" i="5"/>
  <c r="U206" i="1"/>
  <c r="AA203" i="5"/>
  <c r="AA203" i="1"/>
  <c r="V202" i="5"/>
  <c r="V202" i="1"/>
  <c r="X201" i="5"/>
  <c r="X201" i="1"/>
  <c r="Y194" i="5"/>
  <c r="Y194" i="1"/>
  <c r="Y202" i="5"/>
  <c r="Y202" i="1"/>
  <c r="U196" i="5"/>
  <c r="U196" i="1"/>
  <c r="AA194" i="5"/>
  <c r="AA194" i="1"/>
  <c r="AB193" i="5"/>
  <c r="AB193" i="1"/>
  <c r="AB201" i="5"/>
  <c r="AB201" i="1"/>
  <c r="U200" i="5"/>
  <c r="U200" i="1"/>
  <c r="Y199" i="5"/>
  <c r="Y199" i="1"/>
  <c r="AA198" i="5"/>
  <c r="AA198" i="1"/>
  <c r="V198" i="5"/>
  <c r="V198" i="1"/>
  <c r="AC192" i="5"/>
  <c r="AC192" i="1"/>
  <c r="AB191" i="5"/>
  <c r="AB191" i="1"/>
  <c r="X198" i="5"/>
  <c r="X198" i="1"/>
  <c r="V190" i="5"/>
  <c r="V190" i="1"/>
  <c r="U180" i="5"/>
  <c r="U180" i="1"/>
  <c r="U183" i="5"/>
  <c r="U183" i="1"/>
  <c r="U182" i="5"/>
  <c r="U182" i="1"/>
  <c r="AC176" i="5"/>
  <c r="AC176" i="1"/>
  <c r="X182" i="5"/>
  <c r="X182" i="1"/>
  <c r="Y179" i="5"/>
  <c r="Y179" i="1"/>
  <c r="X178" i="5"/>
  <c r="X178" i="1"/>
  <c r="Z176" i="5"/>
  <c r="Z176" i="1"/>
  <c r="Y175" i="5"/>
  <c r="Y175" i="1"/>
  <c r="AA173" i="5"/>
  <c r="AA173" i="1"/>
  <c r="AC171" i="5"/>
  <c r="AC171" i="1"/>
  <c r="V170" i="5"/>
  <c r="V170" i="1"/>
  <c r="X168" i="5"/>
  <c r="X168" i="1"/>
  <c r="Z166" i="5"/>
  <c r="Z166" i="1"/>
  <c r="V185" i="5"/>
  <c r="V185" i="1"/>
  <c r="V181" i="5"/>
  <c r="V181" i="1"/>
  <c r="AA177" i="5"/>
  <c r="AA177" i="1"/>
  <c r="Y183" i="5"/>
  <c r="Y183" i="1"/>
  <c r="Y181" i="5"/>
  <c r="Y181" i="1"/>
  <c r="X179" i="5"/>
  <c r="X179" i="1"/>
  <c r="U178" i="5"/>
  <c r="U178" i="1"/>
  <c r="W176" i="5"/>
  <c r="W176" i="1"/>
  <c r="AA172" i="5"/>
  <c r="AA172" i="1"/>
  <c r="V169" i="5"/>
  <c r="V169" i="1"/>
  <c r="AC177" i="5"/>
  <c r="AC177" i="1"/>
  <c r="AB174" i="5"/>
  <c r="AB174" i="1"/>
  <c r="U173" i="5"/>
  <c r="U173" i="1"/>
  <c r="W171" i="5"/>
  <c r="W171" i="1"/>
  <c r="Y169" i="5"/>
  <c r="Y169" i="1"/>
  <c r="AA167" i="5"/>
  <c r="AA167" i="1"/>
  <c r="V166" i="5"/>
  <c r="V166" i="1"/>
  <c r="AB169" i="5"/>
  <c r="AB169" i="1"/>
  <c r="AA175" i="5"/>
  <c r="AA175" i="1"/>
  <c r="V172" i="5"/>
  <c r="V172" i="1"/>
  <c r="Z168" i="5"/>
  <c r="Z168" i="1"/>
  <c r="X164" i="5"/>
  <c r="X164" i="1"/>
  <c r="Z162" i="5"/>
  <c r="Z162" i="1"/>
  <c r="AB160" i="5"/>
  <c r="AB160" i="1"/>
  <c r="V159" i="5"/>
  <c r="V159" i="1"/>
  <c r="W158" i="5"/>
  <c r="W158" i="1"/>
  <c r="X157" i="5"/>
  <c r="X157" i="1"/>
  <c r="Y156" i="5"/>
  <c r="Y156" i="1"/>
  <c r="Z155" i="5"/>
  <c r="Z155" i="1"/>
  <c r="AA154" i="5"/>
  <c r="AA154" i="1"/>
  <c r="AB153" i="5"/>
  <c r="AB153" i="1"/>
  <c r="AC152" i="5"/>
  <c r="AC152" i="1"/>
  <c r="U152" i="5"/>
  <c r="U152" i="1"/>
  <c r="V151" i="5"/>
  <c r="V151" i="1"/>
  <c r="W150" i="5"/>
  <c r="W150" i="1"/>
  <c r="AC148" i="5"/>
  <c r="AC148" i="1"/>
  <c r="V147" i="5"/>
  <c r="V147" i="1"/>
  <c r="Z165" i="5"/>
  <c r="Z165" i="1"/>
  <c r="U162" i="5"/>
  <c r="U162" i="1"/>
  <c r="AC154" i="5"/>
  <c r="AC154" i="1"/>
  <c r="Z152" i="5"/>
  <c r="Z152" i="1"/>
  <c r="AB150" i="5"/>
  <c r="AB150" i="1"/>
  <c r="U149" i="5"/>
  <c r="U149" i="1"/>
  <c r="AB147" i="5"/>
  <c r="AB147" i="1"/>
  <c r="U146" i="5"/>
  <c r="U146" i="1"/>
  <c r="Z164" i="5"/>
  <c r="Z164" i="1"/>
  <c r="AB162" i="5"/>
  <c r="AB162" i="1"/>
  <c r="U161" i="5"/>
  <c r="U161" i="1"/>
  <c r="U159" i="5"/>
  <c r="U159" i="1"/>
  <c r="W157" i="5"/>
  <c r="W157" i="1"/>
  <c r="Y155" i="5"/>
  <c r="Y155" i="1"/>
  <c r="AA153" i="5"/>
  <c r="AA153" i="1"/>
  <c r="AC151" i="5"/>
  <c r="AC151" i="1"/>
  <c r="V150" i="5"/>
  <c r="V150" i="1"/>
  <c r="AB146" i="5"/>
  <c r="AB146" i="1"/>
  <c r="U144" i="5"/>
  <c r="U144" i="1"/>
  <c r="W142" i="5"/>
  <c r="W142" i="1"/>
  <c r="Y140" i="5"/>
  <c r="Y140" i="1"/>
  <c r="X163" i="5"/>
  <c r="X163" i="1"/>
  <c r="AB159" i="5"/>
  <c r="AB159" i="1"/>
  <c r="Y157" i="5"/>
  <c r="Y157" i="1"/>
  <c r="X150" i="5"/>
  <c r="X150" i="1"/>
  <c r="V148" i="5"/>
  <c r="V148" i="1"/>
  <c r="X146" i="5"/>
  <c r="X146" i="1"/>
  <c r="U165" i="5"/>
  <c r="U165" i="1"/>
  <c r="X162" i="5"/>
  <c r="X162" i="1"/>
  <c r="Z160" i="5"/>
  <c r="Z160" i="1"/>
  <c r="Z145" i="5"/>
  <c r="Z145" i="1"/>
  <c r="AC143" i="5"/>
  <c r="AC143" i="1"/>
  <c r="X143" i="5"/>
  <c r="X143" i="1"/>
  <c r="Z142" i="5"/>
  <c r="Z142" i="1"/>
  <c r="U142" i="5"/>
  <c r="U142" i="1"/>
  <c r="X140" i="5"/>
  <c r="X140" i="1"/>
  <c r="AB139" i="5"/>
  <c r="AB139" i="1"/>
  <c r="AC138" i="5"/>
  <c r="AC138" i="1"/>
  <c r="U139" i="5"/>
  <c r="U139" i="1"/>
  <c r="AB136" i="5"/>
  <c r="AB136" i="1"/>
  <c r="U135" i="5"/>
  <c r="U135" i="1"/>
  <c r="W133" i="5"/>
  <c r="W133" i="1"/>
  <c r="Y131" i="5"/>
  <c r="Y131" i="1"/>
  <c r="AA129" i="5"/>
  <c r="AA129" i="1"/>
  <c r="AC127" i="5"/>
  <c r="AC127" i="1"/>
  <c r="V126" i="5"/>
  <c r="V126" i="1"/>
  <c r="Y138" i="5"/>
  <c r="Y138" i="1"/>
  <c r="Y136" i="5"/>
  <c r="Y136" i="1"/>
  <c r="AA134" i="5"/>
  <c r="AA134" i="1"/>
  <c r="AC132" i="5"/>
  <c r="AC132" i="1"/>
  <c r="V131" i="5"/>
  <c r="V131" i="1"/>
  <c r="X129" i="5"/>
  <c r="X129" i="1"/>
  <c r="Z127" i="5"/>
  <c r="Z127" i="1"/>
  <c r="AC139" i="5"/>
  <c r="AC139" i="1"/>
  <c r="AA123" i="5"/>
  <c r="AA123" i="1"/>
  <c r="V120" i="5"/>
  <c r="V120" i="1"/>
  <c r="V116" i="5"/>
  <c r="V116" i="1"/>
  <c r="X114" i="5"/>
  <c r="X114" i="1"/>
  <c r="Z112" i="5"/>
  <c r="Z112" i="1"/>
  <c r="AB110" i="5"/>
  <c r="AB110" i="1"/>
  <c r="AB123" i="5"/>
  <c r="AB123" i="1"/>
  <c r="W120" i="5"/>
  <c r="W120" i="1"/>
  <c r="AB125" i="5"/>
  <c r="AB125" i="1"/>
  <c r="W117" i="5"/>
  <c r="W117" i="1"/>
  <c r="Y135" i="5"/>
  <c r="Y135" i="1"/>
  <c r="X128" i="5"/>
  <c r="X128" i="1"/>
  <c r="U118" i="5"/>
  <c r="U118" i="1"/>
  <c r="AA114" i="5"/>
  <c r="AA114" i="1"/>
  <c r="V111" i="5"/>
  <c r="V111" i="1"/>
  <c r="U94" i="5"/>
  <c r="U94" i="1"/>
  <c r="W92" i="5"/>
  <c r="W92" i="1"/>
  <c r="Y90" i="5"/>
  <c r="Y90" i="1"/>
  <c r="AA88" i="5"/>
  <c r="AA88" i="1"/>
  <c r="AC86" i="5"/>
  <c r="AC86" i="1"/>
  <c r="V85" i="5"/>
  <c r="V85" i="1"/>
  <c r="X83" i="5"/>
  <c r="X83" i="1"/>
  <c r="Z81" i="5"/>
  <c r="Z81" i="1"/>
  <c r="AB79" i="5"/>
  <c r="AB79" i="1"/>
  <c r="U78" i="5"/>
  <c r="U78" i="1"/>
  <c r="W76" i="5"/>
  <c r="W76" i="1"/>
  <c r="Y74" i="5"/>
  <c r="Y74" i="1"/>
  <c r="AA72" i="5"/>
  <c r="AA72" i="1"/>
  <c r="AC70" i="5"/>
  <c r="AC70" i="1"/>
  <c r="V69" i="5"/>
  <c r="V69" i="1"/>
  <c r="AC108" i="5"/>
  <c r="AC108" i="1"/>
  <c r="V107" i="5"/>
  <c r="V107" i="1"/>
  <c r="X105" i="5"/>
  <c r="X105" i="1"/>
  <c r="Z103" i="5"/>
  <c r="Z103" i="1"/>
  <c r="Z99" i="5"/>
  <c r="Z99" i="1"/>
  <c r="AA98" i="5"/>
  <c r="AA98" i="1"/>
  <c r="AB97" i="5"/>
  <c r="AB97" i="1"/>
  <c r="AC96" i="5"/>
  <c r="AC96" i="1"/>
  <c r="U96" i="5"/>
  <c r="U96" i="1"/>
  <c r="Y95" i="5"/>
  <c r="Y95" i="1"/>
  <c r="AA94" i="5"/>
  <c r="AA94" i="1"/>
  <c r="AC91" i="5"/>
  <c r="AC91" i="1"/>
  <c r="X88" i="5"/>
  <c r="X88" i="1"/>
  <c r="AB84" i="5"/>
  <c r="AB84" i="1"/>
  <c r="W81" i="5"/>
  <c r="W81" i="1"/>
  <c r="AA77" i="5"/>
  <c r="AA77" i="1"/>
  <c r="V74" i="5"/>
  <c r="V74" i="1"/>
  <c r="Z70" i="5"/>
  <c r="Z70" i="1"/>
  <c r="Z111" i="5"/>
  <c r="Z111" i="1"/>
  <c r="AA101" i="5"/>
  <c r="AA101" i="1"/>
  <c r="Z100" i="5"/>
  <c r="Z100" i="1"/>
  <c r="AC99" i="5"/>
  <c r="AC99" i="1"/>
  <c r="AB98" i="5"/>
  <c r="AB98" i="1"/>
  <c r="V98" i="5"/>
  <c r="V98" i="1"/>
  <c r="U97" i="5"/>
  <c r="U97" i="1"/>
  <c r="X96" i="5"/>
  <c r="X96" i="1"/>
  <c r="X68" i="5"/>
  <c r="X68" i="1"/>
  <c r="Y67" i="5"/>
  <c r="Y67" i="1"/>
  <c r="Z66" i="5"/>
  <c r="Z66" i="1"/>
  <c r="AA65" i="5"/>
  <c r="AA65" i="1"/>
  <c r="AB64" i="5"/>
  <c r="AB64" i="1"/>
  <c r="AC63" i="5"/>
  <c r="AC63" i="1"/>
  <c r="U63" i="5"/>
  <c r="U63" i="1"/>
  <c r="V62" i="5"/>
  <c r="V62" i="1"/>
  <c r="W61" i="5"/>
  <c r="W61" i="1"/>
  <c r="X60" i="5"/>
  <c r="X60" i="1"/>
  <c r="Y59" i="5"/>
  <c r="Y59" i="1"/>
  <c r="Z58" i="5"/>
  <c r="Z58" i="1"/>
  <c r="AA57" i="5"/>
  <c r="AA57" i="1"/>
  <c r="AB56" i="5"/>
  <c r="AB56" i="1"/>
  <c r="AC55" i="5"/>
  <c r="AC55" i="1"/>
  <c r="U55" i="5"/>
  <c r="U55" i="1"/>
  <c r="V54" i="5"/>
  <c r="V54" i="1"/>
  <c r="W53" i="5"/>
  <c r="W53" i="1"/>
  <c r="Y51" i="5"/>
  <c r="Y51" i="1"/>
  <c r="AA49" i="5"/>
  <c r="AA49" i="1"/>
  <c r="AC47" i="5"/>
  <c r="AC47" i="1"/>
  <c r="V46" i="5"/>
  <c r="V46" i="1"/>
  <c r="AB67" i="5"/>
  <c r="AB67" i="1"/>
  <c r="AA60" i="5"/>
  <c r="AA60" i="1"/>
  <c r="Z53" i="5"/>
  <c r="Z53" i="1"/>
  <c r="Z51" i="1"/>
  <c r="Z51" i="5"/>
  <c r="AB48" i="5"/>
  <c r="AB48" i="1"/>
  <c r="AB46" i="5"/>
  <c r="AB46" i="1"/>
  <c r="X65" i="5"/>
  <c r="X65" i="1"/>
  <c r="AB61" i="5"/>
  <c r="AB61" i="1"/>
  <c r="W58" i="5"/>
  <c r="W58" i="1"/>
  <c r="AA54" i="5"/>
  <c r="AA54" i="1"/>
  <c r="Y52" i="5"/>
  <c r="Y52" i="1"/>
  <c r="AC50" i="5"/>
  <c r="AC50" i="1"/>
  <c r="X49" i="5"/>
  <c r="X49" i="1"/>
  <c r="U45" i="5"/>
  <c r="U45" i="1"/>
  <c r="W43" i="5"/>
  <c r="W43" i="1"/>
  <c r="Y41" i="5"/>
  <c r="Y41" i="1"/>
  <c r="AA39" i="5"/>
  <c r="AA39" i="1"/>
  <c r="AC37" i="5"/>
  <c r="AC37" i="1"/>
  <c r="V36" i="5"/>
  <c r="V36" i="1"/>
  <c r="X34" i="5"/>
  <c r="X34" i="1"/>
  <c r="Z32" i="5"/>
  <c r="Z32" i="1"/>
  <c r="AB30" i="5"/>
  <c r="AB30" i="1"/>
  <c r="U29" i="5"/>
  <c r="U29" i="1"/>
  <c r="W27" i="5"/>
  <c r="W27" i="1"/>
  <c r="Y25" i="5"/>
  <c r="Y25" i="1"/>
  <c r="AA23" i="5"/>
  <c r="AA23" i="1"/>
  <c r="AC21" i="5"/>
  <c r="AC21" i="1"/>
  <c r="V20" i="5"/>
  <c r="V20" i="1"/>
  <c r="X18" i="5"/>
  <c r="X18" i="1"/>
  <c r="Z16" i="5"/>
  <c r="Z16" i="1"/>
  <c r="AB14" i="5"/>
  <c r="AB14" i="1"/>
  <c r="U13" i="5"/>
  <c r="U13" i="1"/>
  <c r="W11" i="5"/>
  <c r="W11" i="1"/>
  <c r="Y9" i="5"/>
  <c r="Y9" i="1"/>
  <c r="Z57" i="5"/>
  <c r="Z57" i="1"/>
  <c r="AB55" i="5"/>
  <c r="AB55" i="1"/>
  <c r="U53" i="5"/>
  <c r="U53" i="1"/>
  <c r="AC45" i="5"/>
  <c r="AC45" i="1"/>
  <c r="AA6" i="5"/>
  <c r="AA6" i="1"/>
  <c r="AB50" i="5"/>
  <c r="AB50" i="1"/>
  <c r="W47" i="5"/>
  <c r="W47" i="1"/>
  <c r="W45" i="5"/>
  <c r="W45" i="1"/>
  <c r="Y43" i="5"/>
  <c r="Y43" i="1"/>
  <c r="AA41" i="5"/>
  <c r="AA41" i="1"/>
  <c r="AC39" i="5"/>
  <c r="AC39" i="1"/>
  <c r="V38" i="5"/>
  <c r="V38" i="1"/>
  <c r="X36" i="5"/>
  <c r="X36" i="1"/>
  <c r="Z34" i="5"/>
  <c r="Z34" i="1"/>
  <c r="X32" i="5"/>
  <c r="X32" i="1"/>
  <c r="U31" i="5"/>
  <c r="U31" i="1"/>
  <c r="AB28" i="5"/>
  <c r="AB28" i="1"/>
  <c r="Y27" i="5"/>
  <c r="Y27" i="1"/>
  <c r="W25" i="5"/>
  <c r="W25" i="1"/>
  <c r="AC23" i="5"/>
  <c r="AC23" i="1"/>
  <c r="AA21" i="5"/>
  <c r="AA21" i="1"/>
  <c r="X20" i="5"/>
  <c r="X20" i="1"/>
  <c r="V18" i="5"/>
  <c r="V18" i="1"/>
  <c r="AB16" i="5"/>
  <c r="AB16" i="1"/>
  <c r="Z14" i="5"/>
  <c r="Z14" i="1"/>
  <c r="W13" i="5"/>
  <c r="W13" i="1"/>
  <c r="U11" i="5"/>
  <c r="U11" i="1"/>
  <c r="AA9" i="5"/>
  <c r="AA9" i="1"/>
  <c r="AC8" i="5"/>
  <c r="AC8" i="1"/>
  <c r="X7" i="5"/>
  <c r="X7" i="1"/>
  <c r="AB7" i="5"/>
  <c r="AB7" i="1"/>
  <c r="U6" i="5"/>
  <c r="U6" i="1"/>
  <c r="AA7" i="5"/>
  <c r="AA7" i="1"/>
  <c r="X6" i="5"/>
  <c r="X6" i="1"/>
  <c r="AC201" i="5"/>
  <c r="AC201" i="1"/>
  <c r="U198" i="5"/>
  <c r="U198" i="1"/>
  <c r="Z138" i="5"/>
  <c r="Z138" i="1"/>
  <c r="Z105" i="5"/>
  <c r="Z105" i="1"/>
  <c r="X101" i="5"/>
  <c r="X101" i="1"/>
  <c r="Y100" i="5"/>
  <c r="Y100" i="1"/>
  <c r="AA95" i="5"/>
  <c r="AA95" i="1"/>
  <c r="U44" i="5"/>
  <c r="U44" i="1"/>
  <c r="W42" i="5"/>
  <c r="W42" i="1"/>
  <c r="Y40" i="5"/>
  <c r="Y40" i="1"/>
  <c r="AA38" i="5"/>
  <c r="AA38" i="1"/>
  <c r="Y198" i="5"/>
  <c r="Y198" i="1"/>
  <c r="X190" i="5"/>
  <c r="X190" i="1"/>
  <c r="Z184" i="5"/>
  <c r="Z184" i="1"/>
  <c r="V105" i="5"/>
  <c r="V105" i="1"/>
  <c r="W205" i="5"/>
  <c r="W205" i="1"/>
  <c r="Z202" i="5"/>
  <c r="Z202" i="1"/>
  <c r="AC36" i="5"/>
  <c r="AC36" i="1"/>
  <c r="V35" i="5"/>
  <c r="V35" i="1"/>
  <c r="X33" i="5"/>
  <c r="X33" i="1"/>
  <c r="Z31" i="5"/>
  <c r="Z31" i="1"/>
  <c r="AB29" i="5"/>
  <c r="AB29" i="1"/>
  <c r="U28" i="5"/>
  <c r="U28" i="1"/>
  <c r="W26" i="5"/>
  <c r="W26" i="1"/>
  <c r="Y24" i="5"/>
  <c r="Y24" i="1"/>
  <c r="AA22" i="5"/>
  <c r="AA22" i="1"/>
  <c r="AC20" i="5"/>
  <c r="AC20" i="1"/>
  <c r="V19" i="5"/>
  <c r="V19" i="1"/>
  <c r="X17" i="5"/>
  <c r="X17" i="1"/>
  <c r="Z15" i="5"/>
  <c r="Z15" i="1"/>
  <c r="AB13" i="5"/>
  <c r="AB13" i="1"/>
  <c r="L184" i="1"/>
  <c r="L184" i="5"/>
  <c r="W206" i="5"/>
  <c r="W206" i="1"/>
  <c r="X204" i="5"/>
  <c r="X204" i="1"/>
  <c r="AB9" i="5"/>
  <c r="AB9" i="1"/>
  <c r="Z203" i="5"/>
  <c r="Z203" i="1"/>
  <c r="O198" i="1"/>
  <c r="O198" i="5"/>
  <c r="M188" i="1"/>
  <c r="M188" i="5"/>
  <c r="O200" i="1"/>
  <c r="O200" i="5"/>
  <c r="N203" i="1"/>
  <c r="N203" i="5"/>
  <c r="P174" i="1"/>
  <c r="P174" i="5"/>
  <c r="N163" i="1"/>
  <c r="N163" i="5"/>
  <c r="O158" i="1"/>
  <c r="O158" i="5"/>
  <c r="P156" i="1"/>
  <c r="P156" i="5"/>
  <c r="M135" i="1"/>
  <c r="M135" i="5"/>
  <c r="M148" i="1"/>
  <c r="M148" i="5"/>
  <c r="O138" i="1"/>
  <c r="O138" i="5"/>
  <c r="O130" i="1"/>
  <c r="O130" i="5"/>
  <c r="P129" i="1"/>
  <c r="P129" i="5"/>
  <c r="O118" i="1"/>
  <c r="O118" i="5"/>
  <c r="O115" i="1"/>
  <c r="O115" i="5"/>
  <c r="P114" i="1"/>
  <c r="P114" i="5"/>
  <c r="P108" i="1"/>
  <c r="P108" i="5"/>
  <c r="P85" i="1"/>
  <c r="P85" i="5"/>
  <c r="N98" i="1"/>
  <c r="N98" i="5"/>
  <c r="M104" i="1"/>
  <c r="M104" i="5"/>
  <c r="P83" i="1"/>
  <c r="P83" i="5"/>
  <c r="M74" i="1"/>
  <c r="M74" i="5"/>
  <c r="N106" i="1"/>
  <c r="N106" i="5"/>
  <c r="O93" i="1"/>
  <c r="O93" i="5"/>
  <c r="P63" i="1"/>
  <c r="P63" i="5"/>
  <c r="N57" i="1"/>
  <c r="N57" i="5"/>
  <c r="M54" i="1"/>
  <c r="M54" i="5"/>
  <c r="O44" i="1"/>
  <c r="O44" i="5"/>
  <c r="N78" i="1"/>
  <c r="N78" i="5"/>
  <c r="O58" i="1"/>
  <c r="O58" i="5"/>
  <c r="M52" i="1"/>
  <c r="M52" i="5"/>
  <c r="P45" i="1"/>
  <c r="P45" i="5"/>
  <c r="P77" i="1"/>
  <c r="P77" i="5"/>
  <c r="N71" i="1"/>
  <c r="N71" i="5"/>
  <c r="N67" i="1"/>
  <c r="N67" i="5"/>
  <c r="M64" i="1"/>
  <c r="M64" i="5"/>
  <c r="P57" i="1"/>
  <c r="P57" i="5"/>
  <c r="N51" i="1"/>
  <c r="N51" i="5"/>
  <c r="O40" i="1"/>
  <c r="O40" i="5"/>
  <c r="N37" i="1"/>
  <c r="N37" i="5"/>
  <c r="M34" i="1"/>
  <c r="M34" i="5"/>
  <c r="P27" i="1"/>
  <c r="P27" i="5"/>
  <c r="O24" i="1"/>
  <c r="O24" i="5"/>
  <c r="N21" i="1"/>
  <c r="N21" i="5"/>
  <c r="M18" i="1"/>
  <c r="M18" i="5"/>
  <c r="M16" i="1"/>
  <c r="M16" i="5"/>
  <c r="M72" i="1"/>
  <c r="M72" i="5"/>
  <c r="M65" i="1"/>
  <c r="M65" i="5"/>
  <c r="O61" i="1"/>
  <c r="O61" i="5"/>
  <c r="P53" i="1"/>
  <c r="P53" i="5"/>
  <c r="O50" i="1"/>
  <c r="O50" i="5"/>
  <c r="N47" i="1"/>
  <c r="N47" i="5"/>
  <c r="M44" i="1"/>
  <c r="M44" i="5"/>
  <c r="O41" i="1"/>
  <c r="O41" i="5"/>
  <c r="N38" i="1"/>
  <c r="N38" i="5"/>
  <c r="M35" i="1"/>
  <c r="M35" i="5"/>
  <c r="P28" i="1"/>
  <c r="P28" i="5"/>
  <c r="O25" i="1"/>
  <c r="O25" i="5"/>
  <c r="N22" i="1"/>
  <c r="N22" i="5"/>
  <c r="M19" i="1"/>
  <c r="M19" i="5"/>
  <c r="N12" i="1"/>
  <c r="N12" i="5"/>
  <c r="P9" i="1"/>
  <c r="P9" i="5"/>
  <c r="O6" i="1"/>
  <c r="O6" i="5"/>
  <c r="P49" i="1"/>
  <c r="P49" i="5"/>
  <c r="N39" i="1"/>
  <c r="N39" i="5"/>
  <c r="O34" i="1"/>
  <c r="O34" i="5"/>
  <c r="O30" i="1"/>
  <c r="O30" i="5"/>
  <c r="P25" i="1"/>
  <c r="P25" i="5"/>
  <c r="P21" i="1"/>
  <c r="P21" i="5"/>
  <c r="N79" i="1"/>
  <c r="N79" i="5"/>
  <c r="P65" i="1"/>
  <c r="P65" i="5"/>
  <c r="N59" i="1"/>
  <c r="N59" i="5"/>
  <c r="P41" i="1"/>
  <c r="P41" i="5"/>
  <c r="O18" i="1"/>
  <c r="O18" i="5"/>
  <c r="M11" i="1"/>
  <c r="M11" i="5"/>
  <c r="O13" i="1"/>
  <c r="O13" i="5"/>
  <c r="P13" i="1"/>
  <c r="P13" i="5"/>
  <c r="T5" i="1"/>
  <c r="T5" i="5"/>
  <c r="T19" i="1"/>
  <c r="T19" i="5"/>
  <c r="T35" i="1"/>
  <c r="T35" i="5"/>
  <c r="T8" i="1"/>
  <c r="T8" i="5"/>
  <c r="T40" i="1"/>
  <c r="T40" i="5"/>
  <c r="T63" i="1"/>
  <c r="T63" i="5"/>
  <c r="T79" i="1"/>
  <c r="T79" i="5"/>
  <c r="T21" i="1"/>
  <c r="T21" i="5"/>
  <c r="T96" i="1"/>
  <c r="T96" i="5"/>
  <c r="T112" i="1"/>
  <c r="T112" i="5"/>
  <c r="T25" i="1"/>
  <c r="T25" i="5"/>
  <c r="T90" i="1"/>
  <c r="T90" i="5"/>
  <c r="T106" i="1"/>
  <c r="T106" i="5"/>
  <c r="T93" i="1"/>
  <c r="T93" i="5"/>
  <c r="T109" i="1"/>
  <c r="T109" i="5"/>
  <c r="T126" i="1"/>
  <c r="T126" i="5"/>
  <c r="T158" i="1"/>
  <c r="T158" i="5"/>
  <c r="T190" i="1"/>
  <c r="T190" i="5"/>
  <c r="T12" i="1"/>
  <c r="T12" i="5"/>
  <c r="T53" i="1"/>
  <c r="T53" i="5"/>
  <c r="T69" i="1"/>
  <c r="T69" i="5"/>
  <c r="T85" i="1"/>
  <c r="T85" i="5"/>
  <c r="T130" i="1"/>
  <c r="T130" i="5"/>
  <c r="T162" i="1"/>
  <c r="T162" i="5"/>
  <c r="T194" i="1"/>
  <c r="T194" i="5"/>
  <c r="T135" i="1"/>
  <c r="T135" i="5"/>
  <c r="T48" i="1"/>
  <c r="T48" i="5"/>
  <c r="T64" i="1"/>
  <c r="T64" i="5"/>
  <c r="T80" i="1"/>
  <c r="T80" i="5"/>
  <c r="T139" i="1"/>
  <c r="T139" i="5"/>
  <c r="T156" i="1"/>
  <c r="T156" i="5"/>
  <c r="T183" i="1"/>
  <c r="T183" i="5"/>
  <c r="T200" i="1"/>
  <c r="T200" i="5"/>
  <c r="T160" i="1"/>
  <c r="T160" i="5"/>
  <c r="T18" i="1"/>
  <c r="T18" i="5"/>
  <c r="T46" i="1"/>
  <c r="T46" i="5"/>
  <c r="T62" i="1"/>
  <c r="T62" i="5"/>
  <c r="T78" i="1"/>
  <c r="T78" i="5"/>
  <c r="T166" i="1"/>
  <c r="T166" i="5"/>
  <c r="T205" i="1"/>
  <c r="T205" i="5"/>
  <c r="T141" i="1"/>
  <c r="T141" i="5"/>
  <c r="T161" i="1"/>
  <c r="T161" i="5"/>
  <c r="T164" i="1"/>
  <c r="T164" i="5"/>
  <c r="T129" i="1"/>
  <c r="T129" i="5"/>
  <c r="T181" i="1"/>
  <c r="T181" i="5"/>
  <c r="M196" i="1"/>
  <c r="M196" i="5"/>
  <c r="M200" i="1"/>
  <c r="M200" i="5"/>
  <c r="N188" i="1"/>
  <c r="N188" i="5"/>
  <c r="P179" i="1"/>
  <c r="P179" i="5"/>
  <c r="O176" i="1"/>
  <c r="O176" i="5"/>
  <c r="N173" i="1"/>
  <c r="N173" i="5"/>
  <c r="M170" i="1"/>
  <c r="M170" i="5"/>
  <c r="O151" i="1"/>
  <c r="O151" i="5"/>
  <c r="N139" i="1"/>
  <c r="N139" i="5"/>
  <c r="M91" i="1"/>
  <c r="M91" i="5"/>
  <c r="O63" i="1"/>
  <c r="O63" i="5"/>
  <c r="P54" i="1"/>
  <c r="P54" i="5"/>
  <c r="N9" i="1"/>
  <c r="N9" i="5"/>
  <c r="O4" i="1"/>
  <c r="O4" i="5"/>
  <c r="N189" i="1"/>
  <c r="N189" i="5"/>
  <c r="O184" i="1"/>
  <c r="O184" i="5"/>
  <c r="O5" i="1"/>
  <c r="O5" i="5"/>
  <c r="O183" i="1"/>
  <c r="O183" i="5"/>
  <c r="P155" i="1"/>
  <c r="P155" i="5"/>
  <c r="M146" i="1"/>
  <c r="M146" i="5"/>
  <c r="O75" i="1"/>
  <c r="O75" i="5"/>
  <c r="P11" i="1"/>
  <c r="P11" i="5"/>
  <c r="N184" i="1"/>
  <c r="N184" i="5"/>
  <c r="N170" i="1"/>
  <c r="N170" i="5"/>
  <c r="N135" i="1"/>
  <c r="N135" i="5"/>
  <c r="M181" i="1"/>
  <c r="M181" i="5"/>
  <c r="M175" i="1"/>
  <c r="M175" i="5"/>
  <c r="P46" i="1"/>
  <c r="P46" i="5"/>
  <c r="P153" i="1"/>
  <c r="P153" i="5"/>
  <c r="M189" i="1"/>
  <c r="M189" i="5"/>
  <c r="P94" i="1"/>
  <c r="P94" i="5"/>
  <c r="N149" i="1"/>
  <c r="N149" i="5"/>
  <c r="P176" i="1"/>
  <c r="P176" i="5"/>
  <c r="M152" i="1"/>
  <c r="M152" i="5"/>
  <c r="T38" i="1"/>
  <c r="T38" i="5"/>
  <c r="M101" i="1"/>
  <c r="M101" i="5"/>
  <c r="V4" i="5"/>
  <c r="V4" i="1"/>
  <c r="Z4" i="5"/>
  <c r="Z4" i="1"/>
  <c r="AC202" i="5"/>
  <c r="AC202" i="1"/>
  <c r="V201" i="5"/>
  <c r="V201" i="1"/>
  <c r="Z205" i="5"/>
  <c r="Z205" i="1"/>
  <c r="V204" i="5"/>
  <c r="V204" i="1"/>
  <c r="W201" i="5"/>
  <c r="W201" i="1"/>
  <c r="U194" i="5"/>
  <c r="U194" i="1"/>
  <c r="AA201" i="5"/>
  <c r="AA201" i="1"/>
  <c r="Y196" i="5"/>
  <c r="Y196" i="1"/>
  <c r="W203" i="5"/>
  <c r="W203" i="1"/>
  <c r="AB200" i="5"/>
  <c r="AB200" i="1"/>
  <c r="V199" i="5"/>
  <c r="V199" i="1"/>
  <c r="Z198" i="5"/>
  <c r="Z198" i="1"/>
  <c r="AB197" i="5"/>
  <c r="AB197" i="1"/>
  <c r="AA192" i="5"/>
  <c r="AA192" i="1"/>
  <c r="W199" i="5"/>
  <c r="W199" i="1"/>
  <c r="Z192" i="5"/>
  <c r="Z192" i="1"/>
  <c r="Z190" i="5"/>
  <c r="Z190" i="1"/>
  <c r="AA188" i="5"/>
  <c r="AA188" i="1"/>
  <c r="AC186" i="5"/>
  <c r="AC186" i="1"/>
  <c r="X189" i="5"/>
  <c r="X189" i="1"/>
  <c r="Z187" i="5"/>
  <c r="Z187" i="1"/>
  <c r="AB185" i="5"/>
  <c r="AB185" i="1"/>
  <c r="U184" i="5"/>
  <c r="U184" i="1"/>
  <c r="V183" i="5"/>
  <c r="V183" i="1"/>
  <c r="W182" i="5"/>
  <c r="W182" i="1"/>
  <c r="X181" i="5"/>
  <c r="X181" i="1"/>
  <c r="Y180" i="5"/>
  <c r="Y180" i="1"/>
  <c r="U190" i="5"/>
  <c r="U190" i="1"/>
  <c r="V189" i="5"/>
  <c r="V189" i="1"/>
  <c r="W188" i="5"/>
  <c r="W188" i="1"/>
  <c r="X187" i="5"/>
  <c r="X187" i="1"/>
  <c r="Y186" i="5"/>
  <c r="Y186" i="1"/>
  <c r="Z185" i="5"/>
  <c r="Z185" i="1"/>
  <c r="AA184" i="5"/>
  <c r="AA184" i="1"/>
  <c r="AA183" i="5"/>
  <c r="AA183" i="1"/>
  <c r="Z179" i="5"/>
  <c r="Z179" i="1"/>
  <c r="U191" i="5"/>
  <c r="U191" i="1"/>
  <c r="AC188" i="5"/>
  <c r="AC188" i="1"/>
  <c r="V187" i="5"/>
  <c r="V187" i="1"/>
  <c r="X185" i="5"/>
  <c r="X185" i="1"/>
  <c r="AB183" i="5"/>
  <c r="AB183" i="1"/>
  <c r="W181" i="5"/>
  <c r="W181" i="1"/>
  <c r="W184" i="5"/>
  <c r="W184" i="1"/>
  <c r="V182" i="5"/>
  <c r="V182" i="1"/>
  <c r="Z180" i="5"/>
  <c r="Z180" i="1"/>
  <c r="W179" i="5"/>
  <c r="W179" i="1"/>
  <c r="W178" i="5"/>
  <c r="W178" i="1"/>
  <c r="Y176" i="5"/>
  <c r="Y176" i="1"/>
  <c r="U175" i="5"/>
  <c r="U175" i="1"/>
  <c r="W173" i="5"/>
  <c r="W173" i="1"/>
  <c r="Y171" i="5"/>
  <c r="Y171" i="1"/>
  <c r="AA169" i="5"/>
  <c r="AA169" i="1"/>
  <c r="AC167" i="5"/>
  <c r="AC167" i="1"/>
  <c r="AA189" i="5"/>
  <c r="AA189" i="1"/>
  <c r="X180" i="5"/>
  <c r="X180" i="1"/>
  <c r="AA176" i="5"/>
  <c r="AA176" i="1"/>
  <c r="AA180" i="5"/>
  <c r="AA180" i="1"/>
  <c r="U179" i="5"/>
  <c r="U179" i="1"/>
  <c r="Y177" i="5"/>
  <c r="Y177" i="1"/>
  <c r="X175" i="5"/>
  <c r="X175" i="1"/>
  <c r="Y172" i="5"/>
  <c r="Y172" i="1"/>
  <c r="AC168" i="5"/>
  <c r="AC168" i="1"/>
  <c r="V176" i="5"/>
  <c r="V176" i="1"/>
  <c r="U174" i="5"/>
  <c r="U174" i="1"/>
  <c r="W172" i="5"/>
  <c r="W172" i="1"/>
  <c r="Y170" i="5"/>
  <c r="Y170" i="1"/>
  <c r="AA168" i="5"/>
  <c r="AA168" i="1"/>
  <c r="AC166" i="5"/>
  <c r="AC166" i="1"/>
  <c r="U166" i="5"/>
  <c r="U166" i="1"/>
  <c r="U169" i="5"/>
  <c r="U169" i="1"/>
  <c r="Y166" i="5"/>
  <c r="Y166" i="1"/>
  <c r="AC174" i="5"/>
  <c r="AC174" i="1"/>
  <c r="V173" i="5"/>
  <c r="V173" i="1"/>
  <c r="X171" i="5"/>
  <c r="X171" i="1"/>
  <c r="Z169" i="5"/>
  <c r="Z169" i="1"/>
  <c r="AB167" i="5"/>
  <c r="AB167" i="1"/>
  <c r="AB165" i="5"/>
  <c r="AB165" i="1"/>
  <c r="AC164" i="5"/>
  <c r="AC164" i="1"/>
  <c r="U164" i="5"/>
  <c r="U164" i="1"/>
  <c r="V163" i="5"/>
  <c r="V163" i="1"/>
  <c r="W162" i="5"/>
  <c r="W162" i="1"/>
  <c r="X161" i="5"/>
  <c r="X161" i="1"/>
  <c r="Y160" i="5"/>
  <c r="Y160" i="1"/>
  <c r="Z159" i="5"/>
  <c r="Z159" i="1"/>
  <c r="AC158" i="5"/>
  <c r="AC158" i="1"/>
  <c r="U158" i="5"/>
  <c r="U158" i="1"/>
  <c r="V157" i="5"/>
  <c r="V157" i="1"/>
  <c r="W156" i="5"/>
  <c r="W156" i="1"/>
  <c r="X155" i="5"/>
  <c r="X155" i="1"/>
  <c r="Y154" i="5"/>
  <c r="Y154" i="1"/>
  <c r="Z153" i="5"/>
  <c r="Z153" i="1"/>
  <c r="AA152" i="5"/>
  <c r="AA152" i="1"/>
  <c r="AB151" i="5"/>
  <c r="AB151" i="1"/>
  <c r="AC150" i="5"/>
  <c r="AC150" i="1"/>
  <c r="U150" i="5"/>
  <c r="U150" i="1"/>
  <c r="Y148" i="5"/>
  <c r="Y148" i="1"/>
  <c r="AA146" i="5"/>
  <c r="AA146" i="1"/>
  <c r="AA164" i="5"/>
  <c r="AA164" i="1"/>
  <c r="V161" i="5"/>
  <c r="V161" i="1"/>
  <c r="Y158" i="5"/>
  <c r="Y158" i="1"/>
  <c r="V156" i="5"/>
  <c r="V156" i="1"/>
  <c r="X154" i="5"/>
  <c r="X154" i="1"/>
  <c r="AA151" i="5"/>
  <c r="AA151" i="1"/>
  <c r="AC149" i="5"/>
  <c r="AC149" i="1"/>
  <c r="AB148" i="5"/>
  <c r="AB148" i="1"/>
  <c r="W147" i="5"/>
  <c r="W147" i="1"/>
  <c r="Y165" i="5"/>
  <c r="Y165" i="1"/>
  <c r="AA163" i="5"/>
  <c r="AA163" i="1"/>
  <c r="AC161" i="5"/>
  <c r="AC161" i="1"/>
  <c r="V160" i="5"/>
  <c r="V160" i="1"/>
  <c r="X145" i="5"/>
  <c r="X145" i="1"/>
  <c r="Z143" i="5"/>
  <c r="Z143" i="1"/>
  <c r="AB141" i="5"/>
  <c r="AB141" i="1"/>
  <c r="U140" i="5"/>
  <c r="U140" i="1"/>
  <c r="Y162" i="5"/>
  <c r="Y162" i="1"/>
  <c r="W159" i="5"/>
  <c r="W159" i="1"/>
  <c r="Z156" i="5"/>
  <c r="Z156" i="1"/>
  <c r="V152" i="5"/>
  <c r="V152" i="1"/>
  <c r="Y149" i="5"/>
  <c r="Y149" i="1"/>
  <c r="AC147" i="5"/>
  <c r="AC147" i="1"/>
  <c r="V146" i="5"/>
  <c r="V146" i="1"/>
  <c r="AB164" i="5"/>
  <c r="AB164" i="1"/>
  <c r="W163" i="5"/>
  <c r="W163" i="1"/>
  <c r="Y161" i="5"/>
  <c r="Y161" i="1"/>
  <c r="X160" i="5"/>
  <c r="X160" i="1"/>
  <c r="Z158" i="5"/>
  <c r="Z158" i="1"/>
  <c r="AB156" i="5"/>
  <c r="AB156" i="1"/>
  <c r="U155" i="5"/>
  <c r="U155" i="1"/>
  <c r="W153" i="5"/>
  <c r="W153" i="1"/>
  <c r="Y151" i="1"/>
  <c r="Y151" i="5"/>
  <c r="AA149" i="5"/>
  <c r="AA149" i="1"/>
  <c r="Y146" i="5"/>
  <c r="Y146" i="1"/>
  <c r="W145" i="5"/>
  <c r="W145" i="1"/>
  <c r="AA144" i="5"/>
  <c r="AA144" i="1"/>
  <c r="U143" i="5"/>
  <c r="U143" i="1"/>
  <c r="Y142" i="5"/>
  <c r="Y142" i="1"/>
  <c r="AA141" i="5"/>
  <c r="AA141" i="1"/>
  <c r="V141" i="5"/>
  <c r="V141" i="1"/>
  <c r="Z139" i="5"/>
  <c r="Z139" i="1"/>
  <c r="Z137" i="5"/>
  <c r="Z137" i="1"/>
  <c r="AA136" i="5"/>
  <c r="AA136" i="1"/>
  <c r="AB135" i="5"/>
  <c r="AB135" i="1"/>
  <c r="AC134" i="5"/>
  <c r="AC134" i="1"/>
  <c r="U134" i="5"/>
  <c r="U134" i="1"/>
  <c r="V133" i="5"/>
  <c r="V133" i="1"/>
  <c r="W132" i="5"/>
  <c r="W132" i="1"/>
  <c r="X131" i="5"/>
  <c r="X131" i="1"/>
  <c r="Y130" i="5"/>
  <c r="Y130" i="1"/>
  <c r="Z129" i="5"/>
  <c r="Z129" i="1"/>
  <c r="AA128" i="5"/>
  <c r="AA128" i="1"/>
  <c r="AB127" i="5"/>
  <c r="AB127" i="1"/>
  <c r="AC126" i="5"/>
  <c r="AC126" i="1"/>
  <c r="AB137" i="5"/>
  <c r="AB137" i="1"/>
  <c r="X136" i="5"/>
  <c r="X136" i="1"/>
  <c r="Z134" i="5"/>
  <c r="Z134" i="1"/>
  <c r="AB132" i="5"/>
  <c r="AB132" i="1"/>
  <c r="U131" i="5"/>
  <c r="U131" i="1"/>
  <c r="W129" i="5"/>
  <c r="W129" i="1"/>
  <c r="Y127" i="5"/>
  <c r="Y127" i="1"/>
  <c r="Y139" i="5"/>
  <c r="Y139" i="1"/>
  <c r="W138" i="5"/>
  <c r="W138" i="1"/>
  <c r="U136" i="5"/>
  <c r="U136" i="1"/>
  <c r="W134" i="5"/>
  <c r="W134" i="1"/>
  <c r="Y132" i="5"/>
  <c r="Y132" i="1"/>
  <c r="AA130" i="5"/>
  <c r="AA130" i="1"/>
  <c r="AC128" i="5"/>
  <c r="AC128" i="1"/>
  <c r="V127" i="5"/>
  <c r="V127" i="1"/>
  <c r="V139" i="5"/>
  <c r="V139" i="1"/>
  <c r="W125" i="5"/>
  <c r="W125" i="1"/>
  <c r="X124" i="5"/>
  <c r="X124" i="1"/>
  <c r="Y123" i="5"/>
  <c r="Y123" i="1"/>
  <c r="Z122" i="5"/>
  <c r="Z122" i="1"/>
  <c r="AA121" i="5"/>
  <c r="AA121" i="1"/>
  <c r="AB120" i="5"/>
  <c r="AB120" i="1"/>
  <c r="AC119" i="5"/>
  <c r="AC119" i="1"/>
  <c r="U119" i="5"/>
  <c r="U119" i="1"/>
  <c r="AC117" i="5"/>
  <c r="AC117" i="1"/>
  <c r="V118" i="5"/>
  <c r="V118" i="1"/>
  <c r="AA115" i="5"/>
  <c r="AA115" i="1"/>
  <c r="AC113" i="5"/>
  <c r="AC113" i="1"/>
  <c r="V112" i="5"/>
  <c r="V112" i="1"/>
  <c r="X110" i="5"/>
  <c r="X110" i="1"/>
  <c r="AC122" i="5"/>
  <c r="AC122" i="1"/>
  <c r="X119" i="5"/>
  <c r="X119" i="1"/>
  <c r="V117" i="5"/>
  <c r="V117" i="1"/>
  <c r="U124" i="5"/>
  <c r="U124" i="1"/>
  <c r="W122" i="5"/>
  <c r="W122" i="1"/>
  <c r="X116" i="5"/>
  <c r="X116" i="1"/>
  <c r="Y115" i="5"/>
  <c r="Y115" i="1"/>
  <c r="Z114" i="5"/>
  <c r="Z114" i="1"/>
  <c r="AA113" i="5"/>
  <c r="AA113" i="1"/>
  <c r="AB112" i="5"/>
  <c r="AB112" i="1"/>
  <c r="AC111" i="5"/>
  <c r="AC111" i="1"/>
  <c r="U111" i="5"/>
  <c r="U111" i="1"/>
  <c r="V110" i="5"/>
  <c r="V110" i="1"/>
  <c r="W109" i="5"/>
  <c r="W109" i="1"/>
  <c r="X108" i="5"/>
  <c r="X108" i="1"/>
  <c r="Y107" i="5"/>
  <c r="Y107" i="1"/>
  <c r="Z106" i="5"/>
  <c r="Z106" i="1"/>
  <c r="AA105" i="5"/>
  <c r="AA105" i="1"/>
  <c r="AB104" i="5"/>
  <c r="AB104" i="1"/>
  <c r="AC103" i="5"/>
  <c r="AC103" i="1"/>
  <c r="U103" i="5"/>
  <c r="U103" i="1"/>
  <c r="V102" i="5"/>
  <c r="V102" i="1"/>
  <c r="AA133" i="5"/>
  <c r="AA133" i="1"/>
  <c r="Z126" i="5"/>
  <c r="Z126" i="1"/>
  <c r="V125" i="5"/>
  <c r="V125" i="1"/>
  <c r="X123" i="5"/>
  <c r="X123" i="1"/>
  <c r="Z121" i="5"/>
  <c r="Z121" i="1"/>
  <c r="AB119" i="5"/>
  <c r="AB119" i="1"/>
  <c r="AB117" i="5"/>
  <c r="AB117" i="1"/>
  <c r="W110" i="5"/>
  <c r="W110" i="1"/>
  <c r="Y108" i="5"/>
  <c r="Y108" i="1"/>
  <c r="AA106" i="5"/>
  <c r="AA106" i="1"/>
  <c r="AC104" i="5"/>
  <c r="AC104" i="1"/>
  <c r="V103" i="5"/>
  <c r="V103" i="1"/>
  <c r="Z93" i="5"/>
  <c r="Z93" i="1"/>
  <c r="AB91" i="5"/>
  <c r="AB91" i="1"/>
  <c r="U90" i="5"/>
  <c r="U90" i="1"/>
  <c r="W88" i="5"/>
  <c r="W88" i="1"/>
  <c r="Y86" i="5"/>
  <c r="Y86" i="1"/>
  <c r="AA84" i="5"/>
  <c r="AA84" i="1"/>
  <c r="AC82" i="5"/>
  <c r="AC82" i="1"/>
  <c r="V81" i="5"/>
  <c r="V81" i="1"/>
  <c r="X79" i="5"/>
  <c r="X79" i="1"/>
  <c r="Z77" i="5"/>
  <c r="Z77" i="1"/>
  <c r="AB75" i="5"/>
  <c r="AB75" i="1"/>
  <c r="U74" i="5"/>
  <c r="U74" i="1"/>
  <c r="W72" i="5"/>
  <c r="W72" i="1"/>
  <c r="Y70" i="5"/>
  <c r="Y70" i="1"/>
  <c r="X99" i="5"/>
  <c r="X99" i="1"/>
  <c r="Y98" i="5"/>
  <c r="Y98" i="1"/>
  <c r="Z97" i="5"/>
  <c r="Z97" i="1"/>
  <c r="AA96" i="5"/>
  <c r="AA96" i="1"/>
  <c r="V95" i="5"/>
  <c r="V95" i="1"/>
  <c r="Z94" i="5"/>
  <c r="Z94" i="1"/>
  <c r="W93" i="5"/>
  <c r="W93" i="1"/>
  <c r="Y91" i="5"/>
  <c r="Y91" i="1"/>
  <c r="AA89" i="5"/>
  <c r="AA89" i="1"/>
  <c r="AC87" i="5"/>
  <c r="AC87" i="1"/>
  <c r="V86" i="5"/>
  <c r="V86" i="1"/>
  <c r="X84" i="5"/>
  <c r="X84" i="1"/>
  <c r="Z82" i="5"/>
  <c r="Z82" i="1"/>
  <c r="AB80" i="5"/>
  <c r="AB80" i="1"/>
  <c r="U79" i="5"/>
  <c r="U79" i="1"/>
  <c r="W77" i="5"/>
  <c r="W77" i="1"/>
  <c r="Y75" i="5"/>
  <c r="Y75" i="1"/>
  <c r="AA73" i="5"/>
  <c r="AA73" i="1"/>
  <c r="AC71" i="5"/>
  <c r="AC71" i="1"/>
  <c r="V70" i="5"/>
  <c r="V70" i="1"/>
  <c r="V115" i="5"/>
  <c r="V115" i="1"/>
  <c r="X100" i="5"/>
  <c r="X100" i="1"/>
  <c r="Z98" i="5"/>
  <c r="Z98" i="1"/>
  <c r="AB96" i="5"/>
  <c r="AB96" i="1"/>
  <c r="V68" i="5"/>
  <c r="V68" i="1"/>
  <c r="W67" i="5"/>
  <c r="W67" i="1"/>
  <c r="X66" i="5"/>
  <c r="X66" i="1"/>
  <c r="Y65" i="5"/>
  <c r="Y65" i="1"/>
  <c r="Z64" i="5"/>
  <c r="Z64" i="1"/>
  <c r="AA63" i="5"/>
  <c r="AA63" i="1"/>
  <c r="AB62" i="5"/>
  <c r="AB62" i="1"/>
  <c r="AC61" i="5"/>
  <c r="AC61" i="1"/>
  <c r="U61" i="5"/>
  <c r="U61" i="1"/>
  <c r="V60" i="5"/>
  <c r="V60" i="1"/>
  <c r="W59" i="5"/>
  <c r="W59" i="1"/>
  <c r="X58" i="5"/>
  <c r="X58" i="1"/>
  <c r="Y57" i="5"/>
  <c r="Y57" i="1"/>
  <c r="Z56" i="5"/>
  <c r="Z56" i="1"/>
  <c r="AA55" i="5"/>
  <c r="AA55" i="1"/>
  <c r="AB54" i="5"/>
  <c r="AB54" i="1"/>
  <c r="AC53" i="5"/>
  <c r="AC53" i="1"/>
  <c r="W49" i="5"/>
  <c r="W49" i="1"/>
  <c r="AC66" i="5"/>
  <c r="AC66" i="1"/>
  <c r="Y62" i="5"/>
  <c r="Y62" i="1"/>
  <c r="AB59" i="5"/>
  <c r="AB59" i="1"/>
  <c r="X55" i="5"/>
  <c r="X55" i="1"/>
  <c r="X53" i="5"/>
  <c r="X53" i="1"/>
  <c r="Z50" i="5"/>
  <c r="Z50" i="1"/>
  <c r="Z48" i="5"/>
  <c r="Z48" i="1"/>
  <c r="W46" i="5"/>
  <c r="W46" i="1"/>
  <c r="U68" i="5"/>
  <c r="U68" i="1"/>
  <c r="Y64" i="5"/>
  <c r="Y64" i="1"/>
  <c r="AC60" i="5"/>
  <c r="AC60" i="1"/>
  <c r="X57" i="5"/>
  <c r="X57" i="1"/>
  <c r="AB53" i="5"/>
  <c r="AB53" i="1"/>
  <c r="AA51" i="5"/>
  <c r="AA51" i="1"/>
  <c r="AA50" i="5"/>
  <c r="AA50" i="1"/>
  <c r="V49" i="5"/>
  <c r="V49" i="1"/>
  <c r="Z47" i="5"/>
  <c r="Z47" i="1"/>
  <c r="Z44" i="5"/>
  <c r="Z44" i="1"/>
  <c r="AB42" i="5"/>
  <c r="AB42" i="1"/>
  <c r="U41" i="5"/>
  <c r="U41" i="1"/>
  <c r="W39" i="5"/>
  <c r="W39" i="1"/>
  <c r="Y37" i="5"/>
  <c r="Y37" i="1"/>
  <c r="AA35" i="5"/>
  <c r="AA35" i="1"/>
  <c r="AC33" i="5"/>
  <c r="AC33" i="1"/>
  <c r="V32" i="5"/>
  <c r="V32" i="1"/>
  <c r="X30" i="5"/>
  <c r="X30" i="1"/>
  <c r="Z28" i="5"/>
  <c r="Z28" i="1"/>
  <c r="AB26" i="5"/>
  <c r="AB26" i="1"/>
  <c r="U25" i="5"/>
  <c r="U25" i="1"/>
  <c r="W23" i="5"/>
  <c r="W23" i="1"/>
  <c r="Y21" i="5"/>
  <c r="Y21" i="1"/>
  <c r="AA19" i="5"/>
  <c r="AA19" i="1"/>
  <c r="AC17" i="5"/>
  <c r="AC17" i="1"/>
  <c r="V16" i="5"/>
  <c r="V16" i="1"/>
  <c r="X14" i="5"/>
  <c r="X14" i="1"/>
  <c r="Z12" i="5"/>
  <c r="Z12" i="1"/>
  <c r="AB10" i="5"/>
  <c r="AB10" i="1"/>
  <c r="U9" i="5"/>
  <c r="U9" i="1"/>
  <c r="V61" i="5"/>
  <c r="V61" i="1"/>
  <c r="X59" i="5"/>
  <c r="X59" i="1"/>
  <c r="AA56" i="5"/>
  <c r="AA56" i="1"/>
  <c r="AC54" i="5"/>
  <c r="AC54" i="1"/>
  <c r="W51" i="5"/>
  <c r="W51" i="1"/>
  <c r="U8" i="5"/>
  <c r="U8" i="1"/>
  <c r="W6" i="5"/>
  <c r="W6" i="1"/>
  <c r="Y68" i="5"/>
  <c r="Y68" i="1"/>
  <c r="AA66" i="5"/>
  <c r="AA66" i="1"/>
  <c r="AC64" i="5"/>
  <c r="AC64" i="1"/>
  <c r="V63" i="5"/>
  <c r="V63" i="1"/>
  <c r="X61" i="5"/>
  <c r="X61" i="1"/>
  <c r="Z59" i="5"/>
  <c r="Z59" i="1"/>
  <c r="AB57" i="5"/>
  <c r="AB57" i="1"/>
  <c r="U56" i="5"/>
  <c r="U56" i="1"/>
  <c r="W54" i="5"/>
  <c r="W54" i="1"/>
  <c r="U52" i="5"/>
  <c r="U52" i="1"/>
  <c r="W50" i="5"/>
  <c r="W50" i="1"/>
  <c r="Y48" i="5"/>
  <c r="Y48" i="1"/>
  <c r="AA46" i="5"/>
  <c r="AA46" i="1"/>
  <c r="AB44" i="5"/>
  <c r="AB44" i="1"/>
  <c r="U43" i="5"/>
  <c r="U43" i="1"/>
  <c r="W41" i="5"/>
  <c r="W41" i="1"/>
  <c r="Y39" i="5"/>
  <c r="Y39" i="1"/>
  <c r="AA37" i="5"/>
  <c r="AA37" i="1"/>
  <c r="AC35" i="5"/>
  <c r="AC35" i="1"/>
  <c r="W33" i="5"/>
  <c r="W33" i="1"/>
  <c r="AC31" i="5"/>
  <c r="AC31" i="1"/>
  <c r="AA29" i="5"/>
  <c r="AA29" i="1"/>
  <c r="X28" i="5"/>
  <c r="X28" i="1"/>
  <c r="V26" i="5"/>
  <c r="V26" i="1"/>
  <c r="AB24" i="5"/>
  <c r="AB24" i="1"/>
  <c r="Z22" i="5"/>
  <c r="Z22" i="1"/>
  <c r="W21" i="5"/>
  <c r="W21" i="1"/>
  <c r="U19" i="5"/>
  <c r="U19" i="1"/>
  <c r="AA17" i="5"/>
  <c r="AA17" i="1"/>
  <c r="Y15" i="5"/>
  <c r="Y15" i="1"/>
  <c r="V14" i="5"/>
  <c r="V14" i="1"/>
  <c r="AC11" i="5"/>
  <c r="AC11" i="1"/>
  <c r="Z10" i="5"/>
  <c r="Z10" i="1"/>
  <c r="X9" i="5"/>
  <c r="X9" i="1"/>
  <c r="Z5" i="5"/>
  <c r="Z5" i="1"/>
  <c r="W7" i="5"/>
  <c r="W7" i="1"/>
  <c r="Y5" i="5"/>
  <c r="Y5" i="1"/>
  <c r="AC5" i="5"/>
  <c r="AC5" i="1"/>
  <c r="V8" i="5"/>
  <c r="V8" i="1"/>
  <c r="Z201" i="5"/>
  <c r="Z201" i="1"/>
  <c r="X138" i="5"/>
  <c r="X138" i="1"/>
  <c r="U102" i="5"/>
  <c r="U102" i="1"/>
  <c r="V101" i="5"/>
  <c r="V101" i="1"/>
  <c r="W100" i="5"/>
  <c r="W100" i="1"/>
  <c r="X45" i="5"/>
  <c r="X45" i="1"/>
  <c r="Z43" i="5"/>
  <c r="Z43" i="1"/>
  <c r="AB41" i="5"/>
  <c r="AB41" i="1"/>
  <c r="U40" i="5"/>
  <c r="U40" i="1"/>
  <c r="AC189" i="5"/>
  <c r="AC189" i="1"/>
  <c r="Z146" i="5"/>
  <c r="Z146" i="1"/>
  <c r="AA199" i="5"/>
  <c r="AA199" i="1"/>
  <c r="W38" i="5"/>
  <c r="W38" i="1"/>
  <c r="Y36" i="5"/>
  <c r="Y36" i="1"/>
  <c r="AA34" i="5"/>
  <c r="AA34" i="1"/>
  <c r="AC32" i="5"/>
  <c r="AC32" i="1"/>
  <c r="V31" i="5"/>
  <c r="V31" i="1"/>
  <c r="X29" i="5"/>
  <c r="X29" i="1"/>
  <c r="Z27" i="5"/>
  <c r="Z27" i="1"/>
  <c r="AB25" i="5"/>
  <c r="AB25" i="1"/>
  <c r="U24" i="5"/>
  <c r="U24" i="1"/>
  <c r="W22" i="5"/>
  <c r="W22" i="1"/>
  <c r="Y20" i="5"/>
  <c r="Y20" i="1"/>
  <c r="AA18" i="5"/>
  <c r="AA18" i="1"/>
  <c r="AC16" i="5"/>
  <c r="AC16" i="1"/>
  <c r="V15" i="5"/>
  <c r="V15" i="1"/>
  <c r="X13" i="5"/>
  <c r="X13" i="1"/>
  <c r="AC7" i="5"/>
  <c r="AC7" i="1"/>
  <c r="AB94" i="5"/>
  <c r="AB94" i="1"/>
  <c r="V200" i="5"/>
  <c r="V200" i="1"/>
  <c r="X94" i="5"/>
  <c r="X94" i="1"/>
  <c r="Y8" i="5"/>
  <c r="Y8" i="1"/>
  <c r="Y7" i="5"/>
  <c r="Y7" i="1"/>
  <c r="P198" i="1"/>
  <c r="P198" i="5"/>
  <c r="O197" i="1"/>
  <c r="O197" i="5"/>
  <c r="N204" i="1"/>
  <c r="N204" i="5"/>
  <c r="O190" i="1"/>
  <c r="O190" i="5"/>
  <c r="O196" i="1"/>
  <c r="O196" i="5"/>
  <c r="P196" i="1"/>
  <c r="P196" i="5"/>
  <c r="P181" i="1"/>
  <c r="P181" i="5"/>
  <c r="O171" i="1"/>
  <c r="O171" i="5"/>
  <c r="N166" i="1"/>
  <c r="N166" i="5"/>
  <c r="M158" i="1"/>
  <c r="M158" i="5"/>
  <c r="M164" i="1"/>
  <c r="M164" i="5"/>
  <c r="O153" i="1"/>
  <c r="O153" i="5"/>
  <c r="M147" i="1"/>
  <c r="M147" i="5"/>
  <c r="N138" i="1"/>
  <c r="N138" i="5"/>
  <c r="O154" i="1"/>
  <c r="O154" i="5"/>
  <c r="O135" i="1"/>
  <c r="O135" i="5"/>
  <c r="M127" i="1"/>
  <c r="M127" i="5"/>
  <c r="N119" i="1"/>
  <c r="N119" i="5"/>
  <c r="M126" i="1"/>
  <c r="M126" i="5"/>
  <c r="M124" i="1"/>
  <c r="M124" i="5"/>
  <c r="M123" i="1"/>
  <c r="M123" i="5"/>
  <c r="O126" i="1"/>
  <c r="O126" i="5"/>
  <c r="P113" i="1"/>
  <c r="P113" i="5"/>
  <c r="N109" i="1"/>
  <c r="N109" i="5"/>
  <c r="P99" i="1"/>
  <c r="P99" i="5"/>
  <c r="N93" i="1"/>
  <c r="N93" i="5"/>
  <c r="O120" i="1"/>
  <c r="O120" i="5"/>
  <c r="O91" i="1"/>
  <c r="O91" i="5"/>
  <c r="P104" i="1"/>
  <c r="P104" i="5"/>
  <c r="O87" i="1"/>
  <c r="O87" i="5"/>
  <c r="P97" i="1"/>
  <c r="P97" i="5"/>
  <c r="P86" i="1"/>
  <c r="P86" i="5"/>
  <c r="N77" i="1"/>
  <c r="N77" i="5"/>
  <c r="O60" i="1"/>
  <c r="O60" i="5"/>
  <c r="O202" i="1"/>
  <c r="O202" i="5"/>
  <c r="O195" i="1"/>
  <c r="O195" i="5"/>
  <c r="N197" i="1"/>
  <c r="N197" i="5"/>
  <c r="M184" i="1"/>
  <c r="M184" i="5"/>
  <c r="N194" i="1"/>
  <c r="N194" i="5"/>
  <c r="M193" i="1"/>
  <c r="M193" i="5"/>
  <c r="P201" i="1"/>
  <c r="P201" i="5"/>
  <c r="O167" i="1"/>
  <c r="O167" i="5"/>
  <c r="M163" i="1"/>
  <c r="M163" i="5"/>
  <c r="P164" i="1"/>
  <c r="P164" i="5"/>
  <c r="P152" i="1"/>
  <c r="P152" i="5"/>
  <c r="N146" i="1"/>
  <c r="N146" i="5"/>
  <c r="N134" i="1"/>
  <c r="N134" i="5"/>
  <c r="O147" i="1"/>
  <c r="O147" i="5"/>
  <c r="M141" i="1"/>
  <c r="M141" i="5"/>
  <c r="P158" i="1"/>
  <c r="P158" i="5"/>
  <c r="O125" i="1"/>
  <c r="O125" i="5"/>
  <c r="M132" i="1"/>
  <c r="M132" i="5"/>
  <c r="P127" i="1"/>
  <c r="P127" i="5"/>
  <c r="P125" i="1"/>
  <c r="P125" i="5"/>
  <c r="N121" i="1"/>
  <c r="N121" i="5"/>
  <c r="O121" i="1"/>
  <c r="O121" i="5"/>
  <c r="P122" i="1"/>
  <c r="P122" i="5"/>
  <c r="O116" i="1"/>
  <c r="O116" i="5"/>
  <c r="N113" i="1"/>
  <c r="N113" i="5"/>
  <c r="N111" i="1"/>
  <c r="N111" i="5"/>
  <c r="N114" i="1"/>
  <c r="N114" i="5"/>
  <c r="O111" i="1"/>
  <c r="O111" i="5"/>
  <c r="N105" i="1"/>
  <c r="N105" i="5"/>
  <c r="M102" i="1"/>
  <c r="M102" i="5"/>
  <c r="P95" i="1"/>
  <c r="P95" i="5"/>
  <c r="O92" i="1"/>
  <c r="O92" i="5"/>
  <c r="M113" i="1"/>
  <c r="M113" i="5"/>
  <c r="N118" i="1"/>
  <c r="N118" i="5"/>
  <c r="M111" i="1"/>
  <c r="M111" i="5"/>
  <c r="O102" i="1"/>
  <c r="O102" i="5"/>
  <c r="M96" i="1"/>
  <c r="M96" i="5"/>
  <c r="N89" i="1"/>
  <c r="N89" i="5"/>
  <c r="P81" i="1"/>
  <c r="P81" i="5"/>
  <c r="N103" i="1"/>
  <c r="N103" i="5"/>
  <c r="P90" i="1"/>
  <c r="P90" i="5"/>
  <c r="P111" i="1"/>
  <c r="P111" i="5"/>
  <c r="M108" i="1"/>
  <c r="M108" i="5"/>
  <c r="N102" i="1"/>
  <c r="N102" i="5"/>
  <c r="O89" i="1"/>
  <c r="O89" i="5"/>
  <c r="M86" i="1"/>
  <c r="M86" i="5"/>
  <c r="P79" i="1"/>
  <c r="P79" i="5"/>
  <c r="O76" i="1"/>
  <c r="O76" i="5"/>
  <c r="N73" i="1"/>
  <c r="N73" i="5"/>
  <c r="M70" i="1"/>
  <c r="M70" i="5"/>
  <c r="O98" i="1"/>
  <c r="O98" i="5"/>
  <c r="N86" i="1"/>
  <c r="N86" i="5"/>
  <c r="M83" i="1"/>
  <c r="M83" i="5"/>
  <c r="M66" i="1"/>
  <c r="M66" i="5"/>
  <c r="P59" i="1"/>
  <c r="P59" i="5"/>
  <c r="O56" i="1"/>
  <c r="O56" i="5"/>
  <c r="N53" i="1"/>
  <c r="N53" i="5"/>
  <c r="M50" i="1"/>
  <c r="M50" i="5"/>
  <c r="P43" i="1"/>
  <c r="P43" i="5"/>
  <c r="O70" i="1"/>
  <c r="O70" i="5"/>
  <c r="O57" i="1"/>
  <c r="O57" i="5"/>
  <c r="M51" i="1"/>
  <c r="M51" i="5"/>
  <c r="P44" i="1"/>
  <c r="P44" i="5"/>
  <c r="O69" i="1"/>
  <c r="O69" i="5"/>
  <c r="N66" i="1"/>
  <c r="N66" i="5"/>
  <c r="M63" i="1"/>
  <c r="M63" i="5"/>
  <c r="P56" i="1"/>
  <c r="P56" i="5"/>
  <c r="N50" i="1"/>
  <c r="N50" i="5"/>
  <c r="P39" i="1"/>
  <c r="P39" i="5"/>
  <c r="O36" i="1"/>
  <c r="O36" i="5"/>
  <c r="N33" i="1"/>
  <c r="N33" i="5"/>
  <c r="M30" i="1"/>
  <c r="M30" i="5"/>
  <c r="P23" i="1"/>
  <c r="P23" i="5"/>
  <c r="O20" i="1"/>
  <c r="O20" i="5"/>
  <c r="N17" i="1"/>
  <c r="N17" i="5"/>
  <c r="O14" i="1"/>
  <c r="O14" i="5"/>
  <c r="N70" i="1"/>
  <c r="N70" i="5"/>
  <c r="P64" i="1"/>
  <c r="P64" i="5"/>
  <c r="M60" i="1"/>
  <c r="M60" i="5"/>
  <c r="P52" i="1"/>
  <c r="P52" i="5"/>
  <c r="O49" i="1"/>
  <c r="O49" i="5"/>
  <c r="N46" i="1"/>
  <c r="N46" i="5"/>
  <c r="M43" i="1"/>
  <c r="M43" i="5"/>
  <c r="P40" i="1"/>
  <c r="P40" i="5"/>
  <c r="O37" i="1"/>
  <c r="O37" i="5"/>
  <c r="N34" i="1"/>
  <c r="N34" i="5"/>
  <c r="M31" i="1"/>
  <c r="M31" i="5"/>
  <c r="P24" i="1"/>
  <c r="P24" i="5"/>
  <c r="O21" i="1"/>
  <c r="O21" i="5"/>
  <c r="N18" i="1"/>
  <c r="N18" i="5"/>
  <c r="M15" i="1"/>
  <c r="M15" i="5"/>
  <c r="N13" i="1"/>
  <c r="N13" i="5"/>
  <c r="M12" i="1"/>
  <c r="M12" i="5"/>
  <c r="P5" i="1"/>
  <c r="P5" i="5"/>
  <c r="N43" i="1"/>
  <c r="N43" i="5"/>
  <c r="P37" i="1"/>
  <c r="P37" i="5"/>
  <c r="P33" i="1"/>
  <c r="P33" i="5"/>
  <c r="P29" i="1"/>
  <c r="P29" i="5"/>
  <c r="O77" i="1"/>
  <c r="O77" i="5"/>
  <c r="M71" i="1"/>
  <c r="M71" i="5"/>
  <c r="N64" i="1"/>
  <c r="N64" i="5"/>
  <c r="M56" i="1"/>
  <c r="M56" i="5"/>
  <c r="O38" i="1"/>
  <c r="O38" i="5"/>
  <c r="N27" i="1"/>
  <c r="N27" i="5"/>
  <c r="P6" i="1"/>
  <c r="P6" i="5"/>
  <c r="P10" i="1"/>
  <c r="P10" i="5"/>
  <c r="P12" i="1"/>
  <c r="P12" i="5"/>
  <c r="T7" i="1"/>
  <c r="T7" i="5"/>
  <c r="T23" i="1"/>
  <c r="T23" i="5"/>
  <c r="T39" i="1"/>
  <c r="T39" i="5"/>
  <c r="T16" i="1"/>
  <c r="T16" i="5"/>
  <c r="T51" i="1"/>
  <c r="T51" i="5"/>
  <c r="T67" i="1"/>
  <c r="T67" i="5"/>
  <c r="T83" i="1"/>
  <c r="T83" i="5"/>
  <c r="T33" i="1"/>
  <c r="T33" i="5"/>
  <c r="T100" i="1"/>
  <c r="T100" i="5"/>
  <c r="T116" i="1"/>
  <c r="T116" i="5"/>
  <c r="T28" i="1"/>
  <c r="T28" i="5"/>
  <c r="T94" i="1"/>
  <c r="T94" i="5"/>
  <c r="T110" i="1"/>
  <c r="T110" i="5"/>
  <c r="T97" i="1"/>
  <c r="T97" i="5"/>
  <c r="T113" i="1"/>
  <c r="T113" i="5"/>
  <c r="T127" i="1"/>
  <c r="T127" i="5"/>
  <c r="T159" i="1"/>
  <c r="T159" i="5"/>
  <c r="T191" i="1"/>
  <c r="T191" i="5"/>
  <c r="T29" i="1"/>
  <c r="T29" i="5"/>
  <c r="T57" i="1"/>
  <c r="T57" i="5"/>
  <c r="T73" i="1"/>
  <c r="T73" i="5"/>
  <c r="T89" i="1"/>
  <c r="T89" i="5"/>
  <c r="T131" i="1"/>
  <c r="T131" i="5"/>
  <c r="T163" i="1"/>
  <c r="T163" i="5"/>
  <c r="T195" i="1"/>
  <c r="T195" i="5"/>
  <c r="T151" i="1"/>
  <c r="T151" i="5"/>
  <c r="T52" i="1"/>
  <c r="T52" i="5"/>
  <c r="T68" i="1"/>
  <c r="T68" i="5"/>
  <c r="T84" i="1"/>
  <c r="T84" i="5"/>
  <c r="T140" i="1"/>
  <c r="T140" i="5"/>
  <c r="T170" i="1"/>
  <c r="T170" i="5"/>
  <c r="T186" i="1"/>
  <c r="T186" i="5"/>
  <c r="T204" i="1"/>
  <c r="T204" i="5"/>
  <c r="T176" i="1"/>
  <c r="T176" i="5"/>
  <c r="T22" i="1"/>
  <c r="T22" i="5"/>
  <c r="T50" i="1"/>
  <c r="T50" i="5"/>
  <c r="T66" i="1"/>
  <c r="T66" i="5"/>
  <c r="T82" i="1"/>
  <c r="T82" i="5"/>
  <c r="T184" i="1"/>
  <c r="T184" i="5"/>
  <c r="T95" i="1"/>
  <c r="T95" i="5"/>
  <c r="T125" i="1"/>
  <c r="T125" i="5"/>
  <c r="T145" i="1"/>
  <c r="T145" i="5"/>
  <c r="T185" i="1"/>
  <c r="T185" i="5"/>
  <c r="T177" i="1"/>
  <c r="T177" i="5"/>
  <c r="T169" i="1"/>
  <c r="T169" i="5"/>
  <c r="T153" i="1"/>
  <c r="T153" i="5"/>
  <c r="T168" i="1"/>
  <c r="T168" i="5"/>
  <c r="N205" i="1"/>
  <c r="N205" i="5"/>
  <c r="M192" i="1"/>
  <c r="M192" i="5"/>
  <c r="M182" i="1"/>
  <c r="M182" i="5"/>
  <c r="P175" i="1"/>
  <c r="P175" i="5"/>
  <c r="O172" i="1"/>
  <c r="O172" i="5"/>
  <c r="N169" i="1"/>
  <c r="N169" i="5"/>
  <c r="P163" i="1"/>
  <c r="P163" i="5"/>
  <c r="P137" i="1"/>
  <c r="P137" i="5"/>
  <c r="N44" i="1"/>
  <c r="N44" i="5"/>
  <c r="P7" i="1"/>
  <c r="P7" i="5"/>
  <c r="O8" i="1"/>
  <c r="O8" i="5"/>
  <c r="M144" i="1"/>
  <c r="M144" i="5"/>
  <c r="O188" i="1"/>
  <c r="O188" i="5"/>
  <c r="O150" i="1"/>
  <c r="O150" i="5"/>
  <c r="O144" i="1"/>
  <c r="O144" i="5"/>
  <c r="P50" i="1"/>
  <c r="P50" i="5"/>
  <c r="N10" i="1"/>
  <c r="N10" i="5"/>
  <c r="P168" i="1"/>
  <c r="P168" i="5"/>
  <c r="O169" i="1"/>
  <c r="O169" i="5"/>
  <c r="O159" i="1"/>
  <c r="O159" i="5"/>
  <c r="P180" i="1"/>
  <c r="P180" i="5"/>
  <c r="N174" i="1"/>
  <c r="N174" i="5"/>
  <c r="N140" i="1"/>
  <c r="N140" i="5"/>
  <c r="M145" i="1"/>
  <c r="M145" i="5"/>
  <c r="O143" i="1"/>
  <c r="O143" i="5"/>
  <c r="N156" i="1"/>
  <c r="N156" i="5"/>
  <c r="P78" i="1"/>
  <c r="P78" i="5"/>
  <c r="N180" i="1"/>
  <c r="N180" i="5"/>
  <c r="N141" i="1"/>
  <c r="N141" i="5"/>
  <c r="O173" i="1"/>
  <c r="O173" i="5"/>
  <c r="P138" i="1"/>
  <c r="P138" i="5"/>
  <c r="X4" i="5"/>
  <c r="X4" i="1"/>
  <c r="AC4" i="5"/>
  <c r="AC4" i="1"/>
  <c r="Y205" i="5"/>
  <c r="Y205" i="1"/>
  <c r="U204" i="5"/>
  <c r="U204" i="1"/>
  <c r="X202" i="5"/>
  <c r="X202" i="1"/>
  <c r="V203" i="5"/>
  <c r="V203" i="1"/>
  <c r="V205" i="5"/>
  <c r="V205" i="1"/>
  <c r="Z193" i="5"/>
  <c r="Z193" i="1"/>
  <c r="AC196" i="5"/>
  <c r="AC196" i="1"/>
  <c r="V195" i="5"/>
  <c r="V195" i="1"/>
  <c r="W194" i="5"/>
  <c r="W194" i="1"/>
  <c r="X193" i="5"/>
  <c r="X193" i="1"/>
  <c r="Y201" i="5"/>
  <c r="Y201" i="1"/>
  <c r="AA202" i="5"/>
  <c r="AA202" i="1"/>
  <c r="Y200" i="5"/>
  <c r="Y200" i="1"/>
  <c r="W198" i="5"/>
  <c r="W198" i="1"/>
  <c r="AA197" i="5"/>
  <c r="AA197" i="1"/>
  <c r="Y192" i="5"/>
  <c r="Y192" i="1"/>
  <c r="U193" i="5"/>
  <c r="U193" i="1"/>
  <c r="Y191" i="5"/>
  <c r="Y191" i="1"/>
  <c r="X192" i="5"/>
  <c r="X192" i="1"/>
  <c r="Z191" i="5"/>
  <c r="Z191" i="1"/>
  <c r="AB188" i="5"/>
  <c r="AB188" i="1"/>
  <c r="AC187" i="5"/>
  <c r="AC187" i="1"/>
  <c r="W185" i="5"/>
  <c r="W185" i="1"/>
  <c r="X184" i="5"/>
  <c r="X184" i="1"/>
  <c r="V179" i="5"/>
  <c r="V179" i="1"/>
  <c r="AB190" i="5"/>
  <c r="AB190" i="1"/>
  <c r="U181" i="5"/>
  <c r="U181" i="1"/>
  <c r="Z182" i="5"/>
  <c r="Z182" i="1"/>
  <c r="Z181" i="5"/>
  <c r="Z181" i="1"/>
  <c r="AC178" i="5"/>
  <c r="AC178" i="1"/>
  <c r="V178" i="5"/>
  <c r="V178" i="1"/>
  <c r="X176" i="5"/>
  <c r="X176" i="1"/>
  <c r="Z174" i="5"/>
  <c r="Z174" i="1"/>
  <c r="AB172" i="5"/>
  <c r="AB172" i="1"/>
  <c r="U171" i="5"/>
  <c r="U171" i="1"/>
  <c r="W169" i="5"/>
  <c r="W169" i="1"/>
  <c r="Y167" i="5"/>
  <c r="Y167" i="1"/>
  <c r="AC175" i="5"/>
  <c r="AC175" i="1"/>
  <c r="AC179" i="5"/>
  <c r="AC179" i="1"/>
  <c r="AB178" i="5"/>
  <c r="AB178" i="1"/>
  <c r="X177" i="5"/>
  <c r="X177" i="1"/>
  <c r="W175" i="5"/>
  <c r="W175" i="1"/>
  <c r="W174" i="5"/>
  <c r="W174" i="1"/>
  <c r="AA171" i="5"/>
  <c r="AA171" i="1"/>
  <c r="AA170" i="5"/>
  <c r="AA170" i="1"/>
  <c r="V168" i="5"/>
  <c r="V168" i="1"/>
  <c r="V167" i="5"/>
  <c r="V167" i="1"/>
  <c r="Z175" i="5"/>
  <c r="Z175" i="1"/>
  <c r="AB173" i="5"/>
  <c r="AB173" i="1"/>
  <c r="U172" i="5"/>
  <c r="U172" i="1"/>
  <c r="W170" i="5"/>
  <c r="W170" i="1"/>
  <c r="Y168" i="5"/>
  <c r="Y168" i="1"/>
  <c r="AA166" i="5"/>
  <c r="AA166" i="1"/>
  <c r="X174" i="5"/>
  <c r="X174" i="1"/>
  <c r="Z172" i="5"/>
  <c r="Z172" i="1"/>
  <c r="U170" i="5"/>
  <c r="U170" i="1"/>
  <c r="W168" i="5"/>
  <c r="W168" i="1"/>
  <c r="AA174" i="5"/>
  <c r="AA174" i="1"/>
  <c r="V171" i="5"/>
  <c r="V171" i="1"/>
  <c r="Z167" i="5"/>
  <c r="Z167" i="1"/>
  <c r="AA165" i="5"/>
  <c r="AA165" i="1"/>
  <c r="V162" i="5"/>
  <c r="V162" i="1"/>
  <c r="AA158" i="5"/>
  <c r="AA158" i="1"/>
  <c r="AB157" i="5"/>
  <c r="AB157" i="1"/>
  <c r="AC156" i="5"/>
  <c r="AC156" i="1"/>
  <c r="U156" i="5"/>
  <c r="U156" i="1"/>
  <c r="V155" i="5"/>
  <c r="V155" i="1"/>
  <c r="W154" i="5"/>
  <c r="W154" i="1"/>
  <c r="X153" i="5"/>
  <c r="X153" i="1"/>
  <c r="Y152" i="5"/>
  <c r="Y152" i="1"/>
  <c r="Z151" i="5"/>
  <c r="Z151" i="1"/>
  <c r="AA150" i="5"/>
  <c r="AA150" i="1"/>
  <c r="AB149" i="5"/>
  <c r="AB149" i="1"/>
  <c r="U148" i="5"/>
  <c r="U148" i="1"/>
  <c r="W146" i="5"/>
  <c r="W146" i="1"/>
  <c r="AB163" i="5"/>
  <c r="AB163" i="1"/>
  <c r="W160" i="5"/>
  <c r="W160" i="1"/>
  <c r="AC157" i="5"/>
  <c r="AC157" i="1"/>
  <c r="W155" i="5"/>
  <c r="W155" i="1"/>
  <c r="Y153" i="5"/>
  <c r="Y153" i="1"/>
  <c r="Z148" i="5"/>
  <c r="Z148" i="1"/>
  <c r="U147" i="5"/>
  <c r="U147" i="1"/>
  <c r="AC144" i="5"/>
  <c r="AC144" i="1"/>
  <c r="V143" i="5"/>
  <c r="V143" i="1"/>
  <c r="X141" i="5"/>
  <c r="X141" i="1"/>
  <c r="V165" i="5"/>
  <c r="V165" i="1"/>
  <c r="Z161" i="5"/>
  <c r="Z161" i="1"/>
  <c r="X158" i="5"/>
  <c r="X158" i="1"/>
  <c r="AC153" i="5"/>
  <c r="AC153" i="1"/>
  <c r="W151" i="5"/>
  <c r="W151" i="1"/>
  <c r="AC145" i="5"/>
  <c r="AC145" i="1"/>
  <c r="AA159" i="5"/>
  <c r="AA159" i="1"/>
  <c r="W148" i="5"/>
  <c r="W148" i="1"/>
  <c r="AA145" i="5"/>
  <c r="AA145" i="1"/>
  <c r="V145" i="5"/>
  <c r="V145" i="1"/>
  <c r="X144" i="5"/>
  <c r="X144" i="1"/>
  <c r="V142" i="5"/>
  <c r="V142" i="1"/>
  <c r="Z141" i="5"/>
  <c r="Z141" i="1"/>
  <c r="AB140" i="5"/>
  <c r="AB140" i="1"/>
  <c r="AA137" i="5"/>
  <c r="AA137" i="1"/>
  <c r="AC135" i="5"/>
  <c r="AC135" i="1"/>
  <c r="V134" i="5"/>
  <c r="V134" i="1"/>
  <c r="X132" i="5"/>
  <c r="X132" i="1"/>
  <c r="Z130" i="5"/>
  <c r="Z130" i="1"/>
  <c r="AB128" i="5"/>
  <c r="AB128" i="1"/>
  <c r="U127" i="5"/>
  <c r="U127" i="1"/>
  <c r="AA138" i="5"/>
  <c r="AA138" i="1"/>
  <c r="X137" i="5"/>
  <c r="X137" i="1"/>
  <c r="Z135" i="5"/>
  <c r="Z135" i="1"/>
  <c r="AB133" i="5"/>
  <c r="AB133" i="1"/>
  <c r="U132" i="5"/>
  <c r="U132" i="1"/>
  <c r="W130" i="5"/>
  <c r="W130" i="1"/>
  <c r="Y128" i="5"/>
  <c r="Y128" i="1"/>
  <c r="AA126" i="5"/>
  <c r="AA126" i="1"/>
  <c r="AC125" i="5"/>
  <c r="AC125" i="1"/>
  <c r="V124" i="5"/>
  <c r="V124" i="1"/>
  <c r="X122" i="5"/>
  <c r="X122" i="1"/>
  <c r="Z120" i="5"/>
  <c r="Z120" i="1"/>
  <c r="AB118" i="5"/>
  <c r="AB118" i="1"/>
  <c r="Z117" i="5"/>
  <c r="Z117" i="1"/>
  <c r="W115" i="5"/>
  <c r="W115" i="1"/>
  <c r="Y113" i="5"/>
  <c r="Y113" i="1"/>
  <c r="AA111" i="5"/>
  <c r="AA111" i="1"/>
  <c r="Z125" i="5"/>
  <c r="Z125" i="1"/>
  <c r="U122" i="5"/>
  <c r="U122" i="1"/>
  <c r="Y118" i="5"/>
  <c r="Y118" i="1"/>
  <c r="AC116" i="5"/>
  <c r="AC116" i="1"/>
  <c r="AC124" i="5"/>
  <c r="AC124" i="1"/>
  <c r="V123" i="5"/>
  <c r="V123" i="1"/>
  <c r="Y120" i="5"/>
  <c r="Y120" i="1"/>
  <c r="AA118" i="5"/>
  <c r="AA118" i="1"/>
  <c r="AC131" i="5"/>
  <c r="AC131" i="1"/>
  <c r="AB116" i="5"/>
  <c r="AB116" i="1"/>
  <c r="Z115" i="5"/>
  <c r="Z115" i="1"/>
  <c r="AB113" i="5"/>
  <c r="AB113" i="1"/>
  <c r="U112" i="5"/>
  <c r="U112" i="1"/>
  <c r="V93" i="5"/>
  <c r="V93" i="1"/>
  <c r="X91" i="5"/>
  <c r="X91" i="1"/>
  <c r="Z89" i="5"/>
  <c r="Z89" i="1"/>
  <c r="AB87" i="5"/>
  <c r="AB87" i="1"/>
  <c r="U86" i="5"/>
  <c r="U86" i="1"/>
  <c r="W84" i="5"/>
  <c r="W84" i="1"/>
  <c r="Y82" i="5"/>
  <c r="Y82" i="1"/>
  <c r="AA80" i="5"/>
  <c r="AA80" i="1"/>
  <c r="AC78" i="5"/>
  <c r="AC78" i="1"/>
  <c r="V77" i="5"/>
  <c r="V77" i="1"/>
  <c r="X75" i="5"/>
  <c r="X75" i="1"/>
  <c r="Z73" i="5"/>
  <c r="Z73" i="1"/>
  <c r="AB71" i="5"/>
  <c r="AB71" i="1"/>
  <c r="U70" i="5"/>
  <c r="U70" i="1"/>
  <c r="V99" i="5"/>
  <c r="V99" i="1"/>
  <c r="W98" i="5"/>
  <c r="W98" i="1"/>
  <c r="X97" i="5"/>
  <c r="X97" i="1"/>
  <c r="Y96" i="5"/>
  <c r="Y96" i="1"/>
  <c r="W94" i="5"/>
  <c r="W94" i="1"/>
  <c r="AB92" i="5"/>
  <c r="AB92" i="1"/>
  <c r="U91" i="5"/>
  <c r="U91" i="1"/>
  <c r="W89" i="5"/>
  <c r="W89" i="1"/>
  <c r="Y87" i="5"/>
  <c r="Y87" i="1"/>
  <c r="AA85" i="5"/>
  <c r="AA85" i="1"/>
  <c r="AC83" i="5"/>
  <c r="AC83" i="1"/>
  <c r="V82" i="5"/>
  <c r="V82" i="1"/>
  <c r="X80" i="5"/>
  <c r="X80" i="1"/>
  <c r="Z78" i="5"/>
  <c r="Z78" i="1"/>
  <c r="AB76" i="5"/>
  <c r="AB76" i="1"/>
  <c r="U75" i="5"/>
  <c r="U75" i="1"/>
  <c r="W73" i="5"/>
  <c r="W73" i="1"/>
  <c r="Y71" i="5"/>
  <c r="Y71" i="1"/>
  <c r="AA69" i="5"/>
  <c r="AA69" i="1"/>
  <c r="AB100" i="5"/>
  <c r="AB100" i="1"/>
  <c r="U99" i="5"/>
  <c r="U99" i="1"/>
  <c r="W97" i="5"/>
  <c r="W97" i="1"/>
  <c r="AC67" i="5"/>
  <c r="AC67" i="1"/>
  <c r="V66" i="5"/>
  <c r="V66" i="1"/>
  <c r="W65" i="5"/>
  <c r="W65" i="1"/>
  <c r="X64" i="5"/>
  <c r="X64" i="1"/>
  <c r="Z62" i="5"/>
  <c r="Z62" i="1"/>
  <c r="AA61" i="5"/>
  <c r="AA61" i="1"/>
  <c r="AB60" i="5"/>
  <c r="AB60" i="1"/>
  <c r="U59" i="5"/>
  <c r="U59" i="1"/>
  <c r="V58" i="5"/>
  <c r="V58" i="1"/>
  <c r="W57" i="5"/>
  <c r="W57" i="1"/>
  <c r="Y55" i="5"/>
  <c r="Y55" i="1"/>
  <c r="Z54" i="5"/>
  <c r="Z54" i="1"/>
  <c r="AA53" i="5"/>
  <c r="AA53" i="1"/>
  <c r="AA68" i="5"/>
  <c r="AA68" i="1"/>
  <c r="W64" i="5"/>
  <c r="W64" i="1"/>
  <c r="Z61" i="5"/>
  <c r="Z61" i="1"/>
  <c r="V57" i="5"/>
  <c r="V57" i="1"/>
  <c r="Y54" i="5"/>
  <c r="Y54" i="1"/>
  <c r="X50" i="5"/>
  <c r="X50" i="1"/>
  <c r="U48" i="5"/>
  <c r="U48" i="1"/>
  <c r="V67" i="5"/>
  <c r="V67" i="1"/>
  <c r="Z63" i="5"/>
  <c r="Z63" i="1"/>
  <c r="U60" i="5"/>
  <c r="U60" i="1"/>
  <c r="Y56" i="5"/>
  <c r="Y56" i="1"/>
  <c r="AC52" i="5"/>
  <c r="AC52" i="1"/>
  <c r="AC49" i="5"/>
  <c r="AC49" i="1"/>
  <c r="AC48" i="5"/>
  <c r="AC48" i="1"/>
  <c r="X47" i="5"/>
  <c r="X47" i="1"/>
  <c r="AB45" i="5"/>
  <c r="AB45" i="1"/>
  <c r="V44" i="5"/>
  <c r="V44" i="1"/>
  <c r="X42" i="5"/>
  <c r="X42" i="1"/>
  <c r="Z40" i="5"/>
  <c r="Z40" i="1"/>
  <c r="AB38" i="5"/>
  <c r="AB38" i="1"/>
  <c r="U37" i="5"/>
  <c r="U37" i="1"/>
  <c r="W35" i="5"/>
  <c r="W35" i="1"/>
  <c r="Y33" i="5"/>
  <c r="Y33" i="1"/>
  <c r="AA31" i="5"/>
  <c r="AA31" i="1"/>
  <c r="AC29" i="5"/>
  <c r="AC29" i="1"/>
  <c r="V28" i="5"/>
  <c r="V28" i="1"/>
  <c r="X26" i="5"/>
  <c r="X26" i="1"/>
  <c r="Z24" i="5"/>
  <c r="Z24" i="1"/>
  <c r="AB22" i="5"/>
  <c r="AB22" i="1"/>
  <c r="U21" i="5"/>
  <c r="U21" i="1"/>
  <c r="W19" i="5"/>
  <c r="W19" i="1"/>
  <c r="Y17" i="5"/>
  <c r="Y17" i="1"/>
  <c r="AA15" i="5"/>
  <c r="AA15" i="1"/>
  <c r="AC13" i="5"/>
  <c r="AC13" i="1"/>
  <c r="V12" i="5"/>
  <c r="V12" i="1"/>
  <c r="X10" i="5"/>
  <c r="X10" i="1"/>
  <c r="Z8" i="5"/>
  <c r="Z8" i="1"/>
  <c r="AA64" i="5"/>
  <c r="AA64" i="1"/>
  <c r="AC62" i="5"/>
  <c r="AC62" i="1"/>
  <c r="W60" i="5"/>
  <c r="W60" i="1"/>
  <c r="Y58" i="5"/>
  <c r="Y58" i="1"/>
  <c r="Y49" i="5"/>
  <c r="Y49" i="1"/>
  <c r="Z7" i="5"/>
  <c r="Z7" i="1"/>
  <c r="AB5" i="5"/>
  <c r="AB5" i="1"/>
  <c r="AB51" i="5"/>
  <c r="AB51" i="1"/>
  <c r="U50" i="5"/>
  <c r="U50" i="1"/>
  <c r="W48" i="5"/>
  <c r="W48" i="1"/>
  <c r="Y46" i="5"/>
  <c r="Y46" i="1"/>
  <c r="X44" i="5"/>
  <c r="X44" i="1"/>
  <c r="Z42" i="5"/>
  <c r="Z42" i="1"/>
  <c r="AB40" i="5"/>
  <c r="AB40" i="1"/>
  <c r="U39" i="5"/>
  <c r="U39" i="1"/>
  <c r="W37" i="5"/>
  <c r="W37" i="1"/>
  <c r="Y35" i="5"/>
  <c r="Y35" i="1"/>
  <c r="AB32" i="5"/>
  <c r="AB32" i="1"/>
  <c r="W29" i="5"/>
  <c r="W29" i="1"/>
  <c r="AA25" i="5"/>
  <c r="AA25" i="1"/>
  <c r="V22" i="5"/>
  <c r="V22" i="1"/>
  <c r="Z18" i="5"/>
  <c r="Z18" i="1"/>
  <c r="U15" i="5"/>
  <c r="U15" i="1"/>
  <c r="Y11" i="5"/>
  <c r="Y11" i="1"/>
  <c r="U5" i="5"/>
  <c r="U5" i="1"/>
  <c r="U7" i="5"/>
  <c r="U7" i="1"/>
  <c r="W5" i="5"/>
  <c r="W5" i="1"/>
  <c r="W8" i="5"/>
  <c r="W8" i="1"/>
  <c r="U201" i="5"/>
  <c r="U201" i="1"/>
  <c r="Y147" i="5"/>
  <c r="Y147" i="1"/>
  <c r="V138" i="5"/>
  <c r="V138" i="1"/>
  <c r="AB101" i="5"/>
  <c r="AB101" i="1"/>
  <c r="AC100" i="5"/>
  <c r="AC100" i="1"/>
  <c r="AC44" i="5"/>
  <c r="AC44" i="1"/>
  <c r="V43" i="5"/>
  <c r="V43" i="1"/>
  <c r="X41" i="5"/>
  <c r="X41" i="1"/>
  <c r="Z39" i="5"/>
  <c r="Z39" i="1"/>
  <c r="X203" i="5"/>
  <c r="X203" i="1"/>
  <c r="V192" i="5"/>
  <c r="V192" i="1"/>
  <c r="V188" i="5"/>
  <c r="V188" i="1"/>
  <c r="AA139" i="5"/>
  <c r="AA139" i="1"/>
  <c r="AB37" i="5"/>
  <c r="AB37" i="1"/>
  <c r="U36" i="5"/>
  <c r="U36" i="1"/>
  <c r="W34" i="5"/>
  <c r="W34" i="1"/>
  <c r="Y32" i="5"/>
  <c r="Y32" i="1"/>
  <c r="AA30" i="5"/>
  <c r="AA30" i="1"/>
  <c r="AC28" i="5"/>
  <c r="AC28" i="1"/>
  <c r="V27" i="5"/>
  <c r="V27" i="1"/>
  <c r="X25" i="5"/>
  <c r="X25" i="1"/>
  <c r="Z23" i="5"/>
  <c r="Z23" i="1"/>
  <c r="AB21" i="5"/>
  <c r="AB21" i="1"/>
  <c r="U20" i="5"/>
  <c r="U20" i="1"/>
  <c r="W18" i="5"/>
  <c r="W18" i="1"/>
  <c r="Y16" i="5"/>
  <c r="Y16" i="1"/>
  <c r="AA14" i="5"/>
  <c r="AA14" i="1"/>
  <c r="AC12" i="5"/>
  <c r="AC12" i="1"/>
  <c r="AA10" i="5"/>
  <c r="AA10" i="1"/>
  <c r="V6" i="5"/>
  <c r="V6" i="1"/>
  <c r="W10" i="5"/>
  <c r="W10" i="1"/>
  <c r="L150" i="1"/>
  <c r="L150" i="5"/>
  <c r="L190" i="1"/>
  <c r="L190" i="5"/>
  <c r="L174" i="1"/>
  <c r="L174" i="5"/>
  <c r="L159" i="1"/>
  <c r="L159" i="5"/>
  <c r="L128" i="1"/>
  <c r="L128" i="5"/>
  <c r="L202" i="1"/>
  <c r="L202" i="5"/>
  <c r="L206" i="1"/>
  <c r="L206" i="5"/>
  <c r="L185" i="1"/>
  <c r="L185" i="5"/>
  <c r="L195" i="1"/>
  <c r="L195" i="5"/>
  <c r="L178" i="1"/>
  <c r="L178" i="5"/>
  <c r="L165" i="1"/>
  <c r="L165" i="5"/>
  <c r="L144" i="1"/>
  <c r="L144" i="5"/>
  <c r="L145" i="1"/>
  <c r="L145" i="5"/>
  <c r="L133" i="1"/>
  <c r="L133" i="5"/>
  <c r="L122" i="1"/>
  <c r="L122" i="5"/>
  <c r="L119" i="1"/>
  <c r="L119" i="5"/>
  <c r="L117" i="1"/>
  <c r="L117" i="5"/>
  <c r="L116" i="1"/>
  <c r="L116" i="5"/>
  <c r="L112" i="1"/>
  <c r="L112" i="5"/>
  <c r="L103" i="1"/>
  <c r="L103" i="5"/>
  <c r="L104" i="1"/>
  <c r="L104" i="5"/>
  <c r="L109" i="1"/>
  <c r="L109" i="5"/>
  <c r="L91" i="1"/>
  <c r="L91" i="5"/>
  <c r="L71" i="1"/>
  <c r="L71" i="5"/>
  <c r="L100" i="1"/>
  <c r="L100" i="5"/>
  <c r="L87" i="1"/>
  <c r="L87" i="5"/>
  <c r="L84" i="1"/>
  <c r="L84" i="5"/>
  <c r="L67" i="1"/>
  <c r="L67" i="5"/>
  <c r="L51" i="1"/>
  <c r="L51" i="5"/>
  <c r="L72" i="1"/>
  <c r="L72" i="5"/>
  <c r="L65" i="1"/>
  <c r="L65" i="5"/>
  <c r="L61" i="1"/>
  <c r="L61" i="5"/>
  <c r="L45" i="1"/>
  <c r="L45" i="5"/>
  <c r="L31" i="1"/>
  <c r="L31" i="5"/>
  <c r="L15" i="1"/>
  <c r="L15" i="5"/>
  <c r="L57" i="1"/>
  <c r="L57" i="5"/>
  <c r="L32" i="1"/>
  <c r="L32" i="5"/>
  <c r="L16" i="1"/>
  <c r="L16" i="5"/>
  <c r="L14" i="1"/>
  <c r="L14" i="5"/>
  <c r="L73" i="1"/>
  <c r="L73" i="5"/>
  <c r="L29" i="1"/>
  <c r="L29" i="5"/>
  <c r="L8" i="1"/>
  <c r="L8" i="5"/>
  <c r="L183" i="1"/>
  <c r="L183" i="5"/>
  <c r="L167" i="1"/>
  <c r="L167" i="5"/>
  <c r="L7" i="1"/>
  <c r="L7" i="5"/>
  <c r="L166" i="1"/>
  <c r="L166" i="5"/>
  <c r="L151" i="1"/>
  <c r="L151" i="5"/>
  <c r="L176" i="1"/>
  <c r="L176" i="5"/>
  <c r="L78" i="1"/>
  <c r="L78" i="5"/>
  <c r="L42" i="1"/>
  <c r="L42" i="5"/>
  <c r="L22" i="1"/>
  <c r="L22" i="5"/>
  <c r="L140" i="1"/>
  <c r="L140" i="5"/>
  <c r="L132" i="1"/>
  <c r="L132" i="5"/>
  <c r="L121" i="1"/>
  <c r="L121" i="5"/>
  <c r="L126" i="1"/>
  <c r="L126" i="5"/>
  <c r="L115" i="1"/>
  <c r="L115" i="5"/>
  <c r="L114" i="1"/>
  <c r="L114" i="5"/>
  <c r="L99" i="1"/>
  <c r="L99" i="5"/>
  <c r="L89" i="1"/>
  <c r="L89" i="5"/>
  <c r="L108" i="1"/>
  <c r="L108" i="5"/>
  <c r="L85" i="1"/>
  <c r="L85" i="5"/>
  <c r="L97" i="1"/>
  <c r="L97" i="5"/>
  <c r="L96" i="1"/>
  <c r="L96" i="5"/>
  <c r="L83" i="1"/>
  <c r="L83" i="5"/>
  <c r="L105" i="1"/>
  <c r="L105" i="5"/>
  <c r="L92" i="1"/>
  <c r="L92" i="5"/>
  <c r="L63" i="1"/>
  <c r="L63" i="5"/>
  <c r="L47" i="1"/>
  <c r="L47" i="5"/>
  <c r="L77" i="1"/>
  <c r="L77" i="5"/>
  <c r="L64" i="1"/>
  <c r="L64" i="5"/>
  <c r="L76" i="1"/>
  <c r="L76" i="5"/>
  <c r="L60" i="1"/>
  <c r="L60" i="5"/>
  <c r="L44" i="1"/>
  <c r="L44" i="5"/>
  <c r="L27" i="1"/>
  <c r="L27" i="5"/>
  <c r="L21" i="1"/>
  <c r="L21" i="5"/>
  <c r="L56" i="1"/>
  <c r="L56" i="5"/>
  <c r="L28" i="1"/>
  <c r="L28" i="5"/>
  <c r="L9" i="1"/>
  <c r="L9" i="5"/>
  <c r="L25" i="1"/>
  <c r="L25" i="5"/>
  <c r="L17" i="1"/>
  <c r="L17" i="5"/>
  <c r="L6" i="1"/>
  <c r="L6" i="5"/>
  <c r="L10" i="1"/>
  <c r="L10" i="5"/>
  <c r="L203" i="1"/>
  <c r="L203" i="5"/>
  <c r="L187" i="1"/>
  <c r="L187" i="5"/>
  <c r="L179" i="1"/>
  <c r="L179" i="5"/>
  <c r="L149" i="1"/>
  <c r="L149" i="5"/>
  <c r="L88" i="1"/>
  <c r="L88" i="5"/>
  <c r="L58" i="1"/>
  <c r="L58" i="5"/>
  <c r="L4" i="1"/>
  <c r="L4" i="5"/>
  <c r="L157" i="1"/>
  <c r="L157" i="5"/>
  <c r="L180" i="1"/>
  <c r="L180" i="5"/>
  <c r="L110" i="1"/>
  <c r="L110" i="5"/>
  <c r="L94" i="1"/>
  <c r="L94" i="5"/>
  <c r="L74" i="1"/>
  <c r="L74" i="5"/>
  <c r="L38" i="1"/>
  <c r="L38" i="5"/>
  <c r="L18" i="1"/>
  <c r="L18" i="5"/>
  <c r="L198" i="1"/>
  <c r="L198" i="5"/>
  <c r="L181" i="1"/>
  <c r="L181" i="5"/>
  <c r="L156" i="1"/>
  <c r="L156" i="5"/>
  <c r="L138" i="1"/>
  <c r="L138" i="5"/>
  <c r="L204" i="1"/>
  <c r="L204" i="5"/>
  <c r="L191" i="1"/>
  <c r="L191" i="5"/>
  <c r="L192" i="1"/>
  <c r="L192" i="5"/>
  <c r="L196" i="1"/>
  <c r="L196" i="5"/>
  <c r="L170" i="1"/>
  <c r="L170" i="5"/>
  <c r="L160" i="1"/>
  <c r="L160" i="5"/>
  <c r="L152" i="1"/>
  <c r="L152" i="5"/>
  <c r="L153" i="1"/>
  <c r="L153" i="5"/>
  <c r="L134" i="1"/>
  <c r="L134" i="5"/>
  <c r="L124" i="1"/>
  <c r="L124" i="5"/>
  <c r="L123" i="1"/>
  <c r="L123" i="5"/>
  <c r="L125" i="1"/>
  <c r="L125" i="5"/>
  <c r="L113" i="1"/>
  <c r="L113" i="5"/>
  <c r="L111" i="1"/>
  <c r="L111" i="5"/>
  <c r="L95" i="1"/>
  <c r="L95" i="5"/>
  <c r="L118" i="1"/>
  <c r="L118" i="5"/>
  <c r="L81" i="1"/>
  <c r="L81" i="5"/>
  <c r="L90" i="1"/>
  <c r="L90" i="5"/>
  <c r="L101" i="1"/>
  <c r="L101" i="5"/>
  <c r="L79" i="1"/>
  <c r="L79" i="5"/>
  <c r="L59" i="1"/>
  <c r="L59" i="5"/>
  <c r="L43" i="1"/>
  <c r="L43" i="5"/>
  <c r="L49" i="1"/>
  <c r="L49" i="5"/>
  <c r="L66" i="1"/>
  <c r="L66" i="5"/>
  <c r="L39" i="1"/>
  <c r="L39" i="5"/>
  <c r="L23" i="1"/>
  <c r="L23" i="5"/>
  <c r="L80" i="1"/>
  <c r="L80" i="5"/>
  <c r="L69" i="1"/>
  <c r="L69" i="5"/>
  <c r="L46" i="1"/>
  <c r="L46" i="5"/>
  <c r="L40" i="1"/>
  <c r="L40" i="5"/>
  <c r="L24" i="1"/>
  <c r="L24" i="5"/>
  <c r="L5" i="1"/>
  <c r="L5" i="5"/>
  <c r="L41" i="1"/>
  <c r="L41" i="5"/>
  <c r="L37" i="1"/>
  <c r="L37" i="5"/>
  <c r="L53" i="1"/>
  <c r="L53" i="5"/>
  <c r="L13" i="1"/>
  <c r="L13" i="5"/>
  <c r="L175" i="1"/>
  <c r="L175" i="5"/>
  <c r="L142" i="1"/>
  <c r="L142" i="5"/>
  <c r="L50" i="1"/>
  <c r="L50" i="5"/>
  <c r="L168" i="1"/>
  <c r="L168" i="5"/>
  <c r="L172" i="1"/>
  <c r="L172" i="5"/>
  <c r="L182" i="1"/>
  <c r="L182" i="5"/>
  <c r="L205" i="1"/>
  <c r="L205" i="5"/>
  <c r="L54" i="1"/>
  <c r="L54" i="5"/>
  <c r="L106" i="1"/>
  <c r="L106" i="5"/>
  <c r="L86" i="1"/>
  <c r="L86" i="5"/>
  <c r="L70" i="1"/>
  <c r="L70" i="5"/>
  <c r="L34" i="1"/>
  <c r="L34" i="5"/>
  <c r="L30" i="1"/>
  <c r="L30" i="5"/>
  <c r="L164" i="1"/>
  <c r="L164" i="5"/>
  <c r="L154" i="1"/>
  <c r="L154" i="5"/>
  <c r="L130" i="1"/>
  <c r="L130" i="5"/>
  <c r="L199" i="1"/>
  <c r="L199" i="5"/>
  <c r="L200" i="1"/>
  <c r="L200" i="5"/>
  <c r="L194" i="1"/>
  <c r="L194" i="5"/>
  <c r="L189" i="1"/>
  <c r="L189" i="5"/>
  <c r="L201" i="1"/>
  <c r="L201" i="5"/>
  <c r="L193" i="1"/>
  <c r="L193" i="5"/>
  <c r="L161" i="1"/>
  <c r="L161" i="5"/>
  <c r="L148" i="1"/>
  <c r="L148" i="5"/>
  <c r="L162" i="1"/>
  <c r="L162" i="5"/>
  <c r="L136" i="1"/>
  <c r="L136" i="5"/>
  <c r="L146" i="1"/>
  <c r="L146" i="5"/>
  <c r="L158" i="1"/>
  <c r="L158" i="5"/>
  <c r="L131" i="1"/>
  <c r="L131" i="5"/>
  <c r="L129" i="1"/>
  <c r="L129" i="5"/>
  <c r="L107" i="1"/>
  <c r="L107" i="5"/>
  <c r="L93" i="1"/>
  <c r="L93" i="5"/>
  <c r="L75" i="1"/>
  <c r="L75" i="5"/>
  <c r="L55" i="1"/>
  <c r="L55" i="5"/>
  <c r="L48" i="1"/>
  <c r="L48" i="5"/>
  <c r="L35" i="1"/>
  <c r="L35" i="5"/>
  <c r="L19" i="1"/>
  <c r="L19" i="5"/>
  <c r="L62" i="1"/>
  <c r="L62" i="5"/>
  <c r="L52" i="1"/>
  <c r="L52" i="5"/>
  <c r="L36" i="1"/>
  <c r="L36" i="5"/>
  <c r="L20" i="1"/>
  <c r="L20" i="5"/>
  <c r="L33" i="1"/>
  <c r="L33" i="5"/>
  <c r="L197" i="1"/>
  <c r="L197" i="5"/>
  <c r="L171" i="1"/>
  <c r="L171" i="5"/>
  <c r="L143" i="1"/>
  <c r="L143" i="5"/>
  <c r="L11" i="1"/>
  <c r="L11" i="5"/>
  <c r="L186" i="1"/>
  <c r="L186" i="5"/>
  <c r="L12" i="1"/>
  <c r="L12" i="5"/>
  <c r="L98" i="1"/>
  <c r="L98" i="5"/>
  <c r="L137" i="1"/>
  <c r="L137" i="5"/>
  <c r="L188" i="1"/>
  <c r="L188" i="5"/>
  <c r="L141" i="1"/>
  <c r="L141" i="5"/>
  <c r="L102" i="1"/>
  <c r="L102" i="5"/>
  <c r="L82" i="1"/>
  <c r="L82" i="5"/>
  <c r="L26" i="1"/>
  <c r="L26" i="5"/>
  <c r="T189" i="1" l="1"/>
  <c r="T189" i="5"/>
  <c r="T99" i="1"/>
  <c r="T99" i="5"/>
  <c r="T115" i="1"/>
  <c r="T115" i="5"/>
  <c r="D53" i="1"/>
  <c r="J53" i="1" s="1"/>
  <c r="D161" i="1"/>
  <c r="J161" i="1" s="1"/>
  <c r="D160" i="1"/>
  <c r="J160" i="1" s="1"/>
  <c r="D159" i="1"/>
  <c r="J159" i="1" s="1"/>
  <c r="D158" i="1"/>
  <c r="J158" i="1" s="1"/>
  <c r="D157" i="1"/>
  <c r="J157" i="1" s="1"/>
  <c r="D156" i="1"/>
  <c r="J156" i="1" s="1"/>
  <c r="D155" i="1"/>
  <c r="J155" i="1" s="1"/>
  <c r="D154" i="1"/>
  <c r="J154" i="1" s="1"/>
  <c r="D153" i="1"/>
  <c r="J153" i="1" s="1"/>
  <c r="D152" i="1"/>
  <c r="J152" i="1" s="1"/>
  <c r="D151" i="1"/>
  <c r="J151" i="1" s="1"/>
  <c r="D150" i="1"/>
  <c r="J150" i="1" s="1"/>
  <c r="D149" i="1"/>
  <c r="J149" i="1" s="1"/>
  <c r="D148" i="1"/>
  <c r="J148" i="1" s="1"/>
  <c r="D147" i="1"/>
  <c r="J147" i="1" s="1"/>
  <c r="D146" i="1"/>
  <c r="J146" i="1" s="1"/>
  <c r="D145" i="1"/>
  <c r="J145" i="1" s="1"/>
  <c r="D144" i="1"/>
  <c r="J144" i="1" s="1"/>
  <c r="D143" i="1"/>
  <c r="J143" i="1" s="1"/>
  <c r="D142" i="1"/>
  <c r="J142" i="1" s="1"/>
  <c r="D141" i="1"/>
  <c r="J141" i="1" s="1"/>
  <c r="D140" i="1"/>
  <c r="J140" i="1" s="1"/>
  <c r="D139" i="1"/>
  <c r="J139" i="1" s="1"/>
  <c r="D138" i="1"/>
  <c r="J138" i="1" s="1"/>
  <c r="D137" i="1"/>
  <c r="J137" i="1" s="1"/>
  <c r="D136" i="1"/>
  <c r="J136" i="1" s="1"/>
  <c r="D135" i="1"/>
  <c r="J135" i="1" s="1"/>
  <c r="D134" i="1"/>
  <c r="J134" i="1" s="1"/>
  <c r="D133" i="1"/>
  <c r="J133" i="1" s="1"/>
  <c r="D119" i="1"/>
  <c r="J119" i="1" s="1"/>
  <c r="D118" i="1"/>
  <c r="J118" i="1" s="1"/>
  <c r="D13" i="1"/>
  <c r="J13" i="1" s="1"/>
  <c r="D9" i="1"/>
  <c r="J9" i="1" s="1"/>
  <c r="D5" i="1"/>
  <c r="J5" i="1" s="1"/>
  <c r="D184" i="1"/>
  <c r="J184" i="1" s="1"/>
  <c r="D183" i="1"/>
  <c r="J183" i="1" s="1"/>
  <c r="D182" i="1"/>
  <c r="J182" i="1" s="1"/>
  <c r="D181" i="1"/>
  <c r="J181" i="1" s="1"/>
  <c r="D180" i="1"/>
  <c r="J180" i="1" s="1"/>
  <c r="D179" i="1"/>
  <c r="J179" i="1" s="1"/>
  <c r="D178" i="1"/>
  <c r="J178" i="1" s="1"/>
  <c r="D177" i="1"/>
  <c r="J177" i="1" s="1"/>
  <c r="D176" i="1"/>
  <c r="D175" i="1"/>
  <c r="J175" i="1" s="1"/>
  <c r="D174" i="1"/>
  <c r="J174" i="1" s="1"/>
  <c r="D173" i="1"/>
  <c r="J173" i="1" s="1"/>
  <c r="D172" i="1"/>
  <c r="J172" i="1" s="1"/>
  <c r="D171" i="1"/>
  <c r="J171" i="1" s="1"/>
  <c r="D170" i="1"/>
  <c r="J170" i="1" s="1"/>
  <c r="D169" i="1"/>
  <c r="J169" i="1" s="1"/>
  <c r="D168" i="1"/>
  <c r="J168" i="1" s="1"/>
  <c r="D167" i="1"/>
  <c r="J167" i="1" s="1"/>
  <c r="D166" i="1"/>
  <c r="J166" i="1" s="1"/>
  <c r="D165" i="1"/>
  <c r="J165" i="1" s="1"/>
  <c r="D164" i="1"/>
  <c r="J164" i="1" s="1"/>
  <c r="D163" i="1"/>
  <c r="J163" i="1" s="1"/>
  <c r="D162" i="1"/>
  <c r="J162" i="1" s="1"/>
  <c r="D132" i="1"/>
  <c r="J132" i="1" s="1"/>
  <c r="D131" i="1"/>
  <c r="D130" i="1"/>
  <c r="J130" i="1" s="1"/>
  <c r="D129" i="1"/>
  <c r="J129" i="1" s="1"/>
  <c r="D128" i="1"/>
  <c r="J128" i="1" s="1"/>
  <c r="D127" i="1"/>
  <c r="J127" i="1" s="1"/>
  <c r="D126" i="1"/>
  <c r="J126" i="1" s="1"/>
  <c r="D125" i="1"/>
  <c r="J125" i="1" s="1"/>
  <c r="D124" i="1"/>
  <c r="J124" i="1" s="1"/>
  <c r="D123" i="1"/>
  <c r="J123" i="1" s="1"/>
  <c r="D122" i="1"/>
  <c r="J122" i="1" s="1"/>
  <c r="D121" i="1"/>
  <c r="J121" i="1" s="1"/>
  <c r="D120" i="1"/>
  <c r="J120" i="1" s="1"/>
  <c r="D117" i="1"/>
  <c r="J117" i="1" s="1"/>
  <c r="D116" i="1"/>
  <c r="J116" i="1" s="1"/>
  <c r="D115" i="1"/>
  <c r="J115" i="1" s="1"/>
  <c r="D114" i="1"/>
  <c r="J114" i="1" s="1"/>
  <c r="D113" i="1"/>
  <c r="J113" i="1" s="1"/>
  <c r="D112" i="1"/>
  <c r="J112" i="1" s="1"/>
  <c r="D111" i="1"/>
  <c r="J111" i="1" s="1"/>
  <c r="D110" i="1"/>
  <c r="J110" i="1" s="1"/>
  <c r="D109" i="1"/>
  <c r="J109" i="1" s="1"/>
  <c r="D108" i="1"/>
  <c r="J108" i="1" s="1"/>
  <c r="D107" i="1"/>
  <c r="J107" i="1" s="1"/>
  <c r="D106" i="1"/>
  <c r="J106" i="1" s="1"/>
  <c r="D105" i="1"/>
  <c r="J105" i="1" s="1"/>
  <c r="D104" i="1"/>
  <c r="J104" i="1" s="1"/>
  <c r="D103" i="1"/>
  <c r="J103" i="1" s="1"/>
  <c r="D102" i="1"/>
  <c r="J102" i="1" s="1"/>
  <c r="D101" i="1"/>
  <c r="J101" i="1" s="1"/>
  <c r="D100" i="1"/>
  <c r="J100" i="1" s="1"/>
  <c r="D99" i="1"/>
  <c r="J99" i="1" s="1"/>
  <c r="D98" i="1"/>
  <c r="J98" i="1" s="1"/>
  <c r="D97" i="1"/>
  <c r="J97" i="1" s="1"/>
  <c r="D96" i="1"/>
  <c r="J96" i="1" s="1"/>
  <c r="D95" i="1"/>
  <c r="J95" i="1" s="1"/>
  <c r="D94" i="1"/>
  <c r="J94" i="1" s="1"/>
  <c r="D93" i="1"/>
  <c r="J93" i="1" s="1"/>
  <c r="D92" i="1"/>
  <c r="J92" i="1" s="1"/>
  <c r="D91" i="1"/>
  <c r="J91" i="1" s="1"/>
  <c r="D87" i="1"/>
  <c r="J87" i="1" s="1"/>
  <c r="D83" i="1"/>
  <c r="J83" i="1" s="1"/>
  <c r="D79" i="1"/>
  <c r="J79" i="1" s="1"/>
  <c r="D75" i="1"/>
  <c r="J75" i="1" s="1"/>
  <c r="D71" i="1"/>
  <c r="J71" i="1" s="1"/>
  <c r="D67" i="1"/>
  <c r="J67" i="1" s="1"/>
  <c r="D63" i="1"/>
  <c r="J63" i="1" s="1"/>
  <c r="D59" i="1"/>
  <c r="J59" i="1" s="1"/>
  <c r="D55" i="1"/>
  <c r="J55" i="1" s="1"/>
  <c r="D51" i="1"/>
  <c r="J51" i="1" s="1"/>
  <c r="D47" i="1"/>
  <c r="J47" i="1" s="1"/>
  <c r="D43" i="1"/>
  <c r="J43" i="1" s="1"/>
  <c r="D39" i="1"/>
  <c r="J39" i="1" s="1"/>
  <c r="D35" i="1"/>
  <c r="J35" i="1" s="1"/>
  <c r="D31" i="1"/>
  <c r="J31" i="1" s="1"/>
  <c r="D27" i="1"/>
  <c r="J27" i="1" s="1"/>
  <c r="D23" i="1"/>
  <c r="J23" i="1" s="1"/>
  <c r="D19" i="1"/>
  <c r="J19" i="1" s="1"/>
  <c r="D15" i="1"/>
  <c r="J15" i="1" s="1"/>
  <c r="D11" i="1"/>
  <c r="J11" i="1" s="1"/>
  <c r="D7" i="1"/>
  <c r="J7" i="1" s="1"/>
  <c r="D206" i="1"/>
  <c r="J206" i="1" s="1"/>
  <c r="D205" i="1"/>
  <c r="J205" i="1" s="1"/>
  <c r="D204" i="1"/>
  <c r="J204" i="1" s="1"/>
  <c r="D203" i="1"/>
  <c r="J203" i="1" s="1"/>
  <c r="D202" i="1"/>
  <c r="J202" i="1" s="1"/>
  <c r="D201" i="1"/>
  <c r="J201" i="1" s="1"/>
  <c r="D200" i="1"/>
  <c r="J200" i="1" s="1"/>
  <c r="D199" i="1"/>
  <c r="J199" i="1" s="1"/>
  <c r="D198" i="1"/>
  <c r="J198" i="1" s="1"/>
  <c r="D197" i="1"/>
  <c r="J197" i="1" s="1"/>
  <c r="D196" i="1"/>
  <c r="J196" i="1" s="1"/>
  <c r="D195" i="1"/>
  <c r="J195" i="1" s="1"/>
  <c r="D194" i="1"/>
  <c r="J194" i="1" s="1"/>
  <c r="D193" i="1"/>
  <c r="J193" i="1" s="1"/>
  <c r="D192" i="1"/>
  <c r="J192" i="1" s="1"/>
  <c r="D191" i="1"/>
  <c r="J191" i="1" s="1"/>
  <c r="D190" i="1"/>
  <c r="J190" i="1" s="1"/>
  <c r="D189" i="1"/>
  <c r="J189" i="1" s="1"/>
  <c r="D188" i="1"/>
  <c r="J188" i="1" s="1"/>
  <c r="D187" i="1"/>
  <c r="J187" i="1" s="1"/>
  <c r="D186" i="1"/>
  <c r="J186" i="1" s="1"/>
  <c r="D185" i="1"/>
  <c r="J185" i="1" s="1"/>
  <c r="D4" i="1"/>
  <c r="D86" i="1"/>
  <c r="J86" i="1" s="1"/>
  <c r="D82" i="1"/>
  <c r="J82" i="1" s="1"/>
  <c r="D78" i="1"/>
  <c r="J78" i="1" s="1"/>
  <c r="D74" i="1"/>
  <c r="J74" i="1" s="1"/>
  <c r="D70" i="1"/>
  <c r="J70" i="1" s="1"/>
  <c r="D66" i="1"/>
  <c r="J66" i="1" s="1"/>
  <c r="D62" i="1"/>
  <c r="J62" i="1" s="1"/>
  <c r="D58" i="1"/>
  <c r="J58" i="1" s="1"/>
  <c r="D54" i="1"/>
  <c r="J54" i="1" s="1"/>
  <c r="D50" i="1"/>
  <c r="J50" i="1" s="1"/>
  <c r="D46" i="1"/>
  <c r="J46" i="1" s="1"/>
  <c r="D42" i="1"/>
  <c r="J42" i="1" s="1"/>
  <c r="D38" i="1"/>
  <c r="J38" i="1" s="1"/>
  <c r="D34" i="1"/>
  <c r="J34" i="1" s="1"/>
  <c r="D30" i="1"/>
  <c r="J30" i="1" s="1"/>
  <c r="D26" i="1"/>
  <c r="J26" i="1" s="1"/>
  <c r="D22" i="1"/>
  <c r="J22" i="1" s="1"/>
  <c r="D18" i="1"/>
  <c r="J18" i="1" s="1"/>
  <c r="D14" i="1"/>
  <c r="J14" i="1" s="1"/>
  <c r="D10" i="1"/>
  <c r="J10" i="1" s="1"/>
  <c r="D6" i="1"/>
  <c r="J6" i="1" s="1"/>
  <c r="D88" i="1"/>
  <c r="J88" i="1" s="1"/>
  <c r="D84" i="1"/>
  <c r="J84" i="1" s="1"/>
  <c r="D80" i="1"/>
  <c r="J80" i="1" s="1"/>
  <c r="D76" i="1"/>
  <c r="J76" i="1" s="1"/>
  <c r="D72" i="1"/>
  <c r="J72" i="1" s="1"/>
  <c r="D68" i="1"/>
  <c r="J68" i="1" s="1"/>
  <c r="D64" i="1"/>
  <c r="J64" i="1" s="1"/>
  <c r="D60" i="1"/>
  <c r="J60" i="1" s="1"/>
  <c r="D56" i="1"/>
  <c r="J56" i="1" s="1"/>
  <c r="D52" i="1"/>
  <c r="J52" i="1" s="1"/>
  <c r="D48" i="1"/>
  <c r="J48" i="1" s="1"/>
  <c r="D44" i="1"/>
  <c r="J44" i="1" s="1"/>
  <c r="D40" i="1"/>
  <c r="J40" i="1" s="1"/>
  <c r="D36" i="1"/>
  <c r="J36" i="1" s="1"/>
  <c r="D32" i="1"/>
  <c r="J32" i="1" s="1"/>
  <c r="D28" i="1"/>
  <c r="J28" i="1" s="1"/>
  <c r="D24" i="1"/>
  <c r="J24" i="1" s="1"/>
  <c r="D20" i="1"/>
  <c r="J20" i="1" s="1"/>
  <c r="D16" i="1"/>
  <c r="J16" i="1" s="1"/>
  <c r="D12" i="1"/>
  <c r="J12" i="1" s="1"/>
  <c r="D8" i="1"/>
  <c r="J8" i="1" s="1"/>
  <c r="D90" i="1"/>
  <c r="J90" i="1" s="1"/>
  <c r="D89" i="1"/>
  <c r="J89" i="1" s="1"/>
  <c r="D85" i="1"/>
  <c r="J85" i="1" s="1"/>
  <c r="D81" i="1"/>
  <c r="J81" i="1" s="1"/>
  <c r="D77" i="1"/>
  <c r="J77" i="1" s="1"/>
  <c r="D73" i="1"/>
  <c r="J73" i="1" s="1"/>
  <c r="D69" i="1"/>
  <c r="J69" i="1" s="1"/>
  <c r="D65" i="1"/>
  <c r="J65" i="1" s="1"/>
  <c r="D61" i="1"/>
  <c r="J61" i="1" s="1"/>
  <c r="D57" i="1"/>
  <c r="J57" i="1" s="1"/>
  <c r="D49" i="1"/>
  <c r="J49" i="1" s="1"/>
  <c r="D45" i="1"/>
  <c r="J45" i="1" s="1"/>
  <c r="D41" i="1"/>
  <c r="J41" i="1" s="1"/>
  <c r="D37" i="1"/>
  <c r="J37" i="1" s="1"/>
  <c r="D33" i="1"/>
  <c r="J33" i="1" s="1"/>
  <c r="D29" i="1"/>
  <c r="J29" i="1" s="1"/>
  <c r="D25" i="1"/>
  <c r="J25" i="1" s="1"/>
  <c r="D21" i="1"/>
  <c r="J21" i="1" s="1"/>
  <c r="D17" i="1"/>
  <c r="J17" i="1" s="1"/>
  <c r="J131" i="1"/>
  <c r="J176" i="1"/>
  <c r="I4" i="1" l="1"/>
  <c r="J4" i="1"/>
</calcChain>
</file>

<file path=xl/sharedStrings.xml><?xml version="1.0" encoding="utf-8"?>
<sst xmlns="http://schemas.openxmlformats.org/spreadsheetml/2006/main" count="5920" uniqueCount="475">
  <si>
    <t>Division</t>
  </si>
  <si>
    <t>All RIT Faculty</t>
  </si>
  <si>
    <t>External Analysis (division compared to institution)</t>
  </si>
  <si>
    <t>Internal Comparisons (subgroup comparisons within the division)</t>
  </si>
  <si>
    <t>item</t>
  </si>
  <si>
    <t>theme</t>
  </si>
  <si>
    <t>short name</t>
  </si>
  <si>
    <t>effect size</t>
  </si>
  <si>
    <t>mean</t>
  </si>
  <si>
    <t>sd</t>
  </si>
  <si>
    <t>concern</t>
  </si>
  <si>
    <t>strength</t>
  </si>
  <si>
    <t>men to women</t>
  </si>
  <si>
    <t>white to foc</t>
  </si>
  <si>
    <t>RIT</t>
  </si>
  <si>
    <t>Tenure status</t>
  </si>
  <si>
    <t>Rank</t>
  </si>
  <si>
    <t>Gender</t>
  </si>
  <si>
    <t>Race</t>
  </si>
  <si>
    <t>Total</t>
  </si>
  <si>
    <t>T</t>
  </si>
  <si>
    <t>TT</t>
  </si>
  <si>
    <t>NTT</t>
  </si>
  <si>
    <t>Professor (or 'Full Professor')</t>
  </si>
  <si>
    <t>Associate Professor</t>
  </si>
  <si>
    <t>Male</t>
  </si>
  <si>
    <t>Female</t>
  </si>
  <si>
    <t>White</t>
  </si>
  <si>
    <t>FOC</t>
  </si>
  <si>
    <t>Mean</t>
  </si>
  <si>
    <t>Valid N</t>
  </si>
  <si>
    <t>Personal and Family Policies</t>
  </si>
  <si>
    <t>Collaboration</t>
  </si>
  <si>
    <t>Mentoring</t>
  </si>
  <si>
    <t>Leadership: Departmental</t>
  </si>
  <si>
    <t>Leadership: Divisional</t>
  </si>
  <si>
    <t>Leadership: Faculty</t>
  </si>
  <si>
    <t>Leadership: Senior</t>
  </si>
  <si>
    <t>Governance: Adaptability</t>
  </si>
  <si>
    <t>Governance: Productivity</t>
  </si>
  <si>
    <t>Governance: Trust</t>
  </si>
  <si>
    <t>Nature of work: Research</t>
  </si>
  <si>
    <t>Benchmark: Nature of Work Research</t>
  </si>
  <si>
    <t>Q45B</t>
  </si>
  <si>
    <t>Time spent on research</t>
  </si>
  <si>
    <t>Q80A</t>
  </si>
  <si>
    <t>Expectations for finding external funding</t>
  </si>
  <si>
    <t>Q80B</t>
  </si>
  <si>
    <t>Influence over focus of research</t>
  </si>
  <si>
    <t>Q80C</t>
  </si>
  <si>
    <t>Quality of grad students to support research</t>
  </si>
  <si>
    <t>Q80D</t>
  </si>
  <si>
    <t>Support for research</t>
  </si>
  <si>
    <t>Q80E</t>
  </si>
  <si>
    <t>Support for engaging undergrads in research</t>
  </si>
  <si>
    <t>Q85A</t>
  </si>
  <si>
    <t>Support for obtaining grants (pre-award)</t>
  </si>
  <si>
    <t>Q85B</t>
  </si>
  <si>
    <t>Support for maintaining grants (post-award)</t>
  </si>
  <si>
    <t>Q85C</t>
  </si>
  <si>
    <t>Support for securing grad student assistance</t>
  </si>
  <si>
    <t>Q85D</t>
  </si>
  <si>
    <t>Support for travel to present/conduct research</t>
  </si>
  <si>
    <t>Q85E</t>
  </si>
  <si>
    <t>Availability of course release for research</t>
  </si>
  <si>
    <t>Nature of work: Service</t>
  </si>
  <si>
    <t>Benchmark: Nature of Work: Service</t>
  </si>
  <si>
    <t>Q45C</t>
  </si>
  <si>
    <t>Time spent on service</t>
  </si>
  <si>
    <t>Q55B</t>
  </si>
  <si>
    <t>Support for faculty in leadership roles</t>
  </si>
  <si>
    <t>Q60A</t>
  </si>
  <si>
    <t>Number of committees</t>
  </si>
  <si>
    <t>Q60B</t>
  </si>
  <si>
    <t>Attractiveness of committees</t>
  </si>
  <si>
    <t>Q60C</t>
  </si>
  <si>
    <t>Discretion to choose committees</t>
  </si>
  <si>
    <t>Q60D</t>
  </si>
  <si>
    <t>Equitability of committee assignments</t>
  </si>
  <si>
    <t>Q60E</t>
  </si>
  <si>
    <t>Nature of work: Service*</t>
  </si>
  <si>
    <t>Number of student advisees</t>
  </si>
  <si>
    <t>Nature of work: Teaching</t>
  </si>
  <si>
    <t>Benchmark: Nature of Work: Teaching</t>
  </si>
  <si>
    <t>Q45A</t>
  </si>
  <si>
    <t>Time spent on teaching</t>
  </si>
  <si>
    <t>Q70A</t>
  </si>
  <si>
    <t>Number of courses taught</t>
  </si>
  <si>
    <t>Q70B</t>
  </si>
  <si>
    <t>Level of courses taught</t>
  </si>
  <si>
    <t>Q70C</t>
  </si>
  <si>
    <t>Discretion over course content</t>
  </si>
  <si>
    <t>Q70D</t>
  </si>
  <si>
    <t>Number of students in classes taught</t>
  </si>
  <si>
    <t>Q70E</t>
  </si>
  <si>
    <t>Quality of students taught</t>
  </si>
  <si>
    <t>Q70H</t>
  </si>
  <si>
    <t>Equitability of distribution of teaching load</t>
  </si>
  <si>
    <t>Q70I</t>
  </si>
  <si>
    <t>Quality of grad students to support teaching</t>
  </si>
  <si>
    <t>Q45D</t>
  </si>
  <si>
    <t>Nature of Work*</t>
  </si>
  <si>
    <t>Time spent on outreach</t>
  </si>
  <si>
    <t>Q45E</t>
  </si>
  <si>
    <t>Time spent on administrative tasks</t>
  </si>
  <si>
    <t>Q55A</t>
  </si>
  <si>
    <t>Ability to balance teaching/research/service</t>
  </si>
  <si>
    <t>Facilities and work resources</t>
  </si>
  <si>
    <t>Benchmark: Facilities and work resources</t>
  </si>
  <si>
    <t>Q70F</t>
  </si>
  <si>
    <t>Support for improving teaching</t>
  </si>
  <si>
    <t>Q90A</t>
  </si>
  <si>
    <t>Office</t>
  </si>
  <si>
    <t>Q90B</t>
  </si>
  <si>
    <t>Laboratory, research, studio space</t>
  </si>
  <si>
    <t>Q90C</t>
  </si>
  <si>
    <t>Equipment</t>
  </si>
  <si>
    <t>Q90D</t>
  </si>
  <si>
    <t>Classrooms</t>
  </si>
  <si>
    <t>Q90E</t>
  </si>
  <si>
    <t>Library resources</t>
  </si>
  <si>
    <t>Q90F</t>
  </si>
  <si>
    <t>Computing and technical support</t>
  </si>
  <si>
    <t>Q90H</t>
  </si>
  <si>
    <t>Clerical/administrative support</t>
  </si>
  <si>
    <t>Personal and family policies</t>
  </si>
  <si>
    <t>Benchmark: Personal and family policies</t>
  </si>
  <si>
    <t>Q95D</t>
  </si>
  <si>
    <t>Housing benefits</t>
  </si>
  <si>
    <t>Q95E</t>
  </si>
  <si>
    <t>Tuition waivers, remission, or exchange</t>
  </si>
  <si>
    <t>Q95F</t>
  </si>
  <si>
    <t>Spousal/partner hiring program</t>
  </si>
  <si>
    <t>Q95G</t>
  </si>
  <si>
    <t>Childcare</t>
  </si>
  <si>
    <t>Q95H</t>
  </si>
  <si>
    <t>Eldercare</t>
  </si>
  <si>
    <t>Q95J</t>
  </si>
  <si>
    <t>Family medical/parental leave</t>
  </si>
  <si>
    <t>Q95K</t>
  </si>
  <si>
    <t>Flexible workload/modified duties</t>
  </si>
  <si>
    <t>Q95L</t>
  </si>
  <si>
    <t>Stop-the-clock policies</t>
  </si>
  <si>
    <t>Q200B</t>
  </si>
  <si>
    <t>Inst. does what it can for work/life compatibility</t>
  </si>
  <si>
    <t>Q200A</t>
  </si>
  <si>
    <t>Right balance between professional/personal</t>
  </si>
  <si>
    <t>Health and retirement benefits</t>
  </si>
  <si>
    <t>Benchmark: Health and retirement benefits</t>
  </si>
  <si>
    <t>Q95A</t>
  </si>
  <si>
    <t>Health benefits for yourself</t>
  </si>
  <si>
    <t>Q95B</t>
  </si>
  <si>
    <t>Health benefits for family</t>
  </si>
  <si>
    <t>Q95C</t>
  </si>
  <si>
    <t>Retirement benefits</t>
  </si>
  <si>
    <t>Q95I</t>
  </si>
  <si>
    <t>Phased retirement options</t>
  </si>
  <si>
    <t>Q90G</t>
  </si>
  <si>
    <t>Salary*</t>
  </si>
  <si>
    <t>Salary</t>
  </si>
  <si>
    <t>Interdisciplinary work</t>
  </si>
  <si>
    <t>Benchmark: Interdisciplinary work</t>
  </si>
  <si>
    <t>Q100A</t>
  </si>
  <si>
    <t>Budgets encourage interdiscip. work</t>
  </si>
  <si>
    <t>Q100B</t>
  </si>
  <si>
    <t>Facilities conducive to interdiscip. work</t>
  </si>
  <si>
    <t>Q100C</t>
  </si>
  <si>
    <t>Interdiscip. work is rewarded in merit</t>
  </si>
  <si>
    <t>Q100D</t>
  </si>
  <si>
    <t>Interdiscip. work is rewarded in promotion</t>
  </si>
  <si>
    <t>Q100E</t>
  </si>
  <si>
    <t>Interdiscip. work is rewarded in tenure</t>
  </si>
  <si>
    <t>Q100G</t>
  </si>
  <si>
    <t>Dept. knows how to evaluate interdiscip. work</t>
  </si>
  <si>
    <t>Benchmark: Collaboration</t>
  </si>
  <si>
    <t>Q105A</t>
  </si>
  <si>
    <t>Opportunities for collab. within dept.</t>
  </si>
  <si>
    <t>Q105E</t>
  </si>
  <si>
    <t>Opportunities for collab. outside dept.</t>
  </si>
  <si>
    <t>Q105D</t>
  </si>
  <si>
    <t>Opportunities for collab. outside inst.</t>
  </si>
  <si>
    <t>Benchmark: Mentoring</t>
  </si>
  <si>
    <t>Q125A</t>
  </si>
  <si>
    <t>Effectiveness of mentoring within dept.</t>
  </si>
  <si>
    <t>Q125B</t>
  </si>
  <si>
    <t>Effectiveness of mentoring outside dept.</t>
  </si>
  <si>
    <t>Q130A</t>
  </si>
  <si>
    <t>Mentoring of pre-tenure faculty</t>
  </si>
  <si>
    <t>Q130B</t>
  </si>
  <si>
    <t>Mentoring of associate faculty</t>
  </si>
  <si>
    <t>Q130C</t>
  </si>
  <si>
    <t>Support for faculty to be good mentors</t>
  </si>
  <si>
    <t>Q115</t>
  </si>
  <si>
    <t>Mentoring*</t>
  </si>
  <si>
    <t>Being a mentor is fulfilling</t>
  </si>
  <si>
    <t>Q120A</t>
  </si>
  <si>
    <t>Importance of mentoring within dept.</t>
  </si>
  <si>
    <t>Q120B</t>
  </si>
  <si>
    <t>Importance of mentoring outside dept.</t>
  </si>
  <si>
    <t>Q120C</t>
  </si>
  <si>
    <t>Importance of mentoring outside inst.</t>
  </si>
  <si>
    <t>Q125C</t>
  </si>
  <si>
    <t>Effectiveness of mentoring outside the inst.</t>
  </si>
  <si>
    <t>Tenure policies</t>
  </si>
  <si>
    <t>Benchmark: Tenure policies</t>
  </si>
  <si>
    <t>Q136A</t>
  </si>
  <si>
    <t>Clarity of tenure process</t>
  </si>
  <si>
    <t>Q136B</t>
  </si>
  <si>
    <t>Clarity of tenure criteria</t>
  </si>
  <si>
    <t>Q136C</t>
  </si>
  <si>
    <t>Clarity of tenure standards</t>
  </si>
  <si>
    <t>Q136D</t>
  </si>
  <si>
    <t>Clarity of body of evidence for deciding tenure</t>
  </si>
  <si>
    <t>Q136E</t>
  </si>
  <si>
    <t>Clarity of whether I will achieve tenure</t>
  </si>
  <si>
    <t>Q139A</t>
  </si>
  <si>
    <t>Consistency of messages about tenure</t>
  </si>
  <si>
    <t>Q139B</t>
  </si>
  <si>
    <t>Tenure decisions are performance-based</t>
  </si>
  <si>
    <t>Tenure clarity</t>
  </si>
  <si>
    <t>Benchmark: Tenure clarity</t>
  </si>
  <si>
    <t>Q137A</t>
  </si>
  <si>
    <t>Clarity of expectations: Scholar</t>
  </si>
  <si>
    <t>Q137B</t>
  </si>
  <si>
    <t>Clarity of expectations: Teacher</t>
  </si>
  <si>
    <t>Q137C</t>
  </si>
  <si>
    <t>Clarity of expectations: Advisor</t>
  </si>
  <si>
    <t>Q137D</t>
  </si>
  <si>
    <t>Clarity of expectations: Colleague</t>
  </si>
  <si>
    <t>Q137E</t>
  </si>
  <si>
    <t>Clarity of expectations: Campus citizen</t>
  </si>
  <si>
    <t>Q137F</t>
  </si>
  <si>
    <t>Clarity of expectations: Broader community</t>
  </si>
  <si>
    <t>Promotion</t>
  </si>
  <si>
    <t>Benchmark: Promotion</t>
  </si>
  <si>
    <t>Q135C</t>
  </si>
  <si>
    <t>Reasonable expectations: Promotion</t>
  </si>
  <si>
    <t>Q135B</t>
  </si>
  <si>
    <t>Dept. culture encourages promotion</t>
  </si>
  <si>
    <t>Q140A</t>
  </si>
  <si>
    <t>Clarity of promotion process</t>
  </si>
  <si>
    <t>Q140B</t>
  </si>
  <si>
    <t>Clarity of promotion criteria</t>
  </si>
  <si>
    <t>Q140C</t>
  </si>
  <si>
    <t>Clarity of promotion standards</t>
  </si>
  <si>
    <t>Q140D</t>
  </si>
  <si>
    <t>Clarity of body of evidence for promotion</t>
  </si>
  <si>
    <t>Q140E</t>
  </si>
  <si>
    <t>Clarity of time frame for promotion</t>
  </si>
  <si>
    <t>Q140F</t>
  </si>
  <si>
    <t>Clarity of whether I will be promoted</t>
  </si>
  <si>
    <t>Q170A</t>
  </si>
  <si>
    <t>Institutional Governance and Leadership*</t>
  </si>
  <si>
    <t>Priorities are stated consistently</t>
  </si>
  <si>
    <t>Q170C</t>
  </si>
  <si>
    <t>Priorities are acted on consistently</t>
  </si>
  <si>
    <t>Q170D</t>
  </si>
  <si>
    <t>Changed priorities negatively affect my work**</t>
  </si>
  <si>
    <t>Benchmark: Leadership: Senior</t>
  </si>
  <si>
    <t>Q180A</t>
  </si>
  <si>
    <t>Pres/Chancellor: Pace of decision making</t>
  </si>
  <si>
    <t>Q180B</t>
  </si>
  <si>
    <t>Pres/Chancellor: Stated priorities</t>
  </si>
  <si>
    <t>Q180C</t>
  </si>
  <si>
    <t>Pres/Chancellor: Communication of priorities</t>
  </si>
  <si>
    <t>Q180L</t>
  </si>
  <si>
    <t>CAO: Pace of decision making</t>
  </si>
  <si>
    <t>Q180M</t>
  </si>
  <si>
    <t>CAO: Stated priorities</t>
  </si>
  <si>
    <t>Q180N</t>
  </si>
  <si>
    <t>CAO: Communication of priorities</t>
  </si>
  <si>
    <t>Q180O</t>
  </si>
  <si>
    <t>CAO: Ensuring faculty input</t>
  </si>
  <si>
    <t>Q175C</t>
  </si>
  <si>
    <t>Leadership: Senior*</t>
  </si>
  <si>
    <t>CAO: Support in adapting to change</t>
  </si>
  <si>
    <t>Benchmark: Leadership: Divisional</t>
  </si>
  <si>
    <t>Q185D</t>
  </si>
  <si>
    <t>Dean: Pace of decision making</t>
  </si>
  <si>
    <t>Q185E</t>
  </si>
  <si>
    <t>Dean: Stated priorities</t>
  </si>
  <si>
    <t>Q185F</t>
  </si>
  <si>
    <t>Dean: Communication of priorities</t>
  </si>
  <si>
    <t>Q185G</t>
  </si>
  <si>
    <t>Dean: Ensuring faculty input</t>
  </si>
  <si>
    <t>Q175A</t>
  </si>
  <si>
    <t>Leadership: Divisional*</t>
  </si>
  <si>
    <t>Dean: Support in adapting to change</t>
  </si>
  <si>
    <t>Benchmark: Leadership: Departmental</t>
  </si>
  <si>
    <t>Q185H</t>
  </si>
  <si>
    <t>Head/Chair: Pace of decision making</t>
  </si>
  <si>
    <t>Q185I</t>
  </si>
  <si>
    <t>Head/Chair: Stated priorities</t>
  </si>
  <si>
    <t>Q185J</t>
  </si>
  <si>
    <t>Head/Chair: Communication of priorities</t>
  </si>
  <si>
    <t>Q185K</t>
  </si>
  <si>
    <t>Head/Chair: Ensuring faculty input</t>
  </si>
  <si>
    <t>Q185L</t>
  </si>
  <si>
    <t>Head/Chair: Fairness in evaluating work</t>
  </si>
  <si>
    <t>Q175B</t>
  </si>
  <si>
    <t>Leadership: Departmental*</t>
  </si>
  <si>
    <t>Head/Chair: Support in adapting to change</t>
  </si>
  <si>
    <t>Q186A</t>
  </si>
  <si>
    <t>Faculty leadership pace of decision making</t>
  </si>
  <si>
    <t>Q186B</t>
  </si>
  <si>
    <t>Faculty leadership stated priorities</t>
  </si>
  <si>
    <t>Q186C</t>
  </si>
  <si>
    <t>Faculty leadership communication of priorities</t>
  </si>
  <si>
    <t>Q186D</t>
  </si>
  <si>
    <t>Faculty leadership ensuring faculty voices in decision making</t>
  </si>
  <si>
    <t>Q187B</t>
  </si>
  <si>
    <t>Overall effectiveness of shared governance</t>
  </si>
  <si>
    <t>Q189A_A</t>
  </si>
  <si>
    <t>My committees make measureable progress towards goals</t>
  </si>
  <si>
    <t>Q189A_B</t>
  </si>
  <si>
    <t>Public recognition of progress</t>
  </si>
  <si>
    <t>Q188B</t>
  </si>
  <si>
    <t>I understand how to voice opinions about policies</t>
  </si>
  <si>
    <t>Q188C</t>
  </si>
  <si>
    <t>Cear rules about the roles of faculty and administration</t>
  </si>
  <si>
    <t>Q189B_D</t>
  </si>
  <si>
    <t>Faculty and admin follow rules of engagement</t>
  </si>
  <si>
    <t>Q189B_E</t>
  </si>
  <si>
    <t>Faculty and admin have an open system of communication</t>
  </si>
  <si>
    <t>Q189B_G</t>
  </si>
  <si>
    <t>Faculty and admin discuss difficult issues in good faith</t>
  </si>
  <si>
    <t>Governance: Shared Purpose</t>
  </si>
  <si>
    <t>Q189A_D</t>
  </si>
  <si>
    <t>Imporant decisions are not made until there is consensus</t>
  </si>
  <si>
    <t>Q189A_E</t>
  </si>
  <si>
    <t>Admin ensures sufficient time for faculty input</t>
  </si>
  <si>
    <t>Q189B_C</t>
  </si>
  <si>
    <t>Faculty and admin respectfully consider the other's view</t>
  </si>
  <si>
    <t>Q189B_F</t>
  </si>
  <si>
    <t>Faculty and admin have a shared sense of responsibility</t>
  </si>
  <si>
    <t>Governance: Understanding</t>
  </si>
  <si>
    <t>Q188A</t>
  </si>
  <si>
    <t>Faculty governance structures offer opportunities for input</t>
  </si>
  <si>
    <t>Q189A_F</t>
  </si>
  <si>
    <t>Admin communicate rationale for important decisions</t>
  </si>
  <si>
    <t>Q189B_A</t>
  </si>
  <si>
    <t>Faculty and admin have equal say in decisions</t>
  </si>
  <si>
    <t>Q189B_B</t>
  </si>
  <si>
    <t>Faculty and admin define decision criteria together</t>
  </si>
  <si>
    <t>Q188D</t>
  </si>
  <si>
    <t>Shared governance holds up in unusual circumstances</t>
  </si>
  <si>
    <t>Q188E</t>
  </si>
  <si>
    <t>Institution regularly reviews effectiveness of governance</t>
  </si>
  <si>
    <t>Q189A_C</t>
  </si>
  <si>
    <t>Institution cultivates new faculty leaders</t>
  </si>
  <si>
    <t>Departmental collegiality</t>
  </si>
  <si>
    <t>Benchmark: Departmental collegiality</t>
  </si>
  <si>
    <t>Q200C</t>
  </si>
  <si>
    <t>Colleagues support work/life balance</t>
  </si>
  <si>
    <t>Q200D</t>
  </si>
  <si>
    <t>Meeting times compatible with personal needs</t>
  </si>
  <si>
    <t>Q205B</t>
  </si>
  <si>
    <t>Amount of personal interaction w/Pre-tenure</t>
  </si>
  <si>
    <t>Q205C</t>
  </si>
  <si>
    <t>How well you fit</t>
  </si>
  <si>
    <t>Q205E</t>
  </si>
  <si>
    <t>Amount of personal interaction w/Tenured</t>
  </si>
  <si>
    <t>Q210A</t>
  </si>
  <si>
    <t>Colleagues pitch in when needed</t>
  </si>
  <si>
    <t>Q210C</t>
  </si>
  <si>
    <t>Dept. is collegial</t>
  </si>
  <si>
    <t>Q212A</t>
  </si>
  <si>
    <t>Colleagues committed to diversity/inclusion</t>
  </si>
  <si>
    <t>Departmental engagement</t>
  </si>
  <si>
    <t>Benchmark: Departmental engagement</t>
  </si>
  <si>
    <t>Q190A</t>
  </si>
  <si>
    <t>Discussions of undergrad student learning</t>
  </si>
  <si>
    <t>Q190B</t>
  </si>
  <si>
    <t>Discussions of grad student learning</t>
  </si>
  <si>
    <t>Q190C</t>
  </si>
  <si>
    <t>Discussions of effective teaching practices</t>
  </si>
  <si>
    <t>Q190D</t>
  </si>
  <si>
    <t>Discussions of effective use of technology</t>
  </si>
  <si>
    <t>Q190E</t>
  </si>
  <si>
    <t>Discussions of current research methods</t>
  </si>
  <si>
    <t>Q205A</t>
  </si>
  <si>
    <t>Amount of professional interaction w/Pre-tenure</t>
  </si>
  <si>
    <t>Q205D</t>
  </si>
  <si>
    <t>Amount of professional interaction w/Tenured</t>
  </si>
  <si>
    <t>Departmental quality</t>
  </si>
  <si>
    <t>Benchmark: Departmental quality</t>
  </si>
  <si>
    <t>Q195A</t>
  </si>
  <si>
    <t>Intellectual vitality of tenured faculty</t>
  </si>
  <si>
    <t>Q195B</t>
  </si>
  <si>
    <t>Intellectual vitality of pre-tenure faculty</t>
  </si>
  <si>
    <t>Q195C</t>
  </si>
  <si>
    <t>Scholarly productivity of tenured faculty</t>
  </si>
  <si>
    <t>Q195D</t>
  </si>
  <si>
    <t>Scholarly productivity of pre-tenure faculty</t>
  </si>
  <si>
    <t>Q195G</t>
  </si>
  <si>
    <t>Teaching effectiveness of tenured faculty</t>
  </si>
  <si>
    <t>Q195H</t>
  </si>
  <si>
    <t>Teaching effectiveness of pre-tenure faculty</t>
  </si>
  <si>
    <t>Q240B</t>
  </si>
  <si>
    <t>Dept. is successful at faculty recruitment</t>
  </si>
  <si>
    <t>Q240C</t>
  </si>
  <si>
    <t>Dept. is successful at faculty retention</t>
  </si>
  <si>
    <t>Q240D</t>
  </si>
  <si>
    <t>Dept. addresses sub-standard performance</t>
  </si>
  <si>
    <t>Appreciation and recognition</t>
  </si>
  <si>
    <t>Benchmark: Appreciation and recognition</t>
  </si>
  <si>
    <t>Q215A</t>
  </si>
  <si>
    <t>Recognition: For teaching</t>
  </si>
  <si>
    <t>Q215B</t>
  </si>
  <si>
    <t>Recognition: For advising</t>
  </si>
  <si>
    <t>Q215C</t>
  </si>
  <si>
    <t>Recognition: For scholarship</t>
  </si>
  <si>
    <t>Q215D</t>
  </si>
  <si>
    <t>Recognition: For service</t>
  </si>
  <si>
    <t>Q215E</t>
  </si>
  <si>
    <t>Recognition: For outreach</t>
  </si>
  <si>
    <t>Q215I</t>
  </si>
  <si>
    <t>Recognition: From colleagues</t>
  </si>
  <si>
    <t>Q215J</t>
  </si>
  <si>
    <t>Recognition: From CAO</t>
  </si>
  <si>
    <t>Q215K</t>
  </si>
  <si>
    <t>Recognition: From Dean</t>
  </si>
  <si>
    <t>Q215L</t>
  </si>
  <si>
    <t>Recognition: From Head/Chair</t>
  </si>
  <si>
    <t>Q220A</t>
  </si>
  <si>
    <t>School/college is valued by Pres/Provost</t>
  </si>
  <si>
    <t>Q220B</t>
  </si>
  <si>
    <t>Dept. is valued by Pres/Provost</t>
  </si>
  <si>
    <t>Q245A</t>
  </si>
  <si>
    <t>CAO cares about faculty of my rank</t>
  </si>
  <si>
    <t>Q240A</t>
  </si>
  <si>
    <t>Recruitment and retention*</t>
  </si>
  <si>
    <t>Outside offers are necessary in negotiations</t>
  </si>
  <si>
    <t>Q212B</t>
  </si>
  <si>
    <t>Global satisfaction*</t>
  </si>
  <si>
    <t>Visible leadership for support of diversity</t>
  </si>
  <si>
    <t>Q245D</t>
  </si>
  <si>
    <t>I would again choose this institution</t>
  </si>
  <si>
    <t>Q250A</t>
  </si>
  <si>
    <t>Department as a place to work</t>
  </si>
  <si>
    <t>Q250B</t>
  </si>
  <si>
    <t>Institution as a place to work</t>
  </si>
  <si>
    <t>N&lt;5</t>
  </si>
  <si>
    <t>SD</t>
  </si>
  <si>
    <t>Overall</t>
  </si>
  <si>
    <t>tenured</t>
  </si>
  <si>
    <t>Tenured vs Pre-tenure</t>
  </si>
  <si>
    <t>Tenured vs NTT</t>
  </si>
  <si>
    <t>Full vs Assoc</t>
  </si>
  <si>
    <t>Men vs Women</t>
  </si>
  <si>
    <t>White vs FOC</t>
  </si>
  <si>
    <t>tenured to ntt</t>
  </si>
  <si>
    <t>full to assoc</t>
  </si>
  <si>
    <t>ten to
 pre-ten</t>
  </si>
  <si>
    <t>overall</t>
  </si>
  <si>
    <t>pre-tenure</t>
  </si>
  <si>
    <t>ntt</t>
  </si>
  <si>
    <t>full</t>
  </si>
  <si>
    <t>assoc</t>
  </si>
  <si>
    <t>men</t>
  </si>
  <si>
    <t>women</t>
  </si>
  <si>
    <t>white</t>
  </si>
  <si>
    <t>foc</t>
  </si>
  <si>
    <t>Change over time analysis</t>
  </si>
  <si>
    <t>non-tenure-track</t>
  </si>
  <si>
    <t>associate</t>
  </si>
  <si>
    <t>faculty of color</t>
  </si>
  <si>
    <t>Tenured vs pre-ten</t>
  </si>
  <si>
    <t>pre-ten</t>
  </si>
  <si>
    <t>Rochester Institute of Technology</t>
  </si>
  <si>
    <t>population</t>
  </si>
  <si>
    <t>respondents</t>
  </si>
  <si>
    <t>response rate</t>
  </si>
  <si>
    <t>National Technical Institute for the Deaf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</si>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</sst>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/>
      <bottom/>
      <diagonal/>
    </border>
    <border>
      <left/>
      <right style="dotted">
        <color rgb="FFC00000"/>
      </right>
      <top/>
      <bottom/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15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5" applyFont="1" applyFill="1" applyBorder="1" applyAlignment="1">
      <alignment horizontal="left" wrapText="1"/>
    </xf>
    <xf numFmtId="0" fontId="5" fillId="0" borderId="0" xfId="14" applyFont="1" applyFill="1" applyBorder="1" applyAlignment="1">
      <alignment horizontal="left" vertical="top" wrapText="1"/>
    </xf>
    <xf numFmtId="0" fontId="5" fillId="0" borderId="0" xfId="6" applyFont="1" applyFill="1" applyBorder="1" applyAlignment="1">
      <alignment wrapText="1"/>
    </xf>
    <xf numFmtId="0" fontId="5" fillId="0" borderId="0" xfId="8" applyFont="1" applyFill="1" applyBorder="1" applyAlignment="1">
      <alignment horizontal="left" wrapText="1"/>
    </xf>
    <xf numFmtId="0" fontId="5" fillId="0" borderId="0" xfId="9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0" fillId="0" borderId="0" xfId="0"/>
    <xf numFmtId="2" fontId="3" fillId="0" borderId="0" xfId="1" applyNumberFormat="1" applyFont="1" applyBorder="1" applyAlignment="1">
      <alignment horizontal="left" wrapText="1"/>
    </xf>
    <xf numFmtId="0" fontId="4" fillId="0" borderId="0" xfId="1" applyFont="1" applyBorder="1" applyAlignment="1">
      <alignment horizontal="left"/>
    </xf>
    <xf numFmtId="0" fontId="0" fillId="2" borderId="0" xfId="0" applyFill="1"/>
    <xf numFmtId="0" fontId="0" fillId="0" borderId="0" xfId="0" applyBorder="1"/>
    <xf numFmtId="2" fontId="4" fillId="0" borderId="0" xfId="1" applyNumberFormat="1" applyFont="1" applyBorder="1" applyAlignment="1">
      <alignment horizontal="center"/>
    </xf>
    <xf numFmtId="0" fontId="6" fillId="0" borderId="0" xfId="0" applyFont="1" applyFill="1" applyAlignment="1" applyProtection="1">
      <alignment vertical="top"/>
      <protection locked="0"/>
    </xf>
    <xf numFmtId="0" fontId="6" fillId="0" borderId="0" xfId="0" applyFont="1" applyBorder="1"/>
    <xf numFmtId="2" fontId="6" fillId="0" borderId="0" xfId="0" applyNumberFormat="1" applyFont="1" applyBorder="1"/>
    <xf numFmtId="0" fontId="6" fillId="0" borderId="0" xfId="0" applyFont="1" applyFill="1" applyBorder="1"/>
    <xf numFmtId="0" fontId="4" fillId="0" borderId="0" xfId="1" applyFont="1" applyBorder="1" applyAlignment="1">
      <alignment horizontal="left" vertical="top"/>
    </xf>
    <xf numFmtId="0" fontId="12" fillId="0" borderId="0" xfId="1" applyFont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0" fontId="6" fillId="4" borderId="0" xfId="0" applyFont="1" applyFill="1" applyBorder="1"/>
    <xf numFmtId="164" fontId="6" fillId="4" borderId="0" xfId="0" applyNumberFormat="1" applyFont="1" applyFill="1" applyBorder="1"/>
    <xf numFmtId="2" fontId="6" fillId="4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2" fontId="6" fillId="2" borderId="0" xfId="0" applyNumberFormat="1" applyFont="1" applyFill="1" applyBorder="1" applyAlignment="1">
      <alignment horizontal="center"/>
    </xf>
    <xf numFmtId="2" fontId="5" fillId="0" borderId="0" xfId="15" applyNumberFormat="1" applyFont="1" applyFill="1" applyBorder="1" applyAlignment="1">
      <alignment horizontal="center" vertical="center"/>
    </xf>
    <xf numFmtId="2" fontId="5" fillId="0" borderId="0" xfId="16" applyNumberFormat="1" applyFont="1" applyFill="1" applyBorder="1" applyAlignment="1">
      <alignment horizontal="center" vertical="center"/>
    </xf>
    <xf numFmtId="2" fontId="5" fillId="0" borderId="0" xfId="17" applyNumberFormat="1" applyFont="1" applyFill="1" applyBorder="1" applyAlignment="1">
      <alignment horizontal="center" vertical="center"/>
    </xf>
    <xf numFmtId="2" fontId="5" fillId="0" borderId="0" xfId="18" applyNumberFormat="1" applyFont="1" applyFill="1" applyBorder="1" applyAlignment="1">
      <alignment horizontal="center" vertical="center"/>
    </xf>
    <xf numFmtId="2" fontId="5" fillId="0" borderId="0" xfId="19" applyNumberFormat="1" applyFont="1" applyFill="1" applyBorder="1" applyAlignment="1">
      <alignment horizontal="center" vertical="center"/>
    </xf>
    <xf numFmtId="0" fontId="3" fillId="4" borderId="0" xfId="0" applyFont="1" applyFill="1" applyBorder="1"/>
    <xf numFmtId="164" fontId="3" fillId="4" borderId="0" xfId="0" applyNumberFormat="1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0" xfId="4" applyNumberFormat="1" applyFont="1" applyFill="1" applyBorder="1" applyAlignment="1" applyProtection="1">
      <alignment horizontal="center" vertical="top" wrapText="1"/>
    </xf>
    <xf numFmtId="2" fontId="3" fillId="4" borderId="0" xfId="1" applyNumberFormat="1" applyFont="1" applyFill="1" applyBorder="1" applyAlignment="1">
      <alignment horizontal="center" vertical="top" wrapText="1"/>
    </xf>
    <xf numFmtId="2" fontId="3" fillId="4" borderId="0" xfId="4" applyNumberFormat="1" applyFont="1" applyFill="1" applyBorder="1" applyAlignment="1" applyProtection="1">
      <alignment horizontal="center" vertical="top" wrapText="1"/>
      <protection locked="0"/>
    </xf>
    <xf numFmtId="2" fontId="4" fillId="4" borderId="0" xfId="4" applyNumberFormat="1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/>
    <xf numFmtId="164" fontId="13" fillId="4" borderId="2" xfId="0" applyNumberFormat="1" applyFont="1" applyFill="1" applyBorder="1"/>
    <xf numFmtId="2" fontId="13" fillId="4" borderId="2" xfId="0" applyNumberFormat="1" applyFont="1" applyFill="1" applyBorder="1" applyAlignment="1">
      <alignment horizontal="center"/>
    </xf>
    <xf numFmtId="0" fontId="6" fillId="4" borderId="2" xfId="0" applyFont="1" applyFill="1" applyBorder="1"/>
    <xf numFmtId="164" fontId="6" fillId="4" borderId="2" xfId="0" applyNumberFormat="1" applyFont="1" applyFill="1" applyBorder="1"/>
    <xf numFmtId="2" fontId="6" fillId="4" borderId="2" xfId="0" applyNumberFormat="1" applyFont="1" applyFill="1" applyBorder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3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2" fontId="3" fillId="4" borderId="2" xfId="1" applyNumberFormat="1" applyFont="1" applyFill="1" applyBorder="1" applyAlignment="1">
      <alignment horizontal="center" vertical="top" wrapText="1"/>
    </xf>
    <xf numFmtId="2" fontId="3" fillId="4" borderId="2" xfId="4" applyNumberFormat="1" applyFont="1" applyFill="1" applyBorder="1" applyAlignment="1" applyProtection="1">
      <alignment horizontal="center" vertical="top" wrapText="1"/>
      <protection locked="0"/>
    </xf>
    <xf numFmtId="2" fontId="4" fillId="4" borderId="2" xfId="4" applyNumberFormat="1" applyFont="1" applyFill="1" applyBorder="1" applyAlignment="1" applyProtection="1">
      <alignment horizontal="center" vertical="top" wrapText="1"/>
      <protection locked="0"/>
    </xf>
    <xf numFmtId="2" fontId="3" fillId="0" borderId="0" xfId="4" applyNumberFormat="1" applyFont="1" applyFill="1" applyBorder="1" applyAlignment="1" applyProtection="1">
      <alignment horizontal="center" vertical="top" wrapText="1"/>
    </xf>
    <xf numFmtId="2" fontId="3" fillId="0" borderId="0" xfId="1" applyNumberFormat="1" applyFont="1" applyFill="1" applyBorder="1" applyAlignment="1">
      <alignment horizontal="center" vertical="top" wrapText="1"/>
    </xf>
    <xf numFmtId="2" fontId="3" fillId="0" borderId="0" xfId="4" applyNumberFormat="1" applyFont="1" applyFill="1" applyBorder="1" applyAlignment="1" applyProtection="1">
      <alignment horizontal="center" vertical="top" wrapText="1"/>
      <protection locked="0"/>
    </xf>
    <xf numFmtId="2" fontId="4" fillId="0" borderId="0" xfId="4" applyNumberFormat="1" applyFont="1" applyFill="1" applyBorder="1" applyAlignment="1" applyProtection="1">
      <alignment horizontal="center" vertical="top" wrapText="1"/>
      <protection locked="0"/>
    </xf>
    <xf numFmtId="2" fontId="3" fillId="0" borderId="2" xfId="1" applyNumberFormat="1" applyFont="1" applyFill="1" applyBorder="1" applyAlignment="1">
      <alignment horizontal="center" vertical="top" wrapText="1"/>
    </xf>
    <xf numFmtId="2" fontId="3" fillId="0" borderId="2" xfId="4" applyNumberFormat="1" applyFont="1" applyFill="1" applyBorder="1" applyAlignment="1" applyProtection="1">
      <alignment horizontal="center" vertical="top" wrapText="1"/>
      <protection locked="0"/>
    </xf>
    <xf numFmtId="2" fontId="4" fillId="0" borderId="2" xfId="4" applyNumberFormat="1" applyFont="1" applyFill="1" applyBorder="1" applyAlignment="1" applyProtection="1">
      <alignment horizontal="center" vertical="top" wrapText="1"/>
      <protection locked="0"/>
    </xf>
    <xf numFmtId="2" fontId="13" fillId="0" borderId="0" xfId="3" applyNumberFormat="1" applyFont="1" applyFill="1" applyBorder="1" applyAlignment="1" applyProtection="1">
      <alignment horizontal="center" wrapText="1"/>
      <protection locked="0"/>
    </xf>
    <xf numFmtId="2" fontId="13" fillId="0" borderId="0" xfId="1" applyNumberFormat="1" applyFont="1" applyFill="1" applyBorder="1" applyAlignment="1">
      <alignment horizontal="center" vertical="center" wrapText="1"/>
    </xf>
    <xf numFmtId="2" fontId="13" fillId="0" borderId="0" xfId="1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/>
    </xf>
    <xf numFmtId="2" fontId="13" fillId="0" borderId="0" xfId="1" applyNumberFormat="1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wrapText="1"/>
    </xf>
    <xf numFmtId="0" fontId="13" fillId="0" borderId="0" xfId="3" applyFont="1" applyFill="1" applyBorder="1" applyAlignment="1" applyProtection="1">
      <alignment horizontal="center" wrapText="1"/>
      <protection locked="0"/>
    </xf>
    <xf numFmtId="2" fontId="4" fillId="0" borderId="3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13" fillId="0" borderId="3" xfId="1" applyNumberFormat="1" applyFont="1" applyFill="1" applyBorder="1" applyAlignment="1">
      <alignment horizontal="center" wrapText="1"/>
    </xf>
    <xf numFmtId="2" fontId="13" fillId="0" borderId="4" xfId="1" applyNumberFormat="1" applyFont="1" applyFill="1" applyBorder="1" applyAlignment="1">
      <alignment horizontal="center" wrapText="1"/>
    </xf>
    <xf numFmtId="2" fontId="13" fillId="4" borderId="5" xfId="0" applyNumberFormat="1" applyFont="1" applyFill="1" applyBorder="1" applyAlignment="1">
      <alignment horizontal="center"/>
    </xf>
    <xf numFmtId="2" fontId="13" fillId="4" borderId="6" xfId="0" applyNumberFormat="1" applyFont="1" applyFill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13" fillId="0" borderId="3" xfId="3" applyFont="1" applyFill="1" applyBorder="1" applyAlignment="1" applyProtection="1">
      <alignment horizontal="center" wrapText="1"/>
      <protection locked="0"/>
    </xf>
    <xf numFmtId="2" fontId="3" fillId="4" borderId="5" xfId="4" applyNumberFormat="1" applyFont="1" applyFill="1" applyBorder="1" applyAlignment="1" applyProtection="1">
      <alignment horizontal="center" vertical="top" wrapText="1"/>
    </xf>
    <xf numFmtId="2" fontId="3" fillId="0" borderId="3" xfId="4" applyNumberFormat="1" applyFont="1" applyFill="1" applyBorder="1" applyAlignment="1" applyProtection="1">
      <alignment horizontal="center" vertical="top" wrapText="1"/>
    </xf>
    <xf numFmtId="2" fontId="3" fillId="4" borderId="3" xfId="4" applyNumberFormat="1" applyFont="1" applyFill="1" applyBorder="1" applyAlignment="1" applyProtection="1">
      <alignment horizontal="center" vertical="top" wrapText="1"/>
    </xf>
    <xf numFmtId="2" fontId="3" fillId="0" borderId="5" xfId="4" applyNumberFormat="1" applyFont="1" applyFill="1" applyBorder="1" applyAlignment="1" applyProtection="1">
      <alignment horizontal="center" vertical="top" wrapText="1"/>
    </xf>
    <xf numFmtId="0" fontId="3" fillId="0" borderId="3" xfId="0" applyFont="1" applyBorder="1" applyAlignment="1">
      <alignment horizontal="center"/>
    </xf>
    <xf numFmtId="0" fontId="5" fillId="2" borderId="0" xfId="14" applyFont="1" applyFill="1" applyBorder="1" applyAlignment="1">
      <alignment horizontal="left" vertical="top" wrapText="1"/>
    </xf>
    <xf numFmtId="2" fontId="5" fillId="2" borderId="0" xfId="15" applyNumberFormat="1" applyFont="1" applyFill="1" applyBorder="1" applyAlignment="1">
      <alignment horizontal="center" vertical="center"/>
    </xf>
    <xf numFmtId="2" fontId="5" fillId="2" borderId="0" xfId="16" applyNumberFormat="1" applyFont="1" applyFill="1" applyBorder="1" applyAlignment="1">
      <alignment horizontal="center" vertical="center"/>
    </xf>
    <xf numFmtId="2" fontId="5" fillId="2" borderId="0" xfId="17" applyNumberFormat="1" applyFont="1" applyFill="1" applyBorder="1" applyAlignment="1">
      <alignment horizontal="center" vertical="center"/>
    </xf>
    <xf numFmtId="2" fontId="5" fillId="2" borderId="0" xfId="18" applyNumberFormat="1" applyFont="1" applyFill="1" applyBorder="1" applyAlignment="1">
      <alignment horizontal="center" vertical="center"/>
    </xf>
    <xf numFmtId="2" fontId="5" fillId="2" borderId="0" xfId="19" applyNumberFormat="1" applyFont="1" applyFill="1" applyBorder="1" applyAlignment="1">
      <alignment horizontal="center" vertical="center"/>
    </xf>
    <xf numFmtId="0" fontId="13" fillId="0" borderId="0" xfId="8" applyFont="1" applyFill="1" applyBorder="1" applyAlignment="1">
      <alignment horizontal="left" wrapText="1"/>
    </xf>
    <xf numFmtId="0" fontId="5" fillId="0" borderId="2" xfId="10" applyFont="1" applyFill="1" applyBorder="1" applyAlignment="1">
      <alignment horizontal="left" vertical="top" wrapText="1"/>
    </xf>
    <xf numFmtId="0" fontId="13" fillId="0" borderId="2" xfId="10" applyFont="1" applyFill="1" applyBorder="1" applyAlignment="1">
      <alignment horizontal="left" vertical="top" wrapText="1"/>
    </xf>
    <xf numFmtId="2" fontId="5" fillId="0" borderId="2" xfId="11" applyNumberFormat="1" applyFont="1" applyFill="1" applyBorder="1" applyAlignment="1">
      <alignment horizontal="center" vertical="center"/>
    </xf>
    <xf numFmtId="2" fontId="5" fillId="0" borderId="2" xfId="12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vertical="top"/>
      <protection locked="0"/>
    </xf>
    <xf numFmtId="0" fontId="5" fillId="0" borderId="2" xfId="14" applyFont="1" applyFill="1" applyBorder="1" applyAlignment="1">
      <alignment horizontal="left" vertical="top" wrapText="1"/>
    </xf>
    <xf numFmtId="0" fontId="13" fillId="0" borderId="2" xfId="14" applyFont="1" applyFill="1" applyBorder="1" applyAlignment="1">
      <alignment horizontal="left" vertical="top" wrapText="1"/>
    </xf>
    <xf numFmtId="2" fontId="5" fillId="0" borderId="2" xfId="15" applyNumberFormat="1" applyFont="1" applyFill="1" applyBorder="1" applyAlignment="1">
      <alignment horizontal="center" vertical="center"/>
    </xf>
    <xf numFmtId="2" fontId="5" fillId="0" borderId="2" xfId="17" applyNumberFormat="1" applyFont="1" applyFill="1" applyBorder="1" applyAlignment="1">
      <alignment horizontal="center" vertical="center"/>
    </xf>
    <xf numFmtId="2" fontId="5" fillId="0" borderId="2" xfId="16" applyNumberFormat="1" applyFont="1" applyFill="1" applyBorder="1" applyAlignment="1">
      <alignment horizontal="center" vertical="center"/>
    </xf>
    <xf numFmtId="2" fontId="5" fillId="0" borderId="2" xfId="19" applyNumberFormat="1" applyFont="1" applyFill="1" applyBorder="1" applyAlignment="1">
      <alignment horizontal="center" vertical="center"/>
    </xf>
    <xf numFmtId="0" fontId="5" fillId="2" borderId="2" xfId="14" applyFont="1" applyFill="1" applyBorder="1" applyAlignment="1">
      <alignment horizontal="left" vertical="top" wrapText="1"/>
    </xf>
    <xf numFmtId="0" fontId="13" fillId="2" borderId="2" xfId="14" applyFont="1" applyFill="1" applyBorder="1" applyAlignment="1">
      <alignment horizontal="left" vertical="top" wrapText="1"/>
    </xf>
    <xf numFmtId="2" fontId="5" fillId="2" borderId="2" xfId="17" applyNumberFormat="1" applyFont="1" applyFill="1" applyBorder="1" applyAlignment="1">
      <alignment horizontal="center" vertical="center"/>
    </xf>
    <xf numFmtId="2" fontId="5" fillId="2" borderId="2" xfId="19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 applyProtection="1">
      <alignment vertical="top"/>
      <protection locked="0"/>
    </xf>
    <xf numFmtId="2" fontId="5" fillId="0" borderId="2" xfId="18" applyNumberFormat="1" applyFont="1" applyFill="1" applyBorder="1" applyAlignment="1">
      <alignment horizontal="center" vertical="center"/>
    </xf>
    <xf numFmtId="2" fontId="5" fillId="2" borderId="2" xfId="18" applyNumberFormat="1" applyFont="1" applyFill="1" applyBorder="1" applyAlignment="1">
      <alignment horizontal="center" vertical="center"/>
    </xf>
    <xf numFmtId="0" fontId="3" fillId="2" borderId="0" xfId="14" applyFont="1" applyFill="1" applyBorder="1" applyAlignment="1">
      <alignment horizontal="left" vertical="top" wrapText="1"/>
    </xf>
    <xf numFmtId="2" fontId="5" fillId="0" borderId="0" xfId="9" applyNumberFormat="1" applyFont="1" applyFill="1" applyBorder="1" applyAlignment="1">
      <alignment horizontal="center" wrapText="1"/>
    </xf>
    <xf numFmtId="1" fontId="5" fillId="0" borderId="0" xfId="9" applyNumberFormat="1" applyFont="1" applyFill="1" applyBorder="1" applyAlignment="1">
      <alignment horizontal="center" wrapText="1"/>
    </xf>
    <xf numFmtId="1" fontId="5" fillId="0" borderId="2" xfId="13" applyNumberFormat="1" applyFont="1" applyFill="1" applyBorder="1" applyAlignment="1">
      <alignment horizontal="center" vertical="center"/>
    </xf>
    <xf numFmtId="1" fontId="5" fillId="0" borderId="0" xfId="17" applyNumberFormat="1" applyFont="1" applyFill="1" applyBorder="1" applyAlignment="1">
      <alignment horizontal="center" vertical="center"/>
    </xf>
    <xf numFmtId="1" fontId="5" fillId="2" borderId="0" xfId="17" applyNumberFormat="1" applyFont="1" applyFill="1" applyBorder="1" applyAlignment="1">
      <alignment horizontal="center" vertical="center"/>
    </xf>
    <xf numFmtId="1" fontId="5" fillId="0" borderId="2" xfId="17" applyNumberFormat="1" applyFont="1" applyFill="1" applyBorder="1" applyAlignment="1">
      <alignment horizontal="center" vertical="center"/>
    </xf>
    <xf numFmtId="1" fontId="5" fillId="2" borderId="2" xfId="17" applyNumberFormat="1" applyFont="1" applyFill="1" applyBorder="1" applyAlignment="1">
      <alignment horizontal="center" vertical="center"/>
    </xf>
    <xf numFmtId="1" fontId="6" fillId="0" borderId="0" xfId="0" applyNumberFormat="1" applyFont="1" applyBorder="1"/>
    <xf numFmtId="1" fontId="6" fillId="2" borderId="0" xfId="0" applyNumberFormat="1" applyFont="1" applyFill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/>
    </xf>
    <xf numFmtId="0" fontId="11" fillId="0" borderId="0" xfId="154" applyFont="1" applyBorder="1" applyAlignment="1">
      <alignment wrapText="1"/>
    </xf>
    <xf numFmtId="0" fontId="11" fillId="0" borderId="0" xfId="154" applyFont="1" applyBorder="1" applyAlignment="1">
      <alignment horizontal="center" wrapText="1"/>
    </xf>
    <xf numFmtId="0" fontId="5" fillId="0" borderId="0" xfId="5" applyFont="1" applyFill="1" applyBorder="1" applyAlignment="1">
      <alignment wrapText="1"/>
    </xf>
    <xf numFmtId="0" fontId="5" fillId="0" borderId="0" xfId="8" applyFont="1" applyFill="1" applyBorder="1" applyAlignment="1">
      <alignment wrapText="1"/>
    </xf>
    <xf numFmtId="9" fontId="0" fillId="2" borderId="0" xfId="155" applyFont="1" applyFill="1"/>
    <xf numFmtId="9" fontId="0" fillId="0" borderId="0" xfId="155" applyFont="1"/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2" fontId="13" fillId="0" borderId="0" xfId="3" applyNumberFormat="1" applyFont="1" applyFill="1" applyBorder="1" applyAlignment="1" applyProtection="1">
      <alignment horizontal="center" wrapText="1"/>
      <protection locked="0"/>
    </xf>
    <xf numFmtId="0" fontId="13" fillId="0" borderId="0" xfId="3" applyFont="1" applyFill="1" applyBorder="1" applyAlignment="1" applyProtection="1">
      <alignment horizontal="center" wrapText="1"/>
      <protection locked="0"/>
    </xf>
    <xf numFmtId="2" fontId="3" fillId="4" borderId="0" xfId="4" applyNumberFormat="1" applyFont="1" applyFill="1" applyBorder="1" applyAlignment="1" applyProtection="1">
      <alignment horizontal="center" vertical="center"/>
    </xf>
    <xf numFmtId="2" fontId="3" fillId="0" borderId="0" xfId="4" applyNumberFormat="1" applyFont="1" applyFill="1" applyBorder="1" applyAlignment="1" applyProtection="1">
      <alignment horizontal="center" vertical="center"/>
    </xf>
    <xf numFmtId="2" fontId="3" fillId="0" borderId="2" xfId="4" applyNumberFormat="1" applyFont="1" applyFill="1" applyBorder="1" applyAlignment="1" applyProtection="1">
      <alignment horizontal="center" vertical="center"/>
    </xf>
    <xf numFmtId="2" fontId="3" fillId="4" borderId="2" xfId="4" applyNumberFormat="1" applyFont="1" applyFill="1" applyBorder="1" applyAlignment="1" applyProtection="1">
      <alignment horizontal="center" vertical="center"/>
    </xf>
    <xf numFmtId="2" fontId="13" fillId="0" borderId="3" xfId="3" applyNumberFormat="1" applyFont="1" applyFill="1" applyBorder="1" applyAlignment="1" applyProtection="1">
      <alignment horizontal="center" wrapText="1"/>
      <protection locked="0"/>
    </xf>
    <xf numFmtId="2" fontId="13" fillId="0" borderId="4" xfId="3" applyNumberFormat="1" applyFont="1" applyFill="1" applyBorder="1" applyAlignment="1" applyProtection="1">
      <alignment horizontal="center" wrapText="1"/>
      <protection locked="0"/>
    </xf>
    <xf numFmtId="0" fontId="13" fillId="0" borderId="3" xfId="3" applyFont="1" applyFill="1" applyBorder="1" applyAlignment="1" applyProtection="1">
      <alignment horizontal="center" wrapText="1"/>
      <protection locked="0"/>
    </xf>
    <xf numFmtId="2" fontId="13" fillId="4" borderId="2" xfId="4" applyNumberFormat="1" applyFont="1" applyFill="1" applyBorder="1" applyAlignment="1" applyProtection="1">
      <alignment horizontal="center" vertical="center"/>
    </xf>
    <xf numFmtId="0" fontId="5" fillId="0" borderId="0" xfId="6" applyFont="1" applyFill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5" fillId="0" borderId="0" xfId="7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56">
    <cellStyle name="Normal" xfId="0" builtinId="0"/>
    <cellStyle name="Normal 10" xfId="24"/>
    <cellStyle name="Normal 11" xfId="2"/>
    <cellStyle name="Normal 2" xfId="1"/>
    <cellStyle name="Normal 2 2" xfId="25"/>
    <cellStyle name="Normal 2 3" xfId="26"/>
    <cellStyle name="Normal 2 4" xfId="27"/>
    <cellStyle name="Normal 2 5" xfId="28"/>
    <cellStyle name="Normal 2 6" xfId="29"/>
    <cellStyle name="Normal 2 7" xfId="30"/>
    <cellStyle name="Normal 2 8" xfId="31"/>
    <cellStyle name="Normal 2 9" xfId="32"/>
    <cellStyle name="Normal 2 9 2" xfId="33"/>
    <cellStyle name="Normal 2_COACHE Template" xfId="34"/>
    <cellStyle name="Normal 3" xfId="35"/>
    <cellStyle name="Normal 3 2" xfId="36"/>
    <cellStyle name="Normal 3 3" xfId="37"/>
    <cellStyle name="Normal 3 4" xfId="38"/>
    <cellStyle name="Normal 3 5" xfId="39"/>
    <cellStyle name="Normal 3 6" xfId="40"/>
    <cellStyle name="Normal 32" xfId="41"/>
    <cellStyle name="Normal 32 2" xfId="42"/>
    <cellStyle name="Normal 32 3" xfId="43"/>
    <cellStyle name="Normal 32 4" xfId="44"/>
    <cellStyle name="Normal 32 5" xfId="45"/>
    <cellStyle name="Normal 32 6" xfId="46"/>
    <cellStyle name="Normal 32 7" xfId="47"/>
    <cellStyle name="Normal 32 8" xfId="48"/>
    <cellStyle name="Normal 32 9" xfId="49"/>
    <cellStyle name="Normal 33" xfId="50"/>
    <cellStyle name="Normal 33 2" xfId="51"/>
    <cellStyle name="Normal 33 3" xfId="52"/>
    <cellStyle name="Normal 33 4" xfId="53"/>
    <cellStyle name="Normal 33 5" xfId="54"/>
    <cellStyle name="Normal 33 6" xfId="55"/>
    <cellStyle name="Normal 33 7" xfId="56"/>
    <cellStyle name="Normal 33 8" xfId="57"/>
    <cellStyle name="Normal 33 9" xfId="58"/>
    <cellStyle name="Normal 34" xfId="59"/>
    <cellStyle name="Normal 34 2" xfId="60"/>
    <cellStyle name="Normal 34 3" xfId="61"/>
    <cellStyle name="Normal 34 4" xfId="62"/>
    <cellStyle name="Normal 34 5" xfId="63"/>
    <cellStyle name="Normal 34 6" xfId="64"/>
    <cellStyle name="Normal 34 7" xfId="65"/>
    <cellStyle name="Normal 35" xfId="66"/>
    <cellStyle name="Normal 35 2" xfId="67"/>
    <cellStyle name="Normal 35 3" xfId="68"/>
    <cellStyle name="Normal 35 4" xfId="69"/>
    <cellStyle name="Normal 35 5" xfId="70"/>
    <cellStyle name="Normal 35 6" xfId="71"/>
    <cellStyle name="Normal 35 7" xfId="72"/>
    <cellStyle name="Normal 35 8" xfId="73"/>
    <cellStyle name="Normal 35 9" xfId="74"/>
    <cellStyle name="Normal 4" xfId="75"/>
    <cellStyle name="Normal 4 2" xfId="76"/>
    <cellStyle name="Normal 4 3" xfId="77"/>
    <cellStyle name="Normal 4 4" xfId="78"/>
    <cellStyle name="Normal 4 5" xfId="79"/>
    <cellStyle name="Normal 46" xfId="80"/>
    <cellStyle name="Normal 46 2" xfId="81"/>
    <cellStyle name="Normal 46 3" xfId="82"/>
    <cellStyle name="Normal 47" xfId="83"/>
    <cellStyle name="Normal 47 2" xfId="84"/>
    <cellStyle name="Normal 47 3" xfId="85"/>
    <cellStyle name="Normal 49" xfId="86"/>
    <cellStyle name="Normal 49 2" xfId="87"/>
    <cellStyle name="Normal 49 3" xfId="88"/>
    <cellStyle name="Normal 5" xfId="89"/>
    <cellStyle name="Normal 5 2" xfId="90"/>
    <cellStyle name="Normal 5 3" xfId="91"/>
    <cellStyle name="Normal 5 4" xfId="92"/>
    <cellStyle name="Normal 50" xfId="93"/>
    <cellStyle name="Normal 50 2" xfId="94"/>
    <cellStyle name="Normal 50 3" xfId="95"/>
    <cellStyle name="Normal 51" xfId="96"/>
    <cellStyle name="Normal 51 2" xfId="97"/>
    <cellStyle name="Normal 51 3" xfId="98"/>
    <cellStyle name="Normal 6" xfId="99"/>
    <cellStyle name="Normal 7" xfId="100"/>
    <cellStyle name="Normal 8" xfId="101"/>
    <cellStyle name="Normal 9" xfId="102"/>
    <cellStyle name="Normal_AAMC_FrequencyDistributions_DRAFT" xfId="3"/>
    <cellStyle name="Normal_Sheet12_1" xfId="154"/>
    <cellStyle name="Normal_Sheet3" xfId="4"/>
    <cellStyle name="Note 2" xfId="103"/>
    <cellStyle name="Note 2 2" xfId="104"/>
    <cellStyle name="Note 2 3" xfId="105"/>
    <cellStyle name="Note 2 4" xfId="106"/>
    <cellStyle name="Note 2 5" xfId="107"/>
    <cellStyle name="Note 2 6" xfId="108"/>
    <cellStyle name="Note 2 7" xfId="109"/>
    <cellStyle name="Note 2 8" xfId="110"/>
    <cellStyle name="Note 2 9" xfId="111"/>
    <cellStyle name="Note 3" xfId="112"/>
    <cellStyle name="Note 3 2" xfId="113"/>
    <cellStyle name="Note 3 3" xfId="114"/>
    <cellStyle name="Note 4" xfId="115"/>
    <cellStyle name="Note 4 2" xfId="116"/>
    <cellStyle name="Note 4 3" xfId="117"/>
    <cellStyle name="Note 5" xfId="118"/>
    <cellStyle name="Note 6" xfId="119"/>
    <cellStyle name="Note 7" xfId="120"/>
    <cellStyle name="Percent" xfId="155" builtinId="5"/>
    <cellStyle name="Percent 2" xfId="23"/>
    <cellStyle name="Percent 2 2" xfId="121"/>
    <cellStyle name="Percent 3" xfId="122"/>
    <cellStyle name="Percent 3 2" xfId="123"/>
    <cellStyle name="Percent 3 3" xfId="124"/>
    <cellStyle name="Percent 3 4" xfId="125"/>
    <cellStyle name="Percent 3 5" xfId="126"/>
    <cellStyle name="Percent 3 6" xfId="127"/>
    <cellStyle name="Percent 3 7" xfId="128"/>
    <cellStyle name="Percent 3 8" xfId="129"/>
    <cellStyle name="Percent 3 9" xfId="130"/>
    <cellStyle name="Percent 4" xfId="131"/>
    <cellStyle name="Percent 4 2" xfId="132"/>
    <cellStyle name="Percent 4 3" xfId="133"/>
    <cellStyle name="Percent 5" xfId="134"/>
    <cellStyle name="Percent 5 2" xfId="135"/>
    <cellStyle name="Percent 6" xfId="136"/>
    <cellStyle name="Percent 6 2" xfId="137"/>
    <cellStyle name="Percent 6 3" xfId="138"/>
    <cellStyle name="style1481301517920" xfId="5"/>
    <cellStyle name="style1481301517983" xfId="8"/>
    <cellStyle name="style1481301518368" xfId="6"/>
    <cellStyle name="style1481301518610" xfId="7"/>
    <cellStyle name="style1481301518888" xfId="9"/>
    <cellStyle name="style1481301519091" xfId="10"/>
    <cellStyle name="style1481301519130" xfId="14"/>
    <cellStyle name="style1481301519195" xfId="20"/>
    <cellStyle name="style1481301519297" xfId="12"/>
    <cellStyle name="style1481301519346" xfId="13"/>
    <cellStyle name="style1481301519381" xfId="11"/>
    <cellStyle name="style1481301519624" xfId="16"/>
    <cellStyle name="style1481301519674" xfId="17"/>
    <cellStyle name="style1481301519713" xfId="15"/>
    <cellStyle name="style1481301519773" xfId="18"/>
    <cellStyle name="style1481301521264" xfId="19"/>
    <cellStyle name="style1481301534226" xfId="21"/>
    <cellStyle name="style1481301534276" xfId="22"/>
    <cellStyle name="style1481642050525" xfId="139"/>
    <cellStyle name="style1481642050569" xfId="140"/>
    <cellStyle name="style1481642050612" xfId="141"/>
    <cellStyle name="style1481642050647" xfId="142"/>
    <cellStyle name="style1481642050806" xfId="143"/>
    <cellStyle name="style1481642050850" xfId="144"/>
    <cellStyle name="style1481642050894" xfId="145"/>
    <cellStyle name="style1481642050942" xfId="149"/>
    <cellStyle name="style1481642051471" xfId="146"/>
    <cellStyle name="style1481642051504" xfId="147"/>
    <cellStyle name="style1481642051537" xfId="148"/>
    <cellStyle name="style1481642055853" xfId="150"/>
    <cellStyle name="style1481642059712" xfId="151"/>
    <cellStyle name="style1481642059758" xfId="152"/>
    <cellStyle name="style1481642059801" xfId="153"/>
  </cellStyles>
  <dxfs count="2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color auto="1"/>
      </font>
      <fill>
        <patternFill>
          <bgColor rgb="FFFFC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color auto="1"/>
      </font>
      <fill>
        <patternFill>
          <bgColor rgb="FFFFC000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6" workbookViewId="0">
      <selection activeCell="A4" sqref="A4:A9"/>
    </sheetView>
  </sheetViews>
  <sheetFormatPr defaultColWidth="8.85546875" defaultRowHeight="15" x14ac:dyDescent="0.25"/>
  <cols>
    <col min="1" max="1" width="38.42578125" customWidth="1"/>
    <col min="3" max="3" width="13.28515625" bestFit="1" customWidth="1"/>
  </cols>
  <sheetData>
    <row r="1" spans="1:13" x14ac:dyDescent="0.25">
      <c r="A1" t="str">
        <f>Division</f>
        <v>National Technical Institute for the Deaf</v>
      </c>
    </row>
    <row r="3" spans="1:13" ht="24.75" x14ac:dyDescent="0.25">
      <c r="B3" s="12"/>
      <c r="C3" s="139"/>
      <c r="D3" s="140" t="s">
        <v>454</v>
      </c>
      <c r="E3" s="140" t="s">
        <v>445</v>
      </c>
      <c r="F3" s="140" t="s">
        <v>455</v>
      </c>
      <c r="G3" s="140" t="s">
        <v>456</v>
      </c>
      <c r="H3" s="140" t="s">
        <v>457</v>
      </c>
      <c r="I3" s="140" t="s">
        <v>465</v>
      </c>
      <c r="J3" s="140" t="s">
        <v>459</v>
      </c>
      <c r="K3" s="140" t="s">
        <v>460</v>
      </c>
      <c r="L3" s="140" t="s">
        <v>461</v>
      </c>
      <c r="M3" s="140" t="s">
        <v>462</v>
      </c>
    </row>
    <row r="4" spans="1:13" x14ac:dyDescent="0.25">
      <c r="A4" s="152" t="s">
        <v>469</v>
      </c>
      <c r="B4" s="152">
        <v>2016</v>
      </c>
      <c r="C4" s="11" t="s">
        <v>470</v>
      </c>
      <c r="D4" s="11">
        <v>958</v>
      </c>
      <c r="E4" s="11">
        <v>540</v>
      </c>
      <c r="F4" s="11">
        <v>145</v>
      </c>
      <c r="G4" s="11">
        <v>273</v>
      </c>
      <c r="H4" s="11">
        <v>232</v>
      </c>
      <c r="I4" s="11">
        <v>295</v>
      </c>
      <c r="J4" s="11">
        <v>619</v>
      </c>
      <c r="K4" s="11">
        <v>338</v>
      </c>
      <c r="L4" s="11">
        <v>739</v>
      </c>
      <c r="M4" s="11">
        <v>219</v>
      </c>
    </row>
    <row r="5" spans="1:13" x14ac:dyDescent="0.25">
      <c r="A5" s="152"/>
      <c r="B5" s="152"/>
      <c r="C5" s="11" t="s">
        <v>471</v>
      </c>
      <c r="D5" s="11">
        <v>491</v>
      </c>
      <c r="E5" s="11">
        <v>295</v>
      </c>
      <c r="F5" s="11">
        <v>75</v>
      </c>
      <c r="G5" s="11">
        <v>121</v>
      </c>
      <c r="H5" s="11">
        <v>123</v>
      </c>
      <c r="I5" s="11">
        <v>169</v>
      </c>
      <c r="J5" s="11">
        <v>292</v>
      </c>
      <c r="K5" s="11">
        <v>198</v>
      </c>
      <c r="L5" s="11">
        <v>388</v>
      </c>
      <c r="M5" s="11">
        <v>103</v>
      </c>
    </row>
    <row r="6" spans="1:13" x14ac:dyDescent="0.25">
      <c r="A6" s="152"/>
      <c r="B6" s="152"/>
      <c r="C6" s="11" t="s">
        <v>472</v>
      </c>
      <c r="D6" s="143">
        <v>0.51252609603340293</v>
      </c>
      <c r="E6" s="143">
        <v>0.54629629629629628</v>
      </c>
      <c r="F6" s="143">
        <v>0.51724137931034486</v>
      </c>
      <c r="G6" s="143">
        <v>0.4432234432234432</v>
      </c>
      <c r="H6" s="143">
        <v>0.53017241379310343</v>
      </c>
      <c r="I6" s="143">
        <v>0.57288135593220335</v>
      </c>
      <c r="J6" s="143">
        <v>0.47172859450726978</v>
      </c>
      <c r="K6" s="143">
        <v>0.58579881656804733</v>
      </c>
      <c r="L6" s="143">
        <v>0.52503382949932342</v>
      </c>
      <c r="M6" s="143">
        <v>0.47031963470319632</v>
      </c>
    </row>
    <row r="7" spans="1:13" x14ac:dyDescent="0.25">
      <c r="A7" s="152"/>
      <c r="B7" s="152">
        <v>2019</v>
      </c>
      <c r="C7" s="8" t="s">
        <v>470</v>
      </c>
      <c r="D7" s="8">
        <v>978</v>
      </c>
      <c r="E7" s="8">
        <v>535</v>
      </c>
      <c r="F7" s="8">
        <v>148</v>
      </c>
      <c r="G7" s="8">
        <v>295</v>
      </c>
      <c r="H7" s="8">
        <v>249</v>
      </c>
      <c r="I7" s="8">
        <v>277</v>
      </c>
      <c r="J7" s="8">
        <v>625</v>
      </c>
      <c r="K7" s="8">
        <v>353</v>
      </c>
      <c r="L7" s="8">
        <v>733</v>
      </c>
      <c r="M7" s="8">
        <v>245</v>
      </c>
    </row>
    <row r="8" spans="1:13" x14ac:dyDescent="0.25">
      <c r="A8" s="152"/>
      <c r="B8" s="152"/>
      <c r="C8" s="8" t="s">
        <v>471</v>
      </c>
      <c r="D8" s="8">
        <v>487</v>
      </c>
      <c r="E8" s="8">
        <v>303</v>
      </c>
      <c r="F8" s="8">
        <v>65</v>
      </c>
      <c r="G8" s="8">
        <v>119</v>
      </c>
      <c r="H8" s="8">
        <v>146</v>
      </c>
      <c r="I8" s="8">
        <v>155</v>
      </c>
      <c r="J8" s="8">
        <v>300</v>
      </c>
      <c r="K8" s="8">
        <v>187</v>
      </c>
      <c r="L8" s="8">
        <v>364</v>
      </c>
      <c r="M8" s="8">
        <v>123</v>
      </c>
    </row>
    <row r="9" spans="1:13" x14ac:dyDescent="0.25">
      <c r="A9" s="152"/>
      <c r="B9" s="152"/>
      <c r="C9" s="8" t="s">
        <v>472</v>
      </c>
      <c r="D9" s="144">
        <v>0.49795501022494887</v>
      </c>
      <c r="E9" s="144">
        <v>0.56635514018691591</v>
      </c>
      <c r="F9" s="144">
        <v>0.4391891891891892</v>
      </c>
      <c r="G9" s="144">
        <v>0.4033898305084746</v>
      </c>
      <c r="H9" s="144">
        <v>0.58634538152610438</v>
      </c>
      <c r="I9" s="144">
        <v>0.55956678700361007</v>
      </c>
      <c r="J9" s="144">
        <v>0.48</v>
      </c>
      <c r="K9" s="144">
        <v>0.52974504249291787</v>
      </c>
      <c r="L9" s="144">
        <v>0.49658935879945432</v>
      </c>
      <c r="M9" s="144">
        <v>0.50204081632653064</v>
      </c>
    </row>
    <row r="10" spans="1:13" x14ac:dyDescent="0.25">
      <c r="A10" s="153" t="str">
        <f>Division</f>
        <v>National Technical Institute for the Deaf</v>
      </c>
      <c r="B10" s="152">
        <v>2016</v>
      </c>
      <c r="C10" s="11" t="s">
        <v>470</v>
      </c>
      <c r="D10" s="11">
        <v>146</v>
      </c>
      <c r="E10" s="11">
        <v>75</v>
      </c>
      <c r="F10" s="11">
        <v>11</v>
      </c>
      <c r="G10" s="11">
        <v>60</v>
      </c>
      <c r="H10" s="11">
        <v>22</v>
      </c>
      <c r="I10" s="11">
        <v>36</v>
      </c>
      <c r="J10" s="11">
        <v>69</v>
      </c>
      <c r="K10" s="11">
        <v>77</v>
      </c>
      <c r="L10" s="11">
        <v>126</v>
      </c>
      <c r="M10" s="11">
        <v>20</v>
      </c>
    </row>
    <row r="11" spans="1:13" x14ac:dyDescent="0.25">
      <c r="A11" s="153"/>
      <c r="B11" s="152"/>
      <c r="C11" s="11" t="s">
        <v>471</v>
      </c>
      <c r="D11" s="11">
        <v>78</v>
      </c>
      <c r="E11" s="11">
        <v>39</v>
      </c>
      <c r="F11" s="11">
        <v>7</v>
      </c>
      <c r="G11" s="11">
        <v>32</v>
      </c>
      <c r="H11" s="11">
        <v>12</v>
      </c>
      <c r="I11" s="11">
        <v>22</v>
      </c>
      <c r="J11" s="11">
        <v>37</v>
      </c>
      <c r="K11" s="11">
        <v>41</v>
      </c>
      <c r="L11" s="11">
        <v>66</v>
      </c>
      <c r="M11" s="11">
        <v>12</v>
      </c>
    </row>
    <row r="12" spans="1:13" x14ac:dyDescent="0.25">
      <c r="A12" s="153"/>
      <c r="B12" s="152"/>
      <c r="C12" s="11" t="s">
        <v>472</v>
      </c>
      <c r="D12" s="143">
        <v>0.53424657534246578</v>
      </c>
      <c r="E12" s="143">
        <v>0.52</v>
      </c>
      <c r="F12" s="143">
        <v>0.63636363636363635</v>
      </c>
      <c r="G12" s="143">
        <v>0.53333333333333333</v>
      </c>
      <c r="H12" s="143">
        <v>0.54545454545454541</v>
      </c>
      <c r="I12" s="143">
        <v>0.61111111111111116</v>
      </c>
      <c r="J12" s="143">
        <v>0.53623188405797106</v>
      </c>
      <c r="K12" s="143">
        <v>0.53246753246753242</v>
      </c>
      <c r="L12" s="143">
        <v>0.52380952380952384</v>
      </c>
      <c r="M12" s="143">
        <v>0.6</v>
      </c>
    </row>
    <row r="13" spans="1:13" x14ac:dyDescent="0.25">
      <c r="A13" s="153"/>
      <c r="B13" s="152">
        <v>2019</v>
      </c>
      <c r="C13" s="8" t="s">
        <v>470</v>
      </c>
      <c r="D13" s="8">
        <v>143</v>
      </c>
      <c r="E13" s="8">
        <v>58</v>
      </c>
      <c r="F13" s="8">
        <v>11</v>
      </c>
      <c r="G13" s="8">
        <v>74</v>
      </c>
      <c r="H13" s="8">
        <v>16</v>
      </c>
      <c r="I13" s="8">
        <v>30</v>
      </c>
      <c r="J13" s="8">
        <v>68</v>
      </c>
      <c r="K13" s="8">
        <v>75</v>
      </c>
      <c r="L13" s="8">
        <v>118</v>
      </c>
      <c r="M13" s="8">
        <v>25</v>
      </c>
    </row>
    <row r="14" spans="1:13" x14ac:dyDescent="0.25">
      <c r="A14" s="153"/>
      <c r="B14" s="152"/>
      <c r="C14" s="8" t="s">
        <v>471</v>
      </c>
      <c r="D14" s="8">
        <v>66</v>
      </c>
      <c r="E14" s="8">
        <v>33</v>
      </c>
      <c r="F14" s="8">
        <v>5</v>
      </c>
      <c r="G14" s="8">
        <v>28</v>
      </c>
      <c r="H14" s="8">
        <v>14</v>
      </c>
      <c r="I14" s="8">
        <v>15</v>
      </c>
      <c r="J14" s="8">
        <v>32</v>
      </c>
      <c r="K14" s="8">
        <v>34</v>
      </c>
      <c r="L14" s="8">
        <v>51</v>
      </c>
      <c r="M14" s="8">
        <v>15</v>
      </c>
    </row>
    <row r="15" spans="1:13" x14ac:dyDescent="0.25">
      <c r="A15" s="153"/>
      <c r="B15" s="152"/>
      <c r="C15" s="8" t="s">
        <v>472</v>
      </c>
      <c r="D15" s="144">
        <v>0.46153846153846156</v>
      </c>
      <c r="E15" s="144">
        <v>0.56896551724137934</v>
      </c>
      <c r="F15" s="144">
        <v>0.45454545454545453</v>
      </c>
      <c r="G15" s="144">
        <v>0.3783783783783784</v>
      </c>
      <c r="H15" s="144">
        <v>0.875</v>
      </c>
      <c r="I15" s="144">
        <v>0.5</v>
      </c>
      <c r="J15" s="144">
        <v>0.47058823529411764</v>
      </c>
      <c r="K15" s="144">
        <v>0.45333333333333331</v>
      </c>
      <c r="L15" s="144">
        <v>0.43220338983050849</v>
      </c>
      <c r="M15" s="144">
        <v>0.6</v>
      </c>
    </row>
  </sheetData>
  <mergeCells count="6">
    <mergeCell ref="A4:A9"/>
    <mergeCell ref="B4:B6"/>
    <mergeCell ref="B7:B9"/>
    <mergeCell ref="A10:A15"/>
    <mergeCell ref="B10:B12"/>
    <mergeCell ref="B13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8"/>
  <sheetViews>
    <sheetView view="pageBreakPreview" topLeftCell="A4" zoomScale="200" zoomScaleNormal="100" zoomScaleSheetLayoutView="200" workbookViewId="0">
      <selection activeCell="E126" sqref="E126"/>
    </sheetView>
  </sheetViews>
  <sheetFormatPr defaultColWidth="9.140625" defaultRowHeight="12" x14ac:dyDescent="0.2"/>
  <cols>
    <col min="1" max="1" width="7.140625" style="15" customWidth="1"/>
    <col min="2" max="2" width="0" style="15" hidden="1" customWidth="1"/>
    <col min="3" max="3" width="47.42578125" style="15" customWidth="1"/>
    <col min="4" max="4" width="9.140625" style="15" hidden="1" customWidth="1"/>
    <col min="5" max="8" width="7" style="21" customWidth="1"/>
    <col min="9" max="9" width="0" style="21" hidden="1" customWidth="1"/>
    <col min="10" max="11" width="7.28515625" style="21" customWidth="1"/>
    <col min="12" max="12" width="7.140625" style="53" customWidth="1"/>
    <col min="13" max="16" width="6.85546875" style="53" customWidth="1"/>
    <col min="17" max="17" width="7.140625" style="15" customWidth="1"/>
    <col min="18" max="18" width="0" style="15" hidden="1" customWidth="1"/>
    <col min="19" max="19" width="47.42578125" style="15" customWidth="1"/>
    <col min="20" max="20" width="7.140625" style="53" customWidth="1"/>
    <col min="21" max="29" width="7.140625" style="15" customWidth="1"/>
    <col min="30" max="16384" width="9.140625" style="15"/>
  </cols>
  <sheetData>
    <row r="1" spans="1:29" x14ac:dyDescent="0.2">
      <c r="A1" s="18" t="str">
        <f>Division</f>
        <v>National Technical Institute for the Deaf</v>
      </c>
      <c r="B1" s="19"/>
      <c r="C1" s="9"/>
      <c r="D1" s="10"/>
      <c r="E1" s="13"/>
      <c r="F1" s="13"/>
      <c r="G1" s="13"/>
      <c r="H1" s="13"/>
      <c r="I1" s="13"/>
      <c r="J1" s="20"/>
      <c r="K1" s="20"/>
      <c r="L1" s="51"/>
      <c r="M1" s="51"/>
      <c r="N1" s="51"/>
      <c r="O1" s="51"/>
      <c r="P1" s="52"/>
      <c r="Q1" s="18" t="str">
        <f>Division</f>
        <v>National Technical Institute for the Deaf</v>
      </c>
      <c r="R1" s="19"/>
      <c r="S1" s="9"/>
    </row>
    <row r="2" spans="1:29" ht="38.25" customHeight="1" x14ac:dyDescent="0.2">
      <c r="A2" s="65"/>
      <c r="B2" s="66"/>
      <c r="C2" s="66"/>
      <c r="D2" s="67"/>
      <c r="E2" s="154" t="s">
        <v>0</v>
      </c>
      <c r="F2" s="154"/>
      <c r="G2" s="154" t="s">
        <v>1</v>
      </c>
      <c r="H2" s="154"/>
      <c r="I2" s="64"/>
      <c r="J2" s="155" t="s">
        <v>2</v>
      </c>
      <c r="K2" s="155"/>
      <c r="L2" s="155" t="s">
        <v>3</v>
      </c>
      <c r="M2" s="155"/>
      <c r="N2" s="155"/>
      <c r="O2" s="155"/>
      <c r="P2" s="155"/>
      <c r="Q2" s="65"/>
      <c r="R2" s="66"/>
      <c r="S2" s="66"/>
      <c r="T2" s="155" t="s">
        <v>463</v>
      </c>
      <c r="U2" s="155"/>
      <c r="V2" s="155"/>
      <c r="W2" s="155"/>
      <c r="X2" s="155"/>
      <c r="Y2" s="155"/>
      <c r="Z2" s="155"/>
      <c r="AA2" s="155"/>
      <c r="AB2" s="155"/>
      <c r="AC2" s="155"/>
    </row>
    <row r="3" spans="1:29" ht="24" x14ac:dyDescent="0.2">
      <c r="A3" s="68" t="s">
        <v>4</v>
      </c>
      <c r="B3" s="68" t="s">
        <v>5</v>
      </c>
      <c r="C3" s="68" t="s">
        <v>6</v>
      </c>
      <c r="D3" s="69" t="s">
        <v>7</v>
      </c>
      <c r="E3" s="68" t="s">
        <v>8</v>
      </c>
      <c r="F3" s="68" t="s">
        <v>9</v>
      </c>
      <c r="G3" s="68" t="s">
        <v>8</v>
      </c>
      <c r="H3" s="68" t="s">
        <v>9</v>
      </c>
      <c r="I3" s="68"/>
      <c r="J3" s="70" t="s">
        <v>10</v>
      </c>
      <c r="K3" s="70" t="s">
        <v>11</v>
      </c>
      <c r="L3" s="71" t="s">
        <v>453</v>
      </c>
      <c r="M3" s="71" t="s">
        <v>451</v>
      </c>
      <c r="N3" s="71" t="s">
        <v>452</v>
      </c>
      <c r="O3" s="71" t="s">
        <v>12</v>
      </c>
      <c r="P3" s="71" t="s">
        <v>13</v>
      </c>
      <c r="Q3" s="68" t="s">
        <v>4</v>
      </c>
      <c r="R3" s="68" t="s">
        <v>5</v>
      </c>
      <c r="S3" s="68" t="s">
        <v>6</v>
      </c>
      <c r="T3" s="71" t="s">
        <v>454</v>
      </c>
      <c r="U3" s="132" t="s">
        <v>445</v>
      </c>
      <c r="V3" s="132" t="s">
        <v>455</v>
      </c>
      <c r="W3" s="132" t="s">
        <v>456</v>
      </c>
      <c r="X3" s="132" t="s">
        <v>457</v>
      </c>
      <c r="Y3" s="132" t="s">
        <v>458</v>
      </c>
      <c r="Z3" s="132" t="s">
        <v>459</v>
      </c>
      <c r="AA3" s="132" t="s">
        <v>460</v>
      </c>
      <c r="AB3" s="132" t="s">
        <v>461</v>
      </c>
      <c r="AC3" s="132" t="s">
        <v>462</v>
      </c>
    </row>
    <row r="4" spans="1:29" s="24" customFormat="1" ht="14.25" customHeight="1" x14ac:dyDescent="0.2">
      <c r="A4" s="34"/>
      <c r="B4" s="34" t="s">
        <v>41</v>
      </c>
      <c r="C4" s="34" t="s">
        <v>42</v>
      </c>
      <c r="D4" s="35">
        <f>IF(E4="N&lt;5","N&lt;5",IF(G4="N&lt;5","N&lt;5",((E4-G4)/H4)))</f>
        <v>0.33750000000000002</v>
      </c>
      <c r="E4" s="36">
        <f>Division1!D6</f>
        <v>3.34</v>
      </c>
      <c r="F4" s="36">
        <f>Division1!E6</f>
        <v>0.81</v>
      </c>
      <c r="G4" s="36">
        <f>RIT!D6</f>
        <v>3.07</v>
      </c>
      <c r="H4" s="36">
        <f>RIT!E6</f>
        <v>0.8</v>
      </c>
      <c r="I4" s="36">
        <f>IF(OR(D4&gt;0.1,D4&lt;-0.1),D4,"")</f>
        <v>0.33750000000000002</v>
      </c>
      <c r="J4" s="156">
        <f>IF(OR(D4&gt;0.1,D4&lt;-0.1),D4,"")</f>
        <v>0.33750000000000002</v>
      </c>
      <c r="K4" s="156"/>
      <c r="L4" s="37" t="str">
        <f>Division1!BQ6</f>
        <v>tenured
Large</v>
      </c>
      <c r="M4" s="38" t="str">
        <f>Division1!BV6</f>
        <v>ntt
small</v>
      </c>
      <c r="N4" s="39" t="str">
        <f>Division1!CA6</f>
        <v>assoc
Large</v>
      </c>
      <c r="O4" s="39" t="str">
        <f>Division1!CF6</f>
        <v>women
moderate</v>
      </c>
      <c r="P4" s="39" t="str">
        <f>Division1!CK6</f>
        <v>white
small</v>
      </c>
      <c r="Q4" s="34"/>
      <c r="R4" s="34" t="s">
        <v>41</v>
      </c>
      <c r="S4" s="34" t="s">
        <v>42</v>
      </c>
      <c r="T4" s="40" t="str">
        <f>Division1!CP6</f>
        <v>-
small</v>
      </c>
      <c r="U4" s="40" t="str">
        <f>Division1!CU6</f>
        <v>-
small</v>
      </c>
      <c r="V4" s="40" t="str">
        <f>Division1!CZ6</f>
        <v>-
moderate</v>
      </c>
      <c r="W4" s="40" t="str">
        <f>Division1!DE6</f>
        <v>-
small</v>
      </c>
      <c r="X4" s="40" t="str">
        <f>Division1!DJ6</f>
        <v>-
moderate</v>
      </c>
      <c r="Y4" s="40" t="str">
        <f>Division1!DO6</f>
        <v xml:space="preserve">
</v>
      </c>
      <c r="Z4" s="40" t="str">
        <f>Division1!DT6</f>
        <v>-
small</v>
      </c>
      <c r="AA4" s="40" t="str">
        <f>Division1!DY6</f>
        <v>-
small</v>
      </c>
      <c r="AB4" s="40" t="str">
        <f>Division1!ED6</f>
        <v>-
small</v>
      </c>
      <c r="AC4" s="40" t="str">
        <f>Division1!EI6</f>
        <v>-
Large</v>
      </c>
    </row>
    <row r="5" spans="1:29" ht="15" hidden="1" customHeight="1" x14ac:dyDescent="0.2">
      <c r="A5" s="133" t="s">
        <v>43</v>
      </c>
      <c r="B5" s="133" t="s">
        <v>41</v>
      </c>
      <c r="C5" s="133" t="s">
        <v>44</v>
      </c>
      <c r="D5" s="134">
        <f t="shared" ref="D5:D68" si="0">IF(E5="N&lt;5","N&lt;5",IF(G5="N&lt;5","N&lt;5",((E5-G5)/H5)))</f>
        <v>0.25892857142857145</v>
      </c>
      <c r="E5" s="135">
        <f>Division1!D7</f>
        <v>3.4</v>
      </c>
      <c r="F5" s="135">
        <f>Division1!E7</f>
        <v>1.1200000000000001</v>
      </c>
      <c r="G5" s="135">
        <f>RIT!D7</f>
        <v>3.11</v>
      </c>
      <c r="H5" s="135">
        <f>RIT!E7</f>
        <v>1.1200000000000001</v>
      </c>
      <c r="I5" s="135"/>
      <c r="J5" s="157">
        <f>IF(OR(D5&gt;0.1,D5&lt;-0.1),D5,"")</f>
        <v>0.25892857142857145</v>
      </c>
      <c r="K5" s="157"/>
      <c r="L5" s="57" t="str">
        <f>Division1!BQ7</f>
        <v xml:space="preserve">
</v>
      </c>
      <c r="M5" s="58" t="str">
        <f>Division1!BV7</f>
        <v>ntt
Large</v>
      </c>
      <c r="N5" s="59" t="str">
        <f>Division1!CA7</f>
        <v>assoc
Large</v>
      </c>
      <c r="O5" s="59" t="str">
        <f>Division1!CF7</f>
        <v>women
small</v>
      </c>
      <c r="P5" s="59" t="str">
        <f>Division1!CK7</f>
        <v xml:space="preserve">
</v>
      </c>
      <c r="Q5" s="133" t="s">
        <v>43</v>
      </c>
      <c r="R5" s="133" t="s">
        <v>41</v>
      </c>
      <c r="S5" s="133" t="s">
        <v>44</v>
      </c>
      <c r="T5" s="60" t="str">
        <f>Division1!CP7</f>
        <v>-
moderate</v>
      </c>
      <c r="U5" s="60" t="str">
        <f>Division1!CU7</f>
        <v>-
Large</v>
      </c>
      <c r="V5" s="60" t="str">
        <f>Division1!CZ7</f>
        <v>+
moderate</v>
      </c>
      <c r="W5" s="60" t="str">
        <f>Division1!DE7</f>
        <v>-
moderate</v>
      </c>
      <c r="X5" s="60" t="str">
        <f>Division1!DJ7</f>
        <v>-
moderate</v>
      </c>
      <c r="Y5" s="60" t="str">
        <f>Division1!DO7</f>
        <v>-
Large</v>
      </c>
      <c r="Z5" s="60" t="str">
        <f>Division1!DT7</f>
        <v>-
small</v>
      </c>
      <c r="AA5" s="60" t="str">
        <f>Division1!DY7</f>
        <v>-
Large</v>
      </c>
      <c r="AB5" s="60" t="str">
        <f>Division1!ED7</f>
        <v>-
moderate</v>
      </c>
      <c r="AC5" s="60" t="str">
        <f>Division1!EI7</f>
        <v>-
Large</v>
      </c>
    </row>
    <row r="6" spans="1:29" s="24" customFormat="1" ht="15" hidden="1" customHeight="1" x14ac:dyDescent="0.2">
      <c r="A6" s="34" t="s">
        <v>45</v>
      </c>
      <c r="B6" s="34" t="s">
        <v>41</v>
      </c>
      <c r="C6" s="34" t="s">
        <v>46</v>
      </c>
      <c r="D6" s="35">
        <f t="shared" si="0"/>
        <v>9.1743119266054718E-2</v>
      </c>
      <c r="E6" s="36">
        <f>Division1!D8</f>
        <v>3.03</v>
      </c>
      <c r="F6" s="36">
        <f>Division1!E8</f>
        <v>1.1100000000000001</v>
      </c>
      <c r="G6" s="36">
        <f>RIT!D8</f>
        <v>2.93</v>
      </c>
      <c r="H6" s="36">
        <f>RIT!E8</f>
        <v>1.0900000000000001</v>
      </c>
      <c r="I6" s="36"/>
      <c r="J6" s="156" t="str">
        <f t="shared" ref="J6:J69" si="1">IF(OR(D6&gt;0.1,D6&lt;-0.1),D6,"")</f>
        <v/>
      </c>
      <c r="K6" s="156"/>
      <c r="L6" s="37" t="str">
        <f>Division1!BQ8</f>
        <v>N&lt;5
N&lt;5</v>
      </c>
      <c r="M6" s="38" t="str">
        <f>Division1!BV8</f>
        <v>ntt
moderate</v>
      </c>
      <c r="N6" s="39" t="str">
        <f>Division1!CA8</f>
        <v>assoc
small</v>
      </c>
      <c r="O6" s="39" t="str">
        <f>Division1!CF8</f>
        <v>women
moderate</v>
      </c>
      <c r="P6" s="39" t="str">
        <f>Division1!CK8</f>
        <v>foc
moderate</v>
      </c>
      <c r="Q6" s="34" t="s">
        <v>45</v>
      </c>
      <c r="R6" s="34" t="s">
        <v>41</v>
      </c>
      <c r="S6" s="34" t="s">
        <v>46</v>
      </c>
      <c r="T6" s="40" t="str">
        <f>Division1!CP8</f>
        <v>-
small</v>
      </c>
      <c r="U6" s="40" t="str">
        <f>Division1!CU8</f>
        <v>-
small</v>
      </c>
      <c r="V6" s="40" t="str">
        <f>Division1!CZ8</f>
        <v>N&lt;5
N&lt;5</v>
      </c>
      <c r="W6" s="40" t="str">
        <f>Division1!DE8</f>
        <v xml:space="preserve">
</v>
      </c>
      <c r="X6" s="40" t="str">
        <f>Division1!DJ8</f>
        <v xml:space="preserve">
</v>
      </c>
      <c r="Y6" s="40" t="str">
        <f>Division1!DO8</f>
        <v>-
moderate</v>
      </c>
      <c r="Z6" s="40" t="str">
        <f>Division1!DT8</f>
        <v>-
small</v>
      </c>
      <c r="AA6" s="40" t="str">
        <f>Division1!DY8</f>
        <v xml:space="preserve">
</v>
      </c>
      <c r="AB6" s="40" t="str">
        <f>Division1!ED8</f>
        <v>-
small</v>
      </c>
      <c r="AC6" s="40" t="str">
        <f>Division1!EI8</f>
        <v>N&lt;5
N&lt;5</v>
      </c>
    </row>
    <row r="7" spans="1:29" ht="15" hidden="1" customHeight="1" x14ac:dyDescent="0.2">
      <c r="A7" s="133" t="s">
        <v>47</v>
      </c>
      <c r="B7" s="133" t="s">
        <v>41</v>
      </c>
      <c r="C7" s="133" t="s">
        <v>48</v>
      </c>
      <c r="D7" s="134">
        <f t="shared" si="0"/>
        <v>-0.1354166666666661</v>
      </c>
      <c r="E7" s="135">
        <f>Division1!D9</f>
        <v>3.89</v>
      </c>
      <c r="F7" s="135">
        <f>Division1!E9</f>
        <v>1.07</v>
      </c>
      <c r="G7" s="135">
        <f>RIT!D9</f>
        <v>4.0199999999999996</v>
      </c>
      <c r="H7" s="135">
        <f>RIT!E9</f>
        <v>0.96</v>
      </c>
      <c r="I7" s="135"/>
      <c r="J7" s="157">
        <f t="shared" si="1"/>
        <v>-0.1354166666666661</v>
      </c>
      <c r="K7" s="157"/>
      <c r="L7" s="57" t="str">
        <f>Division1!BQ9</f>
        <v>tenured
Large</v>
      </c>
      <c r="M7" s="58" t="str">
        <f>Division1!BV9</f>
        <v>ntt
small</v>
      </c>
      <c r="N7" s="59" t="str">
        <f>Division1!CA9</f>
        <v>assoc
Large</v>
      </c>
      <c r="O7" s="59" t="str">
        <f>Division1!CF9</f>
        <v>women
small</v>
      </c>
      <c r="P7" s="59" t="str">
        <f>Division1!CK9</f>
        <v>foc
moderate</v>
      </c>
      <c r="Q7" s="133" t="s">
        <v>47</v>
      </c>
      <c r="R7" s="133" t="s">
        <v>41</v>
      </c>
      <c r="S7" s="133" t="s">
        <v>48</v>
      </c>
      <c r="T7" s="60" t="str">
        <f>Division1!CP9</f>
        <v>-
moderate</v>
      </c>
      <c r="U7" s="60" t="str">
        <f>Division1!CU9</f>
        <v>-
small</v>
      </c>
      <c r="V7" s="60" t="str">
        <f>Division1!CZ9</f>
        <v>-
Large</v>
      </c>
      <c r="W7" s="60" t="str">
        <f>Division1!DE9</f>
        <v>-
moderate</v>
      </c>
      <c r="X7" s="60" t="str">
        <f>Division1!DJ9</f>
        <v>-
small</v>
      </c>
      <c r="Y7" s="60" t="str">
        <f>Division1!DO9</f>
        <v>-
small</v>
      </c>
      <c r="Z7" s="60" t="str">
        <f>Division1!DT9</f>
        <v>-
small</v>
      </c>
      <c r="AA7" s="60" t="str">
        <f>Division1!DY9</f>
        <v>-
moderate</v>
      </c>
      <c r="AB7" s="60" t="str">
        <f>Division1!ED9</f>
        <v>-
moderate</v>
      </c>
      <c r="AC7" s="60" t="str">
        <f>Division1!EI9</f>
        <v>-
small</v>
      </c>
    </row>
    <row r="8" spans="1:29" s="24" customFormat="1" ht="15" hidden="1" customHeight="1" x14ac:dyDescent="0.2">
      <c r="A8" s="34" t="s">
        <v>49</v>
      </c>
      <c r="B8" s="34" t="s">
        <v>41</v>
      </c>
      <c r="C8" s="34" t="s">
        <v>50</v>
      </c>
      <c r="D8" s="35">
        <f t="shared" si="0"/>
        <v>0.44067796610169496</v>
      </c>
      <c r="E8" s="36">
        <f>Division1!D10</f>
        <v>3.18</v>
      </c>
      <c r="F8" s="36">
        <f>Division1!E10</f>
        <v>1.1299999999999999</v>
      </c>
      <c r="G8" s="36">
        <f>RIT!D10</f>
        <v>2.66</v>
      </c>
      <c r="H8" s="36">
        <f>RIT!E10</f>
        <v>1.18</v>
      </c>
      <c r="I8" s="36"/>
      <c r="J8" s="156">
        <f t="shared" si="1"/>
        <v>0.44067796610169496</v>
      </c>
      <c r="K8" s="156"/>
      <c r="L8" s="37" t="str">
        <f>Division1!BQ10</f>
        <v>N&lt;5
N&lt;5</v>
      </c>
      <c r="M8" s="38" t="str">
        <f>Division1!BV10</f>
        <v>ntt
Large</v>
      </c>
      <c r="N8" s="39" t="str">
        <f>Division1!CA10</f>
        <v>N&lt;5
N&lt;5</v>
      </c>
      <c r="O8" s="39" t="str">
        <f>Division1!CF10</f>
        <v>women
Large</v>
      </c>
      <c r="P8" s="39" t="str">
        <f>Division1!CK10</f>
        <v>N&lt;5
N&lt;5</v>
      </c>
      <c r="Q8" s="34" t="s">
        <v>49</v>
      </c>
      <c r="R8" s="34" t="s">
        <v>41</v>
      </c>
      <c r="S8" s="34" t="s">
        <v>50</v>
      </c>
      <c r="T8" s="40" t="str">
        <f>Division1!CP10</f>
        <v>-
moderate</v>
      </c>
      <c r="U8" s="40" t="str">
        <f>Division1!CU10</f>
        <v>-
Large</v>
      </c>
      <c r="V8" s="40" t="str">
        <f>Division1!CZ10</f>
        <v>N&lt;5
N&lt;5</v>
      </c>
      <c r="W8" s="40" t="str">
        <f>Division1!DE10</f>
        <v>N&lt;5
N&lt;5</v>
      </c>
      <c r="X8" s="40" t="str">
        <f>Division1!DJ10</f>
        <v>N&lt;5
N&lt;5</v>
      </c>
      <c r="Y8" s="40" t="str">
        <f>Division1!DO10</f>
        <v>N&lt;5
N&lt;5</v>
      </c>
      <c r="Z8" s="40" t="str">
        <f>Division1!DT10</f>
        <v>-
small</v>
      </c>
      <c r="AA8" s="40" t="str">
        <f>Division1!DY10</f>
        <v>-
moderate</v>
      </c>
      <c r="AB8" s="40" t="str">
        <f>Division1!ED10</f>
        <v>-
moderate</v>
      </c>
      <c r="AC8" s="40" t="str">
        <f>Division1!EI10</f>
        <v>N&lt;5
N&lt;5</v>
      </c>
    </row>
    <row r="9" spans="1:29" ht="15" hidden="1" customHeight="1" x14ac:dyDescent="0.2">
      <c r="A9" s="133" t="s">
        <v>51</v>
      </c>
      <c r="B9" s="133" t="s">
        <v>41</v>
      </c>
      <c r="C9" s="133" t="s">
        <v>52</v>
      </c>
      <c r="D9" s="134">
        <f t="shared" si="0"/>
        <v>0.38983050847457629</v>
      </c>
      <c r="E9" s="135">
        <f>Division1!D11</f>
        <v>3.43</v>
      </c>
      <c r="F9" s="135">
        <f>Division1!E11</f>
        <v>1.0900000000000001</v>
      </c>
      <c r="G9" s="135">
        <f>RIT!D11</f>
        <v>2.97</v>
      </c>
      <c r="H9" s="135">
        <f>RIT!E11</f>
        <v>1.18</v>
      </c>
      <c r="I9" s="135"/>
      <c r="J9" s="157">
        <f t="shared" si="1"/>
        <v>0.38983050847457629</v>
      </c>
      <c r="K9" s="157"/>
      <c r="L9" s="57" t="str">
        <f>Division1!BQ11</f>
        <v>tenured
small</v>
      </c>
      <c r="M9" s="58" t="str">
        <f>Division1!BV11</f>
        <v>ntt
Large</v>
      </c>
      <c r="N9" s="59" t="str">
        <f>Division1!CA11</f>
        <v>assoc
small</v>
      </c>
      <c r="O9" s="59" t="str">
        <f>Division1!CF11</f>
        <v>women
Large</v>
      </c>
      <c r="P9" s="59" t="str">
        <f>Division1!CK11</f>
        <v>foc
moderate</v>
      </c>
      <c r="Q9" s="133" t="s">
        <v>51</v>
      </c>
      <c r="R9" s="133" t="s">
        <v>41</v>
      </c>
      <c r="S9" s="133" t="s">
        <v>52</v>
      </c>
      <c r="T9" s="60" t="str">
        <f>Division1!CP11</f>
        <v>-
small</v>
      </c>
      <c r="U9" s="60" t="str">
        <f>Division1!CU11</f>
        <v>-
small</v>
      </c>
      <c r="V9" s="60" t="str">
        <f>Division1!CZ11</f>
        <v>+
Large</v>
      </c>
      <c r="W9" s="60" t="str">
        <f>Division1!DE11</f>
        <v xml:space="preserve">
</v>
      </c>
      <c r="X9" s="60" t="str">
        <f>Division1!DJ11</f>
        <v>-
moderate</v>
      </c>
      <c r="Y9" s="60" t="str">
        <f>Division1!DO11</f>
        <v xml:space="preserve">
</v>
      </c>
      <c r="Z9" s="60" t="str">
        <f>Division1!DT11</f>
        <v>-
small</v>
      </c>
      <c r="AA9" s="60" t="str">
        <f>Division1!DY11</f>
        <v xml:space="preserve">
</v>
      </c>
      <c r="AB9" s="60" t="str">
        <f>Division1!ED11</f>
        <v>-
small</v>
      </c>
      <c r="AC9" s="60" t="str">
        <f>Division1!EI11</f>
        <v>-
moderate</v>
      </c>
    </row>
    <row r="10" spans="1:29" s="24" customFormat="1" ht="15" hidden="1" customHeight="1" x14ac:dyDescent="0.2">
      <c r="A10" s="34" t="s">
        <v>53</v>
      </c>
      <c r="B10" s="34" t="s">
        <v>41</v>
      </c>
      <c r="C10" s="34" t="s">
        <v>54</v>
      </c>
      <c r="D10" s="35">
        <f t="shared" si="0"/>
        <v>0.26495726495726502</v>
      </c>
      <c r="E10" s="36">
        <f>Division1!D12</f>
        <v>3.4</v>
      </c>
      <c r="F10" s="36">
        <f>Division1!E12</f>
        <v>1.08</v>
      </c>
      <c r="G10" s="36">
        <f>RIT!D12</f>
        <v>3.09</v>
      </c>
      <c r="H10" s="36">
        <f>RIT!E12</f>
        <v>1.17</v>
      </c>
      <c r="I10" s="36"/>
      <c r="J10" s="156">
        <f t="shared" si="1"/>
        <v>0.26495726495726502</v>
      </c>
      <c r="K10" s="156"/>
      <c r="L10" s="37" t="str">
        <f>Division1!BQ12</f>
        <v>tenured
Large</v>
      </c>
      <c r="M10" s="38" t="str">
        <f>Division1!BV12</f>
        <v>ntt
small</v>
      </c>
      <c r="N10" s="39" t="str">
        <f>Division1!CA12</f>
        <v xml:space="preserve">
</v>
      </c>
      <c r="O10" s="39" t="str">
        <f>Division1!CF12</f>
        <v>women
small</v>
      </c>
      <c r="P10" s="39" t="str">
        <f>Division1!CK12</f>
        <v xml:space="preserve">
</v>
      </c>
      <c r="Q10" s="34" t="s">
        <v>53</v>
      </c>
      <c r="R10" s="34" t="s">
        <v>41</v>
      </c>
      <c r="S10" s="34" t="s">
        <v>54</v>
      </c>
      <c r="T10" s="40" t="str">
        <f>Division1!CP12</f>
        <v>-
small</v>
      </c>
      <c r="U10" s="40" t="str">
        <f>Division1!CU12</f>
        <v>-
small</v>
      </c>
      <c r="V10" s="40" t="str">
        <f>Division1!CZ12</f>
        <v>-
Large</v>
      </c>
      <c r="W10" s="40" t="str">
        <f>Division1!DE12</f>
        <v xml:space="preserve">
</v>
      </c>
      <c r="X10" s="40" t="str">
        <f>Division1!DJ12</f>
        <v xml:space="preserve">
</v>
      </c>
      <c r="Y10" s="40" t="str">
        <f>Division1!DO12</f>
        <v>-
small</v>
      </c>
      <c r="Z10" s="40" t="str">
        <f>Division1!DT12</f>
        <v>-
small</v>
      </c>
      <c r="AA10" s="40" t="str">
        <f>Division1!DY12</f>
        <v>-
small</v>
      </c>
      <c r="AB10" s="40" t="str">
        <f>Division1!ED12</f>
        <v>-
small</v>
      </c>
      <c r="AC10" s="40" t="str">
        <f>Division1!EI12</f>
        <v>-
small</v>
      </c>
    </row>
    <row r="11" spans="1:29" ht="15" hidden="1" customHeight="1" x14ac:dyDescent="0.2">
      <c r="A11" s="133" t="s">
        <v>55</v>
      </c>
      <c r="B11" s="133" t="s">
        <v>41</v>
      </c>
      <c r="C11" s="133" t="s">
        <v>56</v>
      </c>
      <c r="D11" s="134">
        <f t="shared" si="0"/>
        <v>0.52136752136752129</v>
      </c>
      <c r="E11" s="135">
        <f>Division1!D13</f>
        <v>3.55</v>
      </c>
      <c r="F11" s="135">
        <f>Division1!E13</f>
        <v>1.03</v>
      </c>
      <c r="G11" s="135">
        <f>RIT!D13</f>
        <v>2.94</v>
      </c>
      <c r="H11" s="135">
        <f>RIT!E13</f>
        <v>1.17</v>
      </c>
      <c r="I11" s="135"/>
      <c r="J11" s="157">
        <f t="shared" si="1"/>
        <v>0.52136752136752129</v>
      </c>
      <c r="K11" s="157"/>
      <c r="L11" s="57" t="str">
        <f>Division1!BQ13</f>
        <v>N&lt;5
N&lt;5</v>
      </c>
      <c r="M11" s="58" t="str">
        <f>Division1!BV13</f>
        <v xml:space="preserve">
</v>
      </c>
      <c r="N11" s="59" t="str">
        <f>Division1!CA13</f>
        <v>assoc
moderate</v>
      </c>
      <c r="O11" s="59" t="str">
        <f>Division1!CF13</f>
        <v>women
Large</v>
      </c>
      <c r="P11" s="59" t="str">
        <f>Division1!CK13</f>
        <v>foc
small</v>
      </c>
      <c r="Q11" s="133" t="s">
        <v>55</v>
      </c>
      <c r="R11" s="133" t="s">
        <v>41</v>
      </c>
      <c r="S11" s="133" t="s">
        <v>56</v>
      </c>
      <c r="T11" s="60" t="str">
        <f>Division1!CP13</f>
        <v>-
moderate</v>
      </c>
      <c r="U11" s="60" t="str">
        <f>Division1!CU13</f>
        <v>-
moderate</v>
      </c>
      <c r="V11" s="60" t="str">
        <f>Division1!CZ13</f>
        <v>N&lt;5
N&lt;5</v>
      </c>
      <c r="W11" s="60" t="str">
        <f>Division1!DE13</f>
        <v>-
small</v>
      </c>
      <c r="X11" s="60" t="str">
        <f>Division1!DJ13</f>
        <v>-
small</v>
      </c>
      <c r="Y11" s="60" t="str">
        <f>Division1!DO13</f>
        <v>-
moderate</v>
      </c>
      <c r="Z11" s="60" t="str">
        <f>Division1!DT13</f>
        <v>-
Large</v>
      </c>
      <c r="AA11" s="60" t="str">
        <f>Division1!DY13</f>
        <v xml:space="preserve">
</v>
      </c>
      <c r="AB11" s="60" t="str">
        <f>Division1!ED13</f>
        <v>-
Large</v>
      </c>
      <c r="AC11" s="60" t="str">
        <f>Division1!EI13</f>
        <v>N&lt;5
N&lt;5</v>
      </c>
    </row>
    <row r="12" spans="1:29" s="24" customFormat="1" ht="15" hidden="1" customHeight="1" x14ac:dyDescent="0.2">
      <c r="A12" s="34" t="s">
        <v>57</v>
      </c>
      <c r="B12" s="34" t="s">
        <v>41</v>
      </c>
      <c r="C12" s="34" t="s">
        <v>58</v>
      </c>
      <c r="D12" s="35">
        <f t="shared" si="0"/>
        <v>0.54464285714285698</v>
      </c>
      <c r="E12" s="36">
        <f>Division1!D14</f>
        <v>3.55</v>
      </c>
      <c r="F12" s="36">
        <f>Division1!E14</f>
        <v>1.18</v>
      </c>
      <c r="G12" s="36">
        <f>RIT!D14</f>
        <v>2.94</v>
      </c>
      <c r="H12" s="36">
        <f>RIT!E14</f>
        <v>1.1200000000000001</v>
      </c>
      <c r="I12" s="36"/>
      <c r="J12" s="156">
        <f t="shared" si="1"/>
        <v>0.54464285714285698</v>
      </c>
      <c r="K12" s="156"/>
      <c r="L12" s="37" t="str">
        <f>Division1!BQ14</f>
        <v>N&lt;5
N&lt;5</v>
      </c>
      <c r="M12" s="38" t="str">
        <f>Division1!BV14</f>
        <v>ntt
moderate</v>
      </c>
      <c r="N12" s="39" t="str">
        <f>Division1!CA14</f>
        <v>assoc
Large</v>
      </c>
      <c r="O12" s="39" t="str">
        <f>Division1!CF14</f>
        <v>women
moderate</v>
      </c>
      <c r="P12" s="39" t="str">
        <f>Division1!CK14</f>
        <v>foc
Large</v>
      </c>
      <c r="Q12" s="34" t="s">
        <v>57</v>
      </c>
      <c r="R12" s="34" t="s">
        <v>41</v>
      </c>
      <c r="S12" s="34" t="s">
        <v>58</v>
      </c>
      <c r="T12" s="40" t="str">
        <f>Division1!CP14</f>
        <v>-
small</v>
      </c>
      <c r="U12" s="40" t="str">
        <f>Division1!CU14</f>
        <v>-
small</v>
      </c>
      <c r="V12" s="40" t="str">
        <f>Division1!CZ14</f>
        <v>N&lt;5
N&lt;5</v>
      </c>
      <c r="W12" s="40" t="str">
        <f>Division1!DE14</f>
        <v>N&lt;5
N&lt;5</v>
      </c>
      <c r="X12" s="40" t="str">
        <f>Division1!DJ14</f>
        <v>-
moderate</v>
      </c>
      <c r="Y12" s="40" t="str">
        <f>Division1!DO14</f>
        <v>+
small</v>
      </c>
      <c r="Z12" s="40" t="str">
        <f>Division1!DT14</f>
        <v>-
small</v>
      </c>
      <c r="AA12" s="40" t="str">
        <f>Division1!DY14</f>
        <v>-
small</v>
      </c>
      <c r="AB12" s="40" t="str">
        <f>Division1!ED14</f>
        <v>-
moderate</v>
      </c>
      <c r="AC12" s="40" t="str">
        <f>Division1!EI14</f>
        <v>N&lt;5
N&lt;5</v>
      </c>
    </row>
    <row r="13" spans="1:29" ht="15" hidden="1" customHeight="1" x14ac:dyDescent="0.2">
      <c r="A13" s="133" t="s">
        <v>59</v>
      </c>
      <c r="B13" s="133" t="s">
        <v>41</v>
      </c>
      <c r="C13" s="133" t="s">
        <v>60</v>
      </c>
      <c r="D13" s="134">
        <f t="shared" si="0"/>
        <v>-6.2499999999999854E-2</v>
      </c>
      <c r="E13" s="135">
        <f>Division1!D15</f>
        <v>2.5</v>
      </c>
      <c r="F13" s="135">
        <f>Division1!E15</f>
        <v>1.18</v>
      </c>
      <c r="G13" s="135">
        <f>RIT!D15</f>
        <v>2.57</v>
      </c>
      <c r="H13" s="135">
        <f>RIT!E15</f>
        <v>1.1200000000000001</v>
      </c>
      <c r="I13" s="135"/>
      <c r="J13" s="157" t="str">
        <f t="shared" si="1"/>
        <v/>
      </c>
      <c r="K13" s="157"/>
      <c r="L13" s="57" t="str">
        <f>Division1!BQ15</f>
        <v>N&lt;5
N&lt;5</v>
      </c>
      <c r="M13" s="58" t="str">
        <f>Division1!BV15</f>
        <v>tenured
moderate</v>
      </c>
      <c r="N13" s="59" t="str">
        <f>Division1!CA15</f>
        <v xml:space="preserve">
</v>
      </c>
      <c r="O13" s="59" t="str">
        <f>Division1!CF15</f>
        <v>women
Large</v>
      </c>
      <c r="P13" s="59" t="str">
        <f>Division1!CK15</f>
        <v>N&lt;5
N&lt;5</v>
      </c>
      <c r="Q13" s="133" t="s">
        <v>59</v>
      </c>
      <c r="R13" s="133" t="s">
        <v>41</v>
      </c>
      <c r="S13" s="133" t="s">
        <v>60</v>
      </c>
      <c r="T13" s="60" t="str">
        <f>Division1!CP15</f>
        <v>+
small</v>
      </c>
      <c r="U13" s="60" t="str">
        <f>Division1!CU15</f>
        <v>+
small</v>
      </c>
      <c r="V13" s="60" t="str">
        <f>Division1!CZ15</f>
        <v>N&lt;5
N&lt;5</v>
      </c>
      <c r="W13" s="60" t="str">
        <f>Division1!DE15</f>
        <v>N&lt;5
N&lt;5</v>
      </c>
      <c r="X13" s="60" t="str">
        <f>Division1!DJ15</f>
        <v>+
Large</v>
      </c>
      <c r="Y13" s="60" t="str">
        <f>Division1!DO15</f>
        <v>-
small</v>
      </c>
      <c r="Z13" s="60" t="str">
        <f>Division1!DT15</f>
        <v>+
small</v>
      </c>
      <c r="AA13" s="60" t="str">
        <f>Division1!DY15</f>
        <v>+
moderate</v>
      </c>
      <c r="AB13" s="60" t="str">
        <f>Division1!ED15</f>
        <v xml:space="preserve">
</v>
      </c>
      <c r="AC13" s="60" t="str">
        <f>Division1!EI15</f>
        <v>N&lt;5
N&lt;5</v>
      </c>
    </row>
    <row r="14" spans="1:29" s="24" customFormat="1" ht="15" hidden="1" customHeight="1" x14ac:dyDescent="0.2">
      <c r="A14" s="34" t="s">
        <v>61</v>
      </c>
      <c r="B14" s="34" t="s">
        <v>41</v>
      </c>
      <c r="C14" s="34" t="s">
        <v>62</v>
      </c>
      <c r="D14" s="35">
        <f t="shared" si="0"/>
        <v>0.29166666666666641</v>
      </c>
      <c r="E14" s="36">
        <f>Division1!D16</f>
        <v>3.59</v>
      </c>
      <c r="F14" s="36">
        <f>Division1!E16</f>
        <v>1.0900000000000001</v>
      </c>
      <c r="G14" s="36">
        <f>RIT!D16</f>
        <v>3.24</v>
      </c>
      <c r="H14" s="36">
        <f>RIT!E16</f>
        <v>1.2</v>
      </c>
      <c r="I14" s="36"/>
      <c r="J14" s="156">
        <f t="shared" si="1"/>
        <v>0.29166666666666641</v>
      </c>
      <c r="K14" s="156"/>
      <c r="L14" s="37" t="str">
        <f>Division1!BQ16</f>
        <v>pre-ten
moderate</v>
      </c>
      <c r="M14" s="38" t="str">
        <f>Division1!BV16</f>
        <v>ntt
moderate</v>
      </c>
      <c r="N14" s="39" t="str">
        <f>Division1!CA16</f>
        <v>assoc
moderate</v>
      </c>
      <c r="O14" s="39" t="str">
        <f>Division1!CF16</f>
        <v>women
Large</v>
      </c>
      <c r="P14" s="39" t="str">
        <f>Division1!CK16</f>
        <v>white
small</v>
      </c>
      <c r="Q14" s="34" t="s">
        <v>61</v>
      </c>
      <c r="R14" s="34" t="s">
        <v>41</v>
      </c>
      <c r="S14" s="34" t="s">
        <v>62</v>
      </c>
      <c r="T14" s="40" t="str">
        <f>Division1!CP16</f>
        <v>-
small</v>
      </c>
      <c r="U14" s="40" t="str">
        <f>Division1!CU16</f>
        <v>-
moderate</v>
      </c>
      <c r="V14" s="40" t="str">
        <f>Division1!CZ16</f>
        <v>+
Large</v>
      </c>
      <c r="W14" s="40" t="str">
        <f>Division1!DE16</f>
        <v>-
small</v>
      </c>
      <c r="X14" s="40" t="str">
        <f>Division1!DJ16</f>
        <v>-
Large</v>
      </c>
      <c r="Y14" s="40" t="str">
        <f>Division1!DO16</f>
        <v xml:space="preserve">
</v>
      </c>
      <c r="Z14" s="40" t="str">
        <f>Division1!DT16</f>
        <v>-
Large</v>
      </c>
      <c r="AA14" s="40" t="str">
        <f>Division1!DY16</f>
        <v>+
small</v>
      </c>
      <c r="AB14" s="40" t="str">
        <f>Division1!ED16</f>
        <v>-
small</v>
      </c>
      <c r="AC14" s="40" t="str">
        <f>Division1!EI16</f>
        <v>-
small</v>
      </c>
    </row>
    <row r="15" spans="1:29" ht="15" hidden="1" customHeight="1" x14ac:dyDescent="0.2">
      <c r="A15" s="133" t="s">
        <v>63</v>
      </c>
      <c r="B15" s="133" t="s">
        <v>41</v>
      </c>
      <c r="C15" s="133" t="s">
        <v>64</v>
      </c>
      <c r="D15" s="134">
        <f t="shared" si="0"/>
        <v>0.1896551724137929</v>
      </c>
      <c r="E15" s="135">
        <f>Division1!D17</f>
        <v>2.78</v>
      </c>
      <c r="F15" s="135">
        <f>Division1!E17</f>
        <v>1.36</v>
      </c>
      <c r="G15" s="135">
        <f>RIT!D17</f>
        <v>2.56</v>
      </c>
      <c r="H15" s="135">
        <f>RIT!E17</f>
        <v>1.1599999999999999</v>
      </c>
      <c r="I15" s="135"/>
      <c r="J15" s="157">
        <f t="shared" si="1"/>
        <v>0.1896551724137929</v>
      </c>
      <c r="K15" s="157"/>
      <c r="L15" s="57" t="str">
        <f>Division1!BQ17</f>
        <v>N&lt;5
N&lt;5</v>
      </c>
      <c r="M15" s="58" t="str">
        <f>Division1!BV17</f>
        <v>ntt
small</v>
      </c>
      <c r="N15" s="59" t="str">
        <f>Division1!CA17</f>
        <v>assoc
moderate</v>
      </c>
      <c r="O15" s="59" t="str">
        <f>Division1!CF17</f>
        <v xml:space="preserve">
</v>
      </c>
      <c r="P15" s="59" t="str">
        <f>Division1!CK17</f>
        <v xml:space="preserve">
</v>
      </c>
      <c r="Q15" s="133" t="s">
        <v>63</v>
      </c>
      <c r="R15" s="133" t="s">
        <v>41</v>
      </c>
      <c r="S15" s="133" t="s">
        <v>64</v>
      </c>
      <c r="T15" s="60" t="str">
        <f>Division1!CP17</f>
        <v>-
small</v>
      </c>
      <c r="U15" s="60" t="str">
        <f>Division1!CU17</f>
        <v>-
small</v>
      </c>
      <c r="V15" s="60" t="str">
        <f>Division1!CZ17</f>
        <v>N&lt;5
N&lt;5</v>
      </c>
      <c r="W15" s="60" t="str">
        <f>Division1!DE17</f>
        <v>-
Large</v>
      </c>
      <c r="X15" s="60" t="str">
        <f>Division1!DJ17</f>
        <v>-
small</v>
      </c>
      <c r="Y15" s="60" t="str">
        <f>Division1!DO17</f>
        <v>-
small</v>
      </c>
      <c r="Z15" s="60" t="str">
        <f>Division1!DT17</f>
        <v>-
small</v>
      </c>
      <c r="AA15" s="60" t="str">
        <f>Division1!DY17</f>
        <v>-
small</v>
      </c>
      <c r="AB15" s="60" t="str">
        <f>Division1!ED17</f>
        <v>-
small</v>
      </c>
      <c r="AC15" s="60" t="str">
        <f>Division1!EI17</f>
        <v>-
small</v>
      </c>
    </row>
    <row r="16" spans="1:29" s="17" customFormat="1" ht="15" customHeight="1" x14ac:dyDescent="0.2">
      <c r="A16" s="136"/>
      <c r="B16" s="136" t="s">
        <v>65</v>
      </c>
      <c r="C16" s="136" t="s">
        <v>66</v>
      </c>
      <c r="D16" s="137">
        <f t="shared" si="0"/>
        <v>0.16049382716049368</v>
      </c>
      <c r="E16" s="138">
        <f>Division1!D18</f>
        <v>3.37</v>
      </c>
      <c r="F16" s="138">
        <f>Division1!E18</f>
        <v>0.8</v>
      </c>
      <c r="G16" s="138">
        <f>RIT!D18</f>
        <v>3.24</v>
      </c>
      <c r="H16" s="138">
        <f>RIT!E18</f>
        <v>0.81</v>
      </c>
      <c r="I16" s="138"/>
      <c r="J16" s="157">
        <f t="shared" si="1"/>
        <v>0.16049382716049368</v>
      </c>
      <c r="K16" s="157"/>
      <c r="L16" s="57" t="str">
        <f>Division1!BQ18</f>
        <v>pre-ten
Large</v>
      </c>
      <c r="M16" s="58" t="str">
        <f>Division1!BV18</f>
        <v>ntt
small</v>
      </c>
      <c r="N16" s="59" t="str">
        <f>Division1!CA18</f>
        <v>assoc
Large</v>
      </c>
      <c r="O16" s="59" t="str">
        <f>Division1!CF18</f>
        <v>women
moderate</v>
      </c>
      <c r="P16" s="59" t="str">
        <f>Division1!CK18</f>
        <v xml:space="preserve">
</v>
      </c>
      <c r="Q16" s="136"/>
      <c r="R16" s="136" t="s">
        <v>65</v>
      </c>
      <c r="S16" s="136" t="s">
        <v>66</v>
      </c>
      <c r="T16" s="60" t="str">
        <f>Division1!CP18</f>
        <v xml:space="preserve">
</v>
      </c>
      <c r="U16" s="60" t="str">
        <f>Division1!CU18</f>
        <v xml:space="preserve">
</v>
      </c>
      <c r="V16" s="60" t="str">
        <f>Division1!CZ18</f>
        <v>+
Large</v>
      </c>
      <c r="W16" s="60" t="str">
        <f>Division1!DE18</f>
        <v xml:space="preserve">
</v>
      </c>
      <c r="X16" s="60" t="str">
        <f>Division1!DJ18</f>
        <v>-
moderate</v>
      </c>
      <c r="Y16" s="60" t="str">
        <f>Division1!DO18</f>
        <v>+
small</v>
      </c>
      <c r="Z16" s="60" t="str">
        <f>Division1!DT18</f>
        <v>-
moderate</v>
      </c>
      <c r="AA16" s="60" t="str">
        <f>Division1!DY18</f>
        <v>+
small</v>
      </c>
      <c r="AB16" s="60" t="str">
        <f>Division1!ED18</f>
        <v xml:space="preserve">
</v>
      </c>
      <c r="AC16" s="60" t="str">
        <f>Division1!EI18</f>
        <v>-
small</v>
      </c>
    </row>
    <row r="17" spans="1:29" ht="15" hidden="1" customHeight="1" x14ac:dyDescent="0.2">
      <c r="A17" s="133" t="s">
        <v>67</v>
      </c>
      <c r="B17" s="133" t="s">
        <v>65</v>
      </c>
      <c r="C17" s="133" t="s">
        <v>68</v>
      </c>
      <c r="D17" s="134">
        <f t="shared" si="0"/>
        <v>0.29245283018867929</v>
      </c>
      <c r="E17" s="135">
        <f>Division1!D19</f>
        <v>3.72</v>
      </c>
      <c r="F17" s="135">
        <f>Division1!E19</f>
        <v>1.1299999999999999</v>
      </c>
      <c r="G17" s="135">
        <f>RIT!D19</f>
        <v>3.41</v>
      </c>
      <c r="H17" s="135">
        <f>RIT!E19</f>
        <v>1.06</v>
      </c>
      <c r="I17" s="135"/>
      <c r="J17" s="157">
        <f t="shared" si="1"/>
        <v>0.29245283018867929</v>
      </c>
      <c r="K17" s="157"/>
      <c r="L17" s="57" t="str">
        <f>Division1!BQ19</f>
        <v>pre-ten
Large</v>
      </c>
      <c r="M17" s="58" t="str">
        <f>Division1!BV19</f>
        <v xml:space="preserve">
</v>
      </c>
      <c r="N17" s="59" t="str">
        <f>Division1!CA19</f>
        <v>assoc
Large</v>
      </c>
      <c r="O17" s="59" t="str">
        <f>Division1!CF19</f>
        <v>women
small</v>
      </c>
      <c r="P17" s="59" t="str">
        <f>Division1!CK19</f>
        <v xml:space="preserve">
</v>
      </c>
      <c r="Q17" s="133" t="s">
        <v>67</v>
      </c>
      <c r="R17" s="133" t="s">
        <v>65</v>
      </c>
      <c r="S17" s="133" t="s">
        <v>68</v>
      </c>
      <c r="T17" s="60" t="str">
        <f>Division1!CP19</f>
        <v>-
small</v>
      </c>
      <c r="U17" s="60" t="str">
        <f>Division1!CU19</f>
        <v>-
small</v>
      </c>
      <c r="V17" s="60" t="str">
        <f>Division1!CZ19</f>
        <v>+
Large</v>
      </c>
      <c r="W17" s="60" t="str">
        <f>Division1!DE19</f>
        <v>-
small</v>
      </c>
      <c r="X17" s="60" t="str">
        <f>Division1!DJ19</f>
        <v>-
Large</v>
      </c>
      <c r="Y17" s="60" t="str">
        <f>Division1!DO19</f>
        <v xml:space="preserve">
</v>
      </c>
      <c r="Z17" s="60" t="str">
        <f>Division1!DT19</f>
        <v>-
small</v>
      </c>
      <c r="AA17" s="60" t="str">
        <f>Division1!DY19</f>
        <v xml:space="preserve">
</v>
      </c>
      <c r="AB17" s="60" t="str">
        <f>Division1!ED19</f>
        <v xml:space="preserve">
</v>
      </c>
      <c r="AC17" s="60" t="str">
        <f>Division1!EI19</f>
        <v>-
moderate</v>
      </c>
    </row>
    <row r="18" spans="1:29" s="24" customFormat="1" ht="15" hidden="1" customHeight="1" x14ac:dyDescent="0.2">
      <c r="A18" s="34" t="s">
        <v>69</v>
      </c>
      <c r="B18" s="34" t="s">
        <v>65</v>
      </c>
      <c r="C18" s="34" t="s">
        <v>70</v>
      </c>
      <c r="D18" s="35">
        <f t="shared" si="0"/>
        <v>0.22480620155038727</v>
      </c>
      <c r="E18" s="36">
        <f>Division1!D20</f>
        <v>3.03</v>
      </c>
      <c r="F18" s="36">
        <f>Division1!E20</f>
        <v>1.29</v>
      </c>
      <c r="G18" s="36">
        <f>RIT!D20</f>
        <v>2.74</v>
      </c>
      <c r="H18" s="36">
        <f>RIT!E20</f>
        <v>1.29</v>
      </c>
      <c r="I18" s="36"/>
      <c r="J18" s="156">
        <f t="shared" si="1"/>
        <v>0.22480620155038727</v>
      </c>
      <c r="K18" s="156"/>
      <c r="L18" s="37" t="str">
        <f>Division1!BQ20</f>
        <v>pre-ten
moderate</v>
      </c>
      <c r="M18" s="38" t="str">
        <f>Division1!BV20</f>
        <v>ntt
small</v>
      </c>
      <c r="N18" s="39" t="str">
        <f>Division1!CA20</f>
        <v>assoc
Large</v>
      </c>
      <c r="O18" s="39" t="str">
        <f>Division1!CF20</f>
        <v>women
Large</v>
      </c>
      <c r="P18" s="39" t="str">
        <f>Division1!CK20</f>
        <v xml:space="preserve">
</v>
      </c>
      <c r="Q18" s="34" t="s">
        <v>69</v>
      </c>
      <c r="R18" s="34" t="s">
        <v>65</v>
      </c>
      <c r="S18" s="34" t="s">
        <v>70</v>
      </c>
      <c r="T18" s="40" t="str">
        <f>Division1!CP20</f>
        <v xml:space="preserve">
</v>
      </c>
      <c r="U18" s="40" t="str">
        <f>Division1!CU20</f>
        <v>-
small</v>
      </c>
      <c r="V18" s="40" t="str">
        <f>Division1!CZ20</f>
        <v>+
Large</v>
      </c>
      <c r="W18" s="40" t="str">
        <f>Division1!DE20</f>
        <v xml:space="preserve">
</v>
      </c>
      <c r="X18" s="40" t="str">
        <f>Division1!DJ20</f>
        <v>-
moderate</v>
      </c>
      <c r="Y18" s="40" t="str">
        <f>Division1!DO20</f>
        <v>+
small</v>
      </c>
      <c r="Z18" s="40" t="str">
        <f>Division1!DT20</f>
        <v>-
Large</v>
      </c>
      <c r="AA18" s="40" t="str">
        <f>Division1!DY20</f>
        <v>+
moderate</v>
      </c>
      <c r="AB18" s="40" t="str">
        <f>Division1!ED20</f>
        <v xml:space="preserve">
</v>
      </c>
      <c r="AC18" s="40" t="str">
        <f>Division1!EI20</f>
        <v>-
small</v>
      </c>
    </row>
    <row r="19" spans="1:29" ht="15" hidden="1" customHeight="1" x14ac:dyDescent="0.2">
      <c r="A19" s="133" t="s">
        <v>71</v>
      </c>
      <c r="B19" s="133" t="s">
        <v>65</v>
      </c>
      <c r="C19" s="133" t="s">
        <v>72</v>
      </c>
      <c r="D19" s="134">
        <f t="shared" si="0"/>
        <v>6.3157894736842163E-2</v>
      </c>
      <c r="E19" s="135">
        <f>Division1!D21</f>
        <v>3.45</v>
      </c>
      <c r="F19" s="135">
        <f>Division1!E21</f>
        <v>1.02</v>
      </c>
      <c r="G19" s="135">
        <f>RIT!D21</f>
        <v>3.39</v>
      </c>
      <c r="H19" s="135">
        <f>RIT!E21</f>
        <v>0.95</v>
      </c>
      <c r="I19" s="135"/>
      <c r="J19" s="157" t="str">
        <f t="shared" si="1"/>
        <v/>
      </c>
      <c r="K19" s="157"/>
      <c r="L19" s="57" t="str">
        <f>Division1!BQ21</f>
        <v>pre-ten
Large</v>
      </c>
      <c r="M19" s="58" t="str">
        <f>Division1!BV21</f>
        <v>ntt
small</v>
      </c>
      <c r="N19" s="59" t="str">
        <f>Division1!CA21</f>
        <v>assoc
moderate</v>
      </c>
      <c r="O19" s="59" t="str">
        <f>Division1!CF21</f>
        <v xml:space="preserve">
</v>
      </c>
      <c r="P19" s="59" t="str">
        <f>Division1!CK21</f>
        <v xml:space="preserve">
</v>
      </c>
      <c r="Q19" s="133" t="s">
        <v>71</v>
      </c>
      <c r="R19" s="133" t="s">
        <v>65</v>
      </c>
      <c r="S19" s="133" t="s">
        <v>72</v>
      </c>
      <c r="T19" s="60" t="str">
        <f>Division1!CP21</f>
        <v>+
small</v>
      </c>
      <c r="U19" s="60" t="str">
        <f>Division1!CU21</f>
        <v xml:space="preserve">
</v>
      </c>
      <c r="V19" s="60" t="str">
        <f>Division1!CZ21</f>
        <v>+
Large</v>
      </c>
      <c r="W19" s="60" t="str">
        <f>Division1!DE21</f>
        <v xml:space="preserve">
</v>
      </c>
      <c r="X19" s="60" t="str">
        <f>Division1!DJ21</f>
        <v>-
small</v>
      </c>
      <c r="Y19" s="60" t="str">
        <f>Division1!DO21</f>
        <v xml:space="preserve">
</v>
      </c>
      <c r="Z19" s="60" t="str">
        <f>Division1!DT21</f>
        <v xml:space="preserve">
</v>
      </c>
      <c r="AA19" s="60" t="str">
        <f>Division1!DY21</f>
        <v>+
small</v>
      </c>
      <c r="AB19" s="60" t="str">
        <f>Division1!ED21</f>
        <v>+
small</v>
      </c>
      <c r="AC19" s="60" t="str">
        <f>Division1!EI21</f>
        <v>+
small</v>
      </c>
    </row>
    <row r="20" spans="1:29" s="24" customFormat="1" ht="15" hidden="1" customHeight="1" x14ac:dyDescent="0.2">
      <c r="A20" s="34" t="s">
        <v>73</v>
      </c>
      <c r="B20" s="34" t="s">
        <v>65</v>
      </c>
      <c r="C20" s="34" t="s">
        <v>74</v>
      </c>
      <c r="D20" s="35">
        <f t="shared" si="0"/>
        <v>6.4516129032257646E-2</v>
      </c>
      <c r="E20" s="36">
        <f>Division1!D22</f>
        <v>3.51</v>
      </c>
      <c r="F20" s="36">
        <f>Division1!E22</f>
        <v>0.94</v>
      </c>
      <c r="G20" s="36">
        <f>RIT!D22</f>
        <v>3.45</v>
      </c>
      <c r="H20" s="36">
        <f>RIT!E22</f>
        <v>0.93</v>
      </c>
      <c r="I20" s="36"/>
      <c r="J20" s="156" t="str">
        <f t="shared" si="1"/>
        <v/>
      </c>
      <c r="K20" s="156"/>
      <c r="L20" s="37" t="str">
        <f>Division1!BQ22</f>
        <v>pre-ten
moderate</v>
      </c>
      <c r="M20" s="38" t="str">
        <f>Division1!BV22</f>
        <v>ntt
small</v>
      </c>
      <c r="N20" s="39" t="str">
        <f>Division1!CA22</f>
        <v>assoc
small</v>
      </c>
      <c r="O20" s="39" t="str">
        <f>Division1!CF22</f>
        <v>women
small</v>
      </c>
      <c r="P20" s="39" t="str">
        <f>Division1!CK22</f>
        <v>foc
small</v>
      </c>
      <c r="Q20" s="34" t="s">
        <v>73</v>
      </c>
      <c r="R20" s="34" t="s">
        <v>65</v>
      </c>
      <c r="S20" s="34" t="s">
        <v>74</v>
      </c>
      <c r="T20" s="40" t="str">
        <f>Division1!CP22</f>
        <v xml:space="preserve">
</v>
      </c>
      <c r="U20" s="40" t="str">
        <f>Division1!CU22</f>
        <v xml:space="preserve">
</v>
      </c>
      <c r="V20" s="40" t="str">
        <f>Division1!CZ22</f>
        <v xml:space="preserve">
</v>
      </c>
      <c r="W20" s="40" t="str">
        <f>Division1!DE22</f>
        <v>-
small</v>
      </c>
      <c r="X20" s="40" t="str">
        <f>Division1!DJ22</f>
        <v>-
moderate</v>
      </c>
      <c r="Y20" s="40" t="str">
        <f>Division1!DO22</f>
        <v xml:space="preserve">
</v>
      </c>
      <c r="Z20" s="40" t="str">
        <f>Division1!DT22</f>
        <v>-
small</v>
      </c>
      <c r="AA20" s="40" t="str">
        <f>Division1!DY22</f>
        <v xml:space="preserve">
</v>
      </c>
      <c r="AB20" s="40" t="str">
        <f>Division1!ED22</f>
        <v>-
small</v>
      </c>
      <c r="AC20" s="40" t="str">
        <f>Division1!EI22</f>
        <v xml:space="preserve">
</v>
      </c>
    </row>
    <row r="21" spans="1:29" ht="15" hidden="1" customHeight="1" x14ac:dyDescent="0.2">
      <c r="A21" s="133" t="s">
        <v>75</v>
      </c>
      <c r="B21" s="133" t="s">
        <v>65</v>
      </c>
      <c r="C21" s="133" t="s">
        <v>76</v>
      </c>
      <c r="D21" s="134">
        <f t="shared" si="0"/>
        <v>-5.714285714285719E-2</v>
      </c>
      <c r="E21" s="135">
        <f>Division1!D23</f>
        <v>3.46</v>
      </c>
      <c r="F21" s="135">
        <f>Division1!E23</f>
        <v>0.95</v>
      </c>
      <c r="G21" s="135">
        <f>RIT!D23</f>
        <v>3.52</v>
      </c>
      <c r="H21" s="135">
        <f>RIT!E23</f>
        <v>1.05</v>
      </c>
      <c r="I21" s="135"/>
      <c r="J21" s="157" t="str">
        <f t="shared" si="1"/>
        <v/>
      </c>
      <c r="K21" s="157"/>
      <c r="L21" s="57" t="str">
        <f>Division1!BQ23</f>
        <v>pre-ten
Large</v>
      </c>
      <c r="M21" s="58" t="str">
        <f>Division1!BV23</f>
        <v>ntt
small</v>
      </c>
      <c r="N21" s="59" t="str">
        <f>Division1!CA23</f>
        <v>assoc
small</v>
      </c>
      <c r="O21" s="59" t="str">
        <f>Division1!CF23</f>
        <v>women
small</v>
      </c>
      <c r="P21" s="59" t="str">
        <f>Division1!CK23</f>
        <v xml:space="preserve">
</v>
      </c>
      <c r="Q21" s="133" t="s">
        <v>75</v>
      </c>
      <c r="R21" s="133" t="s">
        <v>65</v>
      </c>
      <c r="S21" s="133" t="s">
        <v>76</v>
      </c>
      <c r="T21" s="60" t="str">
        <f>Division1!CP23</f>
        <v>+
small</v>
      </c>
      <c r="U21" s="60" t="str">
        <f>Division1!CU23</f>
        <v>+
small</v>
      </c>
      <c r="V21" s="60" t="str">
        <f>Division1!CZ23</f>
        <v>+
small</v>
      </c>
      <c r="W21" s="60" t="str">
        <f>Division1!DE23</f>
        <v>+
moderate</v>
      </c>
      <c r="X21" s="60" t="str">
        <f>Division1!DJ23</f>
        <v>-
small</v>
      </c>
      <c r="Y21" s="60" t="str">
        <f>Division1!DO23</f>
        <v>+
moderate</v>
      </c>
      <c r="Z21" s="60" t="str">
        <f>Division1!DT23</f>
        <v>+
small</v>
      </c>
      <c r="AA21" s="60" t="str">
        <f>Division1!DY23</f>
        <v>+
moderate</v>
      </c>
      <c r="AB21" s="60" t="str">
        <f>Division1!ED23</f>
        <v>+
small</v>
      </c>
      <c r="AC21" s="60" t="str">
        <f>Division1!EI23</f>
        <v>+
small</v>
      </c>
    </row>
    <row r="22" spans="1:29" s="24" customFormat="1" ht="15" hidden="1" customHeight="1" x14ac:dyDescent="0.2">
      <c r="A22" s="34" t="s">
        <v>77</v>
      </c>
      <c r="B22" s="34" t="s">
        <v>65</v>
      </c>
      <c r="C22" s="34" t="s">
        <v>78</v>
      </c>
      <c r="D22" s="35">
        <f t="shared" si="0"/>
        <v>5.1282051282051329E-2</v>
      </c>
      <c r="E22" s="36">
        <f>Division1!D24</f>
        <v>2.95</v>
      </c>
      <c r="F22" s="36">
        <f>Division1!E24</f>
        <v>1.08</v>
      </c>
      <c r="G22" s="36">
        <f>RIT!D24</f>
        <v>2.89</v>
      </c>
      <c r="H22" s="36">
        <f>RIT!E24</f>
        <v>1.17</v>
      </c>
      <c r="I22" s="36"/>
      <c r="J22" s="156" t="str">
        <f t="shared" si="1"/>
        <v/>
      </c>
      <c r="K22" s="156"/>
      <c r="L22" s="37" t="str">
        <f>Division1!BQ24</f>
        <v>pre-ten
Large</v>
      </c>
      <c r="M22" s="38" t="str">
        <f>Division1!BV24</f>
        <v>ntt
moderate</v>
      </c>
      <c r="N22" s="39" t="str">
        <f>Division1!CA24</f>
        <v>assoc
Large</v>
      </c>
      <c r="O22" s="39" t="str">
        <f>Division1!CF24</f>
        <v>women
moderate</v>
      </c>
      <c r="P22" s="39" t="str">
        <f>Division1!CK24</f>
        <v>foc
moderate</v>
      </c>
      <c r="Q22" s="34" t="s">
        <v>77</v>
      </c>
      <c r="R22" s="34" t="s">
        <v>65</v>
      </c>
      <c r="S22" s="34" t="s">
        <v>78</v>
      </c>
      <c r="T22" s="40" t="str">
        <f>Division1!CP24</f>
        <v xml:space="preserve">
</v>
      </c>
      <c r="U22" s="40" t="str">
        <f>Division1!CU24</f>
        <v xml:space="preserve">
</v>
      </c>
      <c r="V22" s="40" t="str">
        <f>Division1!CZ24</f>
        <v>+
moderate</v>
      </c>
      <c r="W22" s="40" t="str">
        <f>Division1!DE24</f>
        <v xml:space="preserve">
</v>
      </c>
      <c r="X22" s="40" t="str">
        <f>Division1!DJ24</f>
        <v>-
small</v>
      </c>
      <c r="Y22" s="40" t="str">
        <f>Division1!DO24</f>
        <v>+
small</v>
      </c>
      <c r="Z22" s="40" t="str">
        <f>Division1!DT24</f>
        <v>-
small</v>
      </c>
      <c r="AA22" s="40" t="str">
        <f>Division1!DY24</f>
        <v>+
small</v>
      </c>
      <c r="AB22" s="40" t="str">
        <f>Division1!ED24</f>
        <v xml:space="preserve">
</v>
      </c>
      <c r="AC22" s="40" t="str">
        <f>Division1!EI24</f>
        <v>+
small</v>
      </c>
    </row>
    <row r="23" spans="1:29" ht="15" hidden="1" customHeight="1" x14ac:dyDescent="0.2">
      <c r="A23" s="133" t="s">
        <v>79</v>
      </c>
      <c r="B23" s="133" t="s">
        <v>80</v>
      </c>
      <c r="C23" s="133" t="s">
        <v>81</v>
      </c>
      <c r="D23" s="134">
        <f t="shared" si="0"/>
        <v>0.54736842105263162</v>
      </c>
      <c r="E23" s="135">
        <f>Division1!D25</f>
        <v>4.08</v>
      </c>
      <c r="F23" s="135">
        <f>Division1!E25</f>
        <v>0.71</v>
      </c>
      <c r="G23" s="135">
        <f>RIT!D25</f>
        <v>3.56</v>
      </c>
      <c r="H23" s="135">
        <f>RIT!E25</f>
        <v>0.95</v>
      </c>
      <c r="I23" s="135"/>
      <c r="J23" s="157">
        <f t="shared" si="1"/>
        <v>0.54736842105263162</v>
      </c>
      <c r="K23" s="157"/>
      <c r="L23" s="57" t="str">
        <f>Division1!BQ25</f>
        <v>pre-ten
Large</v>
      </c>
      <c r="M23" s="58" t="str">
        <f>Division1!BV25</f>
        <v>ntt
moderate</v>
      </c>
      <c r="N23" s="59" t="str">
        <f>Division1!CA25</f>
        <v xml:space="preserve">
</v>
      </c>
      <c r="O23" s="59" t="str">
        <f>Division1!CF25</f>
        <v>women
Large</v>
      </c>
      <c r="P23" s="59" t="str">
        <f>Division1!CK25</f>
        <v>foc
small</v>
      </c>
      <c r="Q23" s="133" t="s">
        <v>79</v>
      </c>
      <c r="R23" s="133" t="s">
        <v>80</v>
      </c>
      <c r="S23" s="133" t="s">
        <v>81</v>
      </c>
      <c r="T23" s="60" t="str">
        <f>Division1!CP25</f>
        <v>-
Large</v>
      </c>
      <c r="U23" s="60" t="str">
        <f>Division1!CU25</f>
        <v>-
Large</v>
      </c>
      <c r="V23" s="60" t="str">
        <f>Division1!CZ25</f>
        <v>+
moderate</v>
      </c>
      <c r="W23" s="60" t="str">
        <f>Division1!DE25</f>
        <v>-
moderate</v>
      </c>
      <c r="X23" s="60" t="str">
        <f>Division1!DJ25</f>
        <v>-
Large</v>
      </c>
      <c r="Y23" s="60" t="str">
        <f>Division1!DO25</f>
        <v>-
Large</v>
      </c>
      <c r="Z23" s="60" t="str">
        <f>Division1!DT25</f>
        <v>-
Large</v>
      </c>
      <c r="AA23" s="60" t="str">
        <f>Division1!DY25</f>
        <v>-
moderate</v>
      </c>
      <c r="AB23" s="60" t="str">
        <f>Division1!ED25</f>
        <v>-
moderate</v>
      </c>
      <c r="AC23" s="60" t="str">
        <f>Division1!EI25</f>
        <v>-
Large</v>
      </c>
    </row>
    <row r="24" spans="1:29" s="24" customFormat="1" ht="15" customHeight="1" x14ac:dyDescent="0.2">
      <c r="A24" s="34"/>
      <c r="B24" s="34" t="s">
        <v>82</v>
      </c>
      <c r="C24" s="34" t="s">
        <v>83</v>
      </c>
      <c r="D24" s="35">
        <f t="shared" si="0"/>
        <v>0.27142857142857135</v>
      </c>
      <c r="E24" s="36">
        <f>Division1!D26</f>
        <v>3.84</v>
      </c>
      <c r="F24" s="36">
        <f>Division1!E26</f>
        <v>0.56999999999999995</v>
      </c>
      <c r="G24" s="36">
        <f>RIT!D26</f>
        <v>3.65</v>
      </c>
      <c r="H24" s="36">
        <f>RIT!E26</f>
        <v>0.7</v>
      </c>
      <c r="I24" s="36"/>
      <c r="J24" s="156">
        <f t="shared" si="1"/>
        <v>0.27142857142857135</v>
      </c>
      <c r="K24" s="156"/>
      <c r="L24" s="37" t="str">
        <f>Division1!BQ26</f>
        <v>pre-ten
moderate</v>
      </c>
      <c r="M24" s="38" t="str">
        <f>Division1!BV26</f>
        <v xml:space="preserve">
</v>
      </c>
      <c r="N24" s="39" t="str">
        <f>Division1!CA26</f>
        <v>assoc
Large</v>
      </c>
      <c r="O24" s="39" t="str">
        <f>Division1!CF26</f>
        <v xml:space="preserve">
</v>
      </c>
      <c r="P24" s="39" t="str">
        <f>Division1!CK26</f>
        <v>white
small</v>
      </c>
      <c r="Q24" s="34"/>
      <c r="R24" s="34" t="s">
        <v>82</v>
      </c>
      <c r="S24" s="34" t="s">
        <v>83</v>
      </c>
      <c r="T24" s="40" t="str">
        <f>Division1!CP26</f>
        <v>-
small</v>
      </c>
      <c r="U24" s="40" t="str">
        <f>Division1!CU26</f>
        <v xml:space="preserve">
</v>
      </c>
      <c r="V24" s="40" t="str">
        <f>Division1!CZ26</f>
        <v>+
small</v>
      </c>
      <c r="W24" s="40" t="str">
        <f>Division1!DE26</f>
        <v>-
moderate</v>
      </c>
      <c r="X24" s="40" t="str">
        <f>Division1!DJ26</f>
        <v>-
small</v>
      </c>
      <c r="Y24" s="40" t="str">
        <f>Division1!DO26</f>
        <v>+
moderate</v>
      </c>
      <c r="Z24" s="40" t="str">
        <f>Division1!DT26</f>
        <v>-
small</v>
      </c>
      <c r="AA24" s="40" t="str">
        <f>Division1!DY26</f>
        <v>-
small</v>
      </c>
      <c r="AB24" s="40" t="str">
        <f>Division1!ED26</f>
        <v xml:space="preserve">
</v>
      </c>
      <c r="AC24" s="40" t="str">
        <f>Division1!EI26</f>
        <v>-
moderate</v>
      </c>
    </row>
    <row r="25" spans="1:29" ht="15" hidden="1" customHeight="1" x14ac:dyDescent="0.2">
      <c r="A25" s="133" t="s">
        <v>84</v>
      </c>
      <c r="B25" s="133" t="s">
        <v>82</v>
      </c>
      <c r="C25" s="133" t="s">
        <v>85</v>
      </c>
      <c r="D25" s="134">
        <f t="shared" si="0"/>
        <v>0.35106382978723366</v>
      </c>
      <c r="E25" s="135">
        <f>Division1!D27</f>
        <v>4.22</v>
      </c>
      <c r="F25" s="135">
        <f>Division1!E27</f>
        <v>0.87</v>
      </c>
      <c r="G25" s="135">
        <f>RIT!D27</f>
        <v>3.89</v>
      </c>
      <c r="H25" s="135">
        <f>RIT!E27</f>
        <v>0.94</v>
      </c>
      <c r="I25" s="135"/>
      <c r="J25" s="157">
        <f t="shared" si="1"/>
        <v>0.35106382978723366</v>
      </c>
      <c r="K25" s="157"/>
      <c r="L25" s="57" t="str">
        <f>Division1!BQ27</f>
        <v>pre-ten
Large</v>
      </c>
      <c r="M25" s="58" t="str">
        <f>Division1!BV27</f>
        <v xml:space="preserve">
</v>
      </c>
      <c r="N25" s="59" t="str">
        <f>Division1!CA27</f>
        <v>assoc
Large</v>
      </c>
      <c r="O25" s="59" t="str">
        <f>Division1!CF27</f>
        <v>men
moderate</v>
      </c>
      <c r="P25" s="59" t="str">
        <f>Division1!CK27</f>
        <v>foc
small</v>
      </c>
      <c r="Q25" s="133" t="s">
        <v>84</v>
      </c>
      <c r="R25" s="133" t="s">
        <v>82</v>
      </c>
      <c r="S25" s="133" t="s">
        <v>85</v>
      </c>
      <c r="T25" s="60" t="str">
        <f>Division1!CP27</f>
        <v xml:space="preserve">
</v>
      </c>
      <c r="U25" s="60" t="str">
        <f>Division1!CU27</f>
        <v xml:space="preserve">
</v>
      </c>
      <c r="V25" s="60" t="str">
        <f>Division1!CZ27</f>
        <v>+
Large</v>
      </c>
      <c r="W25" s="60" t="str">
        <f>Division1!DE27</f>
        <v>-
small</v>
      </c>
      <c r="X25" s="60" t="str">
        <f>Division1!DJ27</f>
        <v>-
Large</v>
      </c>
      <c r="Y25" s="60" t="str">
        <f>Division1!DO27</f>
        <v>+
small</v>
      </c>
      <c r="Z25" s="60" t="str">
        <f>Division1!DT27</f>
        <v>+
moderate</v>
      </c>
      <c r="AA25" s="60" t="str">
        <f>Division1!DY27</f>
        <v>-
moderate</v>
      </c>
      <c r="AB25" s="60" t="str">
        <f>Division1!ED27</f>
        <v>-
small</v>
      </c>
      <c r="AC25" s="60" t="str">
        <f>Division1!EI27</f>
        <v xml:space="preserve">
</v>
      </c>
    </row>
    <row r="26" spans="1:29" s="24" customFormat="1" ht="15" hidden="1" customHeight="1" x14ac:dyDescent="0.2">
      <c r="A26" s="34" t="s">
        <v>86</v>
      </c>
      <c r="B26" s="34" t="s">
        <v>82</v>
      </c>
      <c r="C26" s="34" t="s">
        <v>87</v>
      </c>
      <c r="D26" s="35">
        <f t="shared" si="0"/>
        <v>0.21100917431192656</v>
      </c>
      <c r="E26" s="36">
        <f>Division1!D28</f>
        <v>3.81</v>
      </c>
      <c r="F26" s="36">
        <f>Division1!E28</f>
        <v>0.93</v>
      </c>
      <c r="G26" s="36">
        <f>RIT!D28</f>
        <v>3.58</v>
      </c>
      <c r="H26" s="36">
        <f>RIT!E28</f>
        <v>1.0900000000000001</v>
      </c>
      <c r="I26" s="36"/>
      <c r="J26" s="156">
        <f t="shared" si="1"/>
        <v>0.21100917431192656</v>
      </c>
      <c r="K26" s="156"/>
      <c r="L26" s="37" t="str">
        <f>Division1!BQ28</f>
        <v>pre-ten
moderate</v>
      </c>
      <c r="M26" s="38" t="str">
        <f>Division1!BV28</f>
        <v xml:space="preserve">
</v>
      </c>
      <c r="N26" s="39" t="str">
        <f>Division1!CA28</f>
        <v>assoc
moderate</v>
      </c>
      <c r="O26" s="39" t="str">
        <f>Division1!CF28</f>
        <v xml:space="preserve">
</v>
      </c>
      <c r="P26" s="39" t="str">
        <f>Division1!CK28</f>
        <v>white
small</v>
      </c>
      <c r="Q26" s="34" t="s">
        <v>86</v>
      </c>
      <c r="R26" s="34" t="s">
        <v>82</v>
      </c>
      <c r="S26" s="34" t="s">
        <v>87</v>
      </c>
      <c r="T26" s="40" t="str">
        <f>Division1!CP28</f>
        <v xml:space="preserve">
</v>
      </c>
      <c r="U26" s="40" t="str">
        <f>Division1!CU28</f>
        <v>+
small</v>
      </c>
      <c r="V26" s="40" t="str">
        <f>Division1!CZ28</f>
        <v>+
Large</v>
      </c>
      <c r="W26" s="40" t="str">
        <f>Division1!DE28</f>
        <v>-
small</v>
      </c>
      <c r="X26" s="40" t="str">
        <f>Division1!DJ28</f>
        <v xml:space="preserve">
</v>
      </c>
      <c r="Y26" s="40" t="str">
        <f>Division1!DO28</f>
        <v>+
small</v>
      </c>
      <c r="Z26" s="40" t="str">
        <f>Division1!DT28</f>
        <v xml:space="preserve">
</v>
      </c>
      <c r="AA26" s="40" t="str">
        <f>Division1!DY28</f>
        <v xml:space="preserve">
</v>
      </c>
      <c r="AB26" s="40" t="str">
        <f>Division1!ED28</f>
        <v xml:space="preserve">
</v>
      </c>
      <c r="AC26" s="40" t="str">
        <f>Division1!EI28</f>
        <v>-
moderate</v>
      </c>
    </row>
    <row r="27" spans="1:29" ht="15" hidden="1" customHeight="1" x14ac:dyDescent="0.2">
      <c r="A27" s="133" t="s">
        <v>88</v>
      </c>
      <c r="B27" s="133" t="s">
        <v>82</v>
      </c>
      <c r="C27" s="133" t="s">
        <v>89</v>
      </c>
      <c r="D27" s="134">
        <f t="shared" si="0"/>
        <v>-1.1764705882352691E-2</v>
      </c>
      <c r="E27" s="135">
        <f>Division1!D29</f>
        <v>3.95</v>
      </c>
      <c r="F27" s="135">
        <f>Division1!E29</f>
        <v>0.74</v>
      </c>
      <c r="G27" s="135">
        <f>RIT!D29</f>
        <v>3.96</v>
      </c>
      <c r="H27" s="135">
        <f>RIT!E29</f>
        <v>0.85</v>
      </c>
      <c r="I27" s="135"/>
      <c r="J27" s="157" t="str">
        <f t="shared" si="1"/>
        <v/>
      </c>
      <c r="K27" s="157"/>
      <c r="L27" s="57" t="str">
        <f>Division1!BQ29</f>
        <v xml:space="preserve">
</v>
      </c>
      <c r="M27" s="58" t="str">
        <f>Division1!BV29</f>
        <v>tenured
moderate</v>
      </c>
      <c r="N27" s="59" t="str">
        <f>Division1!CA29</f>
        <v>assoc
small</v>
      </c>
      <c r="O27" s="59" t="str">
        <f>Division1!CF29</f>
        <v>women
moderate</v>
      </c>
      <c r="P27" s="59" t="str">
        <f>Division1!CK29</f>
        <v xml:space="preserve">
</v>
      </c>
      <c r="Q27" s="133" t="s">
        <v>88</v>
      </c>
      <c r="R27" s="133" t="s">
        <v>82</v>
      </c>
      <c r="S27" s="133" t="s">
        <v>89</v>
      </c>
      <c r="T27" s="60" t="str">
        <f>Division1!CP29</f>
        <v>-
small</v>
      </c>
      <c r="U27" s="60" t="str">
        <f>Division1!CU29</f>
        <v>+
small</v>
      </c>
      <c r="V27" s="60" t="str">
        <f>Division1!CZ29</f>
        <v xml:space="preserve">
</v>
      </c>
      <c r="W27" s="60" t="str">
        <f>Division1!DE29</f>
        <v>-
moderate</v>
      </c>
      <c r="X27" s="60" t="str">
        <f>Division1!DJ29</f>
        <v xml:space="preserve">
</v>
      </c>
      <c r="Y27" s="60" t="str">
        <f>Division1!DO29</f>
        <v>+
moderate</v>
      </c>
      <c r="Z27" s="60" t="str">
        <f>Division1!DT29</f>
        <v>-
small</v>
      </c>
      <c r="AA27" s="60" t="str">
        <f>Division1!DY29</f>
        <v xml:space="preserve">
</v>
      </c>
      <c r="AB27" s="60" t="str">
        <f>Division1!ED29</f>
        <v xml:space="preserve">
</v>
      </c>
      <c r="AC27" s="60" t="str">
        <f>Division1!EI29</f>
        <v>-
small</v>
      </c>
    </row>
    <row r="28" spans="1:29" s="24" customFormat="1" ht="15" hidden="1" customHeight="1" x14ac:dyDescent="0.2">
      <c r="A28" s="34" t="s">
        <v>90</v>
      </c>
      <c r="B28" s="34" t="s">
        <v>82</v>
      </c>
      <c r="C28" s="34" t="s">
        <v>91</v>
      </c>
      <c r="D28" s="35">
        <f t="shared" si="0"/>
        <v>-5.8139534883720721E-2</v>
      </c>
      <c r="E28" s="36">
        <f>Division1!D30</f>
        <v>4.2300000000000004</v>
      </c>
      <c r="F28" s="36">
        <f>Division1!E30</f>
        <v>0.78</v>
      </c>
      <c r="G28" s="36">
        <f>RIT!D30</f>
        <v>4.28</v>
      </c>
      <c r="H28" s="36">
        <f>RIT!E30</f>
        <v>0.86</v>
      </c>
      <c r="I28" s="36"/>
      <c r="J28" s="156" t="str">
        <f t="shared" si="1"/>
        <v/>
      </c>
      <c r="K28" s="156"/>
      <c r="L28" s="37" t="str">
        <f>Division1!BQ30</f>
        <v>pre-ten
small</v>
      </c>
      <c r="M28" s="38" t="str">
        <f>Division1!BV30</f>
        <v>ntt
small</v>
      </c>
      <c r="N28" s="39" t="str">
        <f>Division1!CA30</f>
        <v>assoc
Large</v>
      </c>
      <c r="O28" s="39" t="str">
        <f>Division1!CF30</f>
        <v>women
moderate</v>
      </c>
      <c r="P28" s="39" t="str">
        <f>Division1!CK30</f>
        <v>white
small</v>
      </c>
      <c r="Q28" s="34" t="s">
        <v>90</v>
      </c>
      <c r="R28" s="34" t="s">
        <v>82</v>
      </c>
      <c r="S28" s="34" t="s">
        <v>91</v>
      </c>
      <c r="T28" s="40" t="str">
        <f>Division1!CP30</f>
        <v>-
small</v>
      </c>
      <c r="U28" s="40" t="str">
        <f>Division1!CU30</f>
        <v xml:space="preserve">
</v>
      </c>
      <c r="V28" s="40" t="str">
        <f>Division1!CZ30</f>
        <v>-
small</v>
      </c>
      <c r="W28" s="40" t="str">
        <f>Division1!DE30</f>
        <v>-
small</v>
      </c>
      <c r="X28" s="40" t="str">
        <f>Division1!DJ30</f>
        <v>-
small</v>
      </c>
      <c r="Y28" s="40" t="str">
        <f>Division1!DO30</f>
        <v>+
Large</v>
      </c>
      <c r="Z28" s="40" t="str">
        <f>Division1!DT30</f>
        <v>-
small</v>
      </c>
      <c r="AA28" s="40" t="str">
        <f>Division1!DY30</f>
        <v xml:space="preserve">
</v>
      </c>
      <c r="AB28" s="40" t="str">
        <f>Division1!ED30</f>
        <v xml:space="preserve">
</v>
      </c>
      <c r="AC28" s="40" t="str">
        <f>Division1!EI30</f>
        <v xml:space="preserve">
</v>
      </c>
    </row>
    <row r="29" spans="1:29" ht="15" hidden="1" customHeight="1" x14ac:dyDescent="0.2">
      <c r="A29" s="133" t="s">
        <v>92</v>
      </c>
      <c r="B29" s="133" t="s">
        <v>82</v>
      </c>
      <c r="C29" s="133" t="s">
        <v>93</v>
      </c>
      <c r="D29" s="134">
        <f t="shared" si="0"/>
        <v>0.28301886792452813</v>
      </c>
      <c r="E29" s="135">
        <f>Division1!D31</f>
        <v>4.09</v>
      </c>
      <c r="F29" s="135">
        <f>Division1!E31</f>
        <v>0.82</v>
      </c>
      <c r="G29" s="135">
        <f>RIT!D31</f>
        <v>3.79</v>
      </c>
      <c r="H29" s="135">
        <f>RIT!E31</f>
        <v>1.06</v>
      </c>
      <c r="I29" s="135"/>
      <c r="J29" s="157">
        <f t="shared" si="1"/>
        <v>0.28301886792452813</v>
      </c>
      <c r="K29" s="157"/>
      <c r="L29" s="57" t="str">
        <f>Division1!BQ31</f>
        <v xml:space="preserve">
</v>
      </c>
      <c r="M29" s="58" t="str">
        <f>Division1!BV31</f>
        <v>ntt
small</v>
      </c>
      <c r="N29" s="59" t="str">
        <f>Division1!CA31</f>
        <v>assoc
Large</v>
      </c>
      <c r="O29" s="59" t="str">
        <f>Division1!CF31</f>
        <v>women
small</v>
      </c>
      <c r="P29" s="59" t="str">
        <f>Division1!CK31</f>
        <v>white
moderate</v>
      </c>
      <c r="Q29" s="133" t="s">
        <v>92</v>
      </c>
      <c r="R29" s="133" t="s">
        <v>82</v>
      </c>
      <c r="S29" s="133" t="s">
        <v>93</v>
      </c>
      <c r="T29" s="60" t="str">
        <f>Division1!CP31</f>
        <v>+
small</v>
      </c>
      <c r="U29" s="60" t="str">
        <f>Division1!CU31</f>
        <v>+
small</v>
      </c>
      <c r="V29" s="60" t="str">
        <f>Division1!CZ31</f>
        <v>+
moderate</v>
      </c>
      <c r="W29" s="60" t="str">
        <f>Division1!DE31</f>
        <v>+
small</v>
      </c>
      <c r="X29" s="60" t="str">
        <f>Division1!DJ31</f>
        <v>-
moderate</v>
      </c>
      <c r="Y29" s="60" t="str">
        <f>Division1!DO31</f>
        <v>+
Large</v>
      </c>
      <c r="Z29" s="60" t="str">
        <f>Division1!DT31</f>
        <v xml:space="preserve">
</v>
      </c>
      <c r="AA29" s="60" t="str">
        <f>Division1!DY31</f>
        <v>+
small</v>
      </c>
      <c r="AB29" s="60" t="str">
        <f>Division1!ED31</f>
        <v>+
moderate</v>
      </c>
      <c r="AC29" s="60" t="str">
        <f>Division1!EI31</f>
        <v>-
small</v>
      </c>
    </row>
    <row r="30" spans="1:29" s="24" customFormat="1" ht="15" hidden="1" customHeight="1" x14ac:dyDescent="0.2">
      <c r="A30" s="34" t="s">
        <v>94</v>
      </c>
      <c r="B30" s="34" t="s">
        <v>82</v>
      </c>
      <c r="C30" s="34" t="s">
        <v>95</v>
      </c>
      <c r="D30" s="35">
        <f t="shared" si="0"/>
        <v>9.9999999999997868E-3</v>
      </c>
      <c r="E30" s="36">
        <f>Division1!D32</f>
        <v>3.48</v>
      </c>
      <c r="F30" s="36">
        <f>Division1!E32</f>
        <v>0.9</v>
      </c>
      <c r="G30" s="36">
        <f>RIT!D32</f>
        <v>3.47</v>
      </c>
      <c r="H30" s="36">
        <f>RIT!E32</f>
        <v>1</v>
      </c>
      <c r="I30" s="36"/>
      <c r="J30" s="156" t="str">
        <f t="shared" si="1"/>
        <v/>
      </c>
      <c r="K30" s="156"/>
      <c r="L30" s="37" t="str">
        <f>Division1!BQ32</f>
        <v>tenured
small</v>
      </c>
      <c r="M30" s="38" t="str">
        <f>Division1!BV32</f>
        <v>tenured
small</v>
      </c>
      <c r="N30" s="39" t="str">
        <f>Division1!CA32</f>
        <v>full
small</v>
      </c>
      <c r="O30" s="39" t="str">
        <f>Division1!CF32</f>
        <v>men
small</v>
      </c>
      <c r="P30" s="39" t="str">
        <f>Division1!CK32</f>
        <v>white
moderate</v>
      </c>
      <c r="Q30" s="34" t="s">
        <v>94</v>
      </c>
      <c r="R30" s="34" t="s">
        <v>82</v>
      </c>
      <c r="S30" s="34" t="s">
        <v>95</v>
      </c>
      <c r="T30" s="40" t="str">
        <f>Division1!CP32</f>
        <v>-
small</v>
      </c>
      <c r="U30" s="40" t="str">
        <f>Division1!CU32</f>
        <v>-
small</v>
      </c>
      <c r="V30" s="40" t="str">
        <f>Division1!CZ32</f>
        <v>-
moderate</v>
      </c>
      <c r="W30" s="40" t="str">
        <f>Division1!DE32</f>
        <v>-
moderate</v>
      </c>
      <c r="X30" s="40" t="str">
        <f>Division1!DJ32</f>
        <v>-
small</v>
      </c>
      <c r="Y30" s="40" t="str">
        <f>Division1!DO32</f>
        <v>-
small</v>
      </c>
      <c r="Z30" s="40" t="str">
        <f>Division1!DT32</f>
        <v>-
small</v>
      </c>
      <c r="AA30" s="40" t="str">
        <f>Division1!DY32</f>
        <v>-
small</v>
      </c>
      <c r="AB30" s="40" t="str">
        <f>Division1!ED32</f>
        <v>-
small</v>
      </c>
      <c r="AC30" s="40" t="str">
        <f>Division1!EI32</f>
        <v>-
Large</v>
      </c>
    </row>
    <row r="31" spans="1:29" ht="15" hidden="1" customHeight="1" x14ac:dyDescent="0.2">
      <c r="A31" s="133" t="s">
        <v>96</v>
      </c>
      <c r="B31" s="133" t="s">
        <v>82</v>
      </c>
      <c r="C31" s="133" t="s">
        <v>97</v>
      </c>
      <c r="D31" s="134">
        <f t="shared" si="0"/>
        <v>6.6666666666666735E-2</v>
      </c>
      <c r="E31" s="135">
        <f>Division1!D33</f>
        <v>2.98</v>
      </c>
      <c r="F31" s="135">
        <f>Division1!E33</f>
        <v>1.24</v>
      </c>
      <c r="G31" s="135">
        <f>RIT!D33</f>
        <v>2.9</v>
      </c>
      <c r="H31" s="135">
        <f>RIT!E33</f>
        <v>1.2</v>
      </c>
      <c r="I31" s="135"/>
      <c r="J31" s="157" t="str">
        <f t="shared" si="1"/>
        <v/>
      </c>
      <c r="K31" s="157"/>
      <c r="L31" s="57" t="str">
        <f>Division1!BQ33</f>
        <v>pre-ten
moderate</v>
      </c>
      <c r="M31" s="58" t="str">
        <f>Division1!BV33</f>
        <v>ntt
small</v>
      </c>
      <c r="N31" s="59" t="str">
        <f>Division1!CA33</f>
        <v>assoc
Large</v>
      </c>
      <c r="O31" s="59" t="str">
        <f>Division1!CF33</f>
        <v>women
small</v>
      </c>
      <c r="P31" s="59" t="str">
        <f>Division1!CK33</f>
        <v>white
small</v>
      </c>
      <c r="Q31" s="133" t="s">
        <v>96</v>
      </c>
      <c r="R31" s="133" t="s">
        <v>82</v>
      </c>
      <c r="S31" s="133" t="s">
        <v>97</v>
      </c>
      <c r="T31" s="60" t="str">
        <f>Division1!CP33</f>
        <v>-
small</v>
      </c>
      <c r="U31" s="60" t="str">
        <f>Division1!CU33</f>
        <v xml:space="preserve">
</v>
      </c>
      <c r="V31" s="60" t="str">
        <f>Division1!CZ33</f>
        <v>-
moderate</v>
      </c>
      <c r="W31" s="60" t="str">
        <f>Division1!DE33</f>
        <v>-
small</v>
      </c>
      <c r="X31" s="60" t="str">
        <f>Division1!DJ33</f>
        <v>-
small</v>
      </c>
      <c r="Y31" s="60" t="str">
        <f>Division1!DO33</f>
        <v>+
small</v>
      </c>
      <c r="Z31" s="60" t="str">
        <f>Division1!DT33</f>
        <v>-
small</v>
      </c>
      <c r="AA31" s="60" t="str">
        <f>Division1!DY33</f>
        <v xml:space="preserve">
</v>
      </c>
      <c r="AB31" s="60" t="str">
        <f>Division1!ED33</f>
        <v>-
small</v>
      </c>
      <c r="AC31" s="60" t="str">
        <f>Division1!EI33</f>
        <v xml:space="preserve">
</v>
      </c>
    </row>
    <row r="32" spans="1:29" s="24" customFormat="1" ht="15" hidden="1" customHeight="1" x14ac:dyDescent="0.2">
      <c r="A32" s="34" t="s">
        <v>98</v>
      </c>
      <c r="B32" s="34" t="s">
        <v>82</v>
      </c>
      <c r="C32" s="34" t="s">
        <v>99</v>
      </c>
      <c r="D32" s="35">
        <f t="shared" si="0"/>
        <v>0.51694915254237284</v>
      </c>
      <c r="E32" s="36">
        <f>Division1!D34</f>
        <v>3.46</v>
      </c>
      <c r="F32" s="36">
        <f>Division1!E34</f>
        <v>0.78</v>
      </c>
      <c r="G32" s="36">
        <f>RIT!D34</f>
        <v>2.85</v>
      </c>
      <c r="H32" s="36">
        <f>RIT!E34</f>
        <v>1.18</v>
      </c>
      <c r="I32" s="36"/>
      <c r="J32" s="156">
        <f t="shared" si="1"/>
        <v>0.51694915254237284</v>
      </c>
      <c r="K32" s="156"/>
      <c r="L32" s="37" t="str">
        <f>Division1!BQ34</f>
        <v>N&lt;5
N&lt;5</v>
      </c>
      <c r="M32" s="38" t="str">
        <f>Division1!BV34</f>
        <v>ntt
small</v>
      </c>
      <c r="N32" s="39" t="str">
        <f>Division1!CA34</f>
        <v>N&lt;5
N&lt;5</v>
      </c>
      <c r="O32" s="39" t="str">
        <f>Division1!CF34</f>
        <v>women
small</v>
      </c>
      <c r="P32" s="39" t="str">
        <f>Division1!CK34</f>
        <v>N&lt;5
N&lt;5</v>
      </c>
      <c r="Q32" s="34" t="s">
        <v>98</v>
      </c>
      <c r="R32" s="34" t="s">
        <v>82</v>
      </c>
      <c r="S32" s="34" t="s">
        <v>99</v>
      </c>
      <c r="T32" s="40" t="str">
        <f>Division1!CP34</f>
        <v>-
moderate</v>
      </c>
      <c r="U32" s="40" t="str">
        <f>Division1!CU34</f>
        <v>-
Large</v>
      </c>
      <c r="V32" s="40" t="str">
        <f>Division1!CZ34</f>
        <v>N&lt;5
N&lt;5</v>
      </c>
      <c r="W32" s="40" t="str">
        <f>Division1!DE34</f>
        <v>-
small</v>
      </c>
      <c r="X32" s="40" t="str">
        <f>Division1!DJ34</f>
        <v>N&lt;5
N&lt;5</v>
      </c>
      <c r="Y32" s="40" t="str">
        <f>Division1!DO34</f>
        <v>N&lt;5
N&lt;5</v>
      </c>
      <c r="Z32" s="40" t="str">
        <f>Division1!DT34</f>
        <v>-
small</v>
      </c>
      <c r="AA32" s="40" t="str">
        <f>Division1!DY34</f>
        <v>-
moderate</v>
      </c>
      <c r="AB32" s="40" t="str">
        <f>Division1!ED34</f>
        <v>-
small</v>
      </c>
      <c r="AC32" s="40" t="str">
        <f>Division1!EI34</f>
        <v>N&lt;5
N&lt;5</v>
      </c>
    </row>
    <row r="33" spans="1:29" ht="15" hidden="1" customHeight="1" x14ac:dyDescent="0.2">
      <c r="A33" s="133" t="s">
        <v>100</v>
      </c>
      <c r="B33" s="133" t="s">
        <v>101</v>
      </c>
      <c r="C33" s="133" t="s">
        <v>102</v>
      </c>
      <c r="D33" s="134">
        <f t="shared" si="0"/>
        <v>0.17525773195876282</v>
      </c>
      <c r="E33" s="135">
        <f>Division1!D35</f>
        <v>3.64</v>
      </c>
      <c r="F33" s="135">
        <f>Division1!E35</f>
        <v>1.05</v>
      </c>
      <c r="G33" s="135">
        <f>RIT!D35</f>
        <v>3.47</v>
      </c>
      <c r="H33" s="135">
        <f>RIT!E35</f>
        <v>0.97</v>
      </c>
      <c r="I33" s="135"/>
      <c r="J33" s="157">
        <f t="shared" si="1"/>
        <v>0.17525773195876282</v>
      </c>
      <c r="K33" s="157"/>
      <c r="L33" s="57" t="str">
        <f>Division1!BQ35</f>
        <v xml:space="preserve">
</v>
      </c>
      <c r="M33" s="58" t="str">
        <f>Division1!BV35</f>
        <v>ntt
small</v>
      </c>
      <c r="N33" s="59" t="str">
        <f>Division1!CA35</f>
        <v>assoc
Large</v>
      </c>
      <c r="O33" s="59" t="str">
        <f>Division1!CF35</f>
        <v xml:space="preserve">
</v>
      </c>
      <c r="P33" s="59" t="str">
        <f>Division1!CK35</f>
        <v xml:space="preserve">
</v>
      </c>
      <c r="Q33" s="133" t="s">
        <v>100</v>
      </c>
      <c r="R33" s="133" t="s">
        <v>101</v>
      </c>
      <c r="S33" s="133" t="s">
        <v>102</v>
      </c>
      <c r="T33" s="60" t="str">
        <f>Division1!CP35</f>
        <v xml:space="preserve">
</v>
      </c>
      <c r="U33" s="60" t="str">
        <f>Division1!CU35</f>
        <v>-
small</v>
      </c>
      <c r="V33" s="60" t="str">
        <f>Division1!CZ35</f>
        <v>+
moderate</v>
      </c>
      <c r="W33" s="60" t="str">
        <f>Division1!DE35</f>
        <v xml:space="preserve">
</v>
      </c>
      <c r="X33" s="60" t="str">
        <f>Division1!DJ35</f>
        <v>-
Large</v>
      </c>
      <c r="Y33" s="60" t="str">
        <f>Division1!DO35</f>
        <v>-
small</v>
      </c>
      <c r="Z33" s="60" t="str">
        <f>Division1!DT35</f>
        <v xml:space="preserve">
</v>
      </c>
      <c r="AA33" s="60" t="str">
        <f>Division1!DY35</f>
        <v xml:space="preserve">
</v>
      </c>
      <c r="AB33" s="60" t="str">
        <f>Division1!ED35</f>
        <v>-
small</v>
      </c>
      <c r="AC33" s="60" t="str">
        <f>Division1!EI35</f>
        <v>+
Large</v>
      </c>
    </row>
    <row r="34" spans="1:29" s="24" customFormat="1" ht="15" hidden="1" customHeight="1" x14ac:dyDescent="0.2">
      <c r="A34" s="34" t="s">
        <v>103</v>
      </c>
      <c r="B34" s="34" t="s">
        <v>101</v>
      </c>
      <c r="C34" s="34" t="s">
        <v>104</v>
      </c>
      <c r="D34" s="35">
        <f t="shared" si="0"/>
        <v>0.35514018691588772</v>
      </c>
      <c r="E34" s="36">
        <f>Division1!D36</f>
        <v>3.36</v>
      </c>
      <c r="F34" s="36">
        <f>Division1!E36</f>
        <v>1.1200000000000001</v>
      </c>
      <c r="G34" s="36">
        <f>RIT!D36</f>
        <v>2.98</v>
      </c>
      <c r="H34" s="36">
        <f>RIT!E36</f>
        <v>1.07</v>
      </c>
      <c r="I34" s="36"/>
      <c r="J34" s="156">
        <f t="shared" si="1"/>
        <v>0.35514018691588772</v>
      </c>
      <c r="K34" s="156"/>
      <c r="L34" s="37" t="str">
        <f>Division1!BQ36</f>
        <v>pre-ten
Large</v>
      </c>
      <c r="M34" s="38" t="str">
        <f>Division1!BV36</f>
        <v>ntt
small</v>
      </c>
      <c r="N34" s="39" t="str">
        <f>Division1!CA36</f>
        <v>assoc
small</v>
      </c>
      <c r="O34" s="39" t="str">
        <f>Division1!CF36</f>
        <v>women
moderate</v>
      </c>
      <c r="P34" s="39" t="str">
        <f>Division1!CK36</f>
        <v xml:space="preserve">
</v>
      </c>
      <c r="Q34" s="34" t="s">
        <v>103</v>
      </c>
      <c r="R34" s="34" t="s">
        <v>101</v>
      </c>
      <c r="S34" s="34" t="s">
        <v>104</v>
      </c>
      <c r="T34" s="40" t="str">
        <f>Division1!CP36</f>
        <v xml:space="preserve">
</v>
      </c>
      <c r="U34" s="40" t="str">
        <f>Division1!CU36</f>
        <v>-
small</v>
      </c>
      <c r="V34" s="40" t="str">
        <f>Division1!CZ36</f>
        <v>+
Large</v>
      </c>
      <c r="W34" s="40" t="str">
        <f>Division1!DE36</f>
        <v>-
small</v>
      </c>
      <c r="X34" s="40" t="str">
        <f>Division1!DJ36</f>
        <v>-
moderate</v>
      </c>
      <c r="Y34" s="40" t="str">
        <f>Division1!DO36</f>
        <v xml:space="preserve">
</v>
      </c>
      <c r="Z34" s="40" t="str">
        <f>Division1!DT36</f>
        <v>-
Large</v>
      </c>
      <c r="AA34" s="40" t="str">
        <f>Division1!DY36</f>
        <v>+
moderate</v>
      </c>
      <c r="AB34" s="40" t="str">
        <f>Division1!ED36</f>
        <v xml:space="preserve">
</v>
      </c>
      <c r="AC34" s="40" t="str">
        <f>Division1!EI36</f>
        <v>-
Large</v>
      </c>
    </row>
    <row r="35" spans="1:29" ht="15" hidden="1" customHeight="1" x14ac:dyDescent="0.2">
      <c r="A35" s="133" t="s">
        <v>105</v>
      </c>
      <c r="B35" s="133" t="s">
        <v>101</v>
      </c>
      <c r="C35" s="133" t="s">
        <v>106</v>
      </c>
      <c r="D35" s="134">
        <f t="shared" si="0"/>
        <v>0.26666666666666689</v>
      </c>
      <c r="E35" s="135">
        <f>Division1!D37</f>
        <v>3.37</v>
      </c>
      <c r="F35" s="135">
        <f>Division1!E37</f>
        <v>1.35</v>
      </c>
      <c r="G35" s="135">
        <f>RIT!D37</f>
        <v>3.01</v>
      </c>
      <c r="H35" s="135">
        <f>RIT!E37</f>
        <v>1.35</v>
      </c>
      <c r="I35" s="135"/>
      <c r="J35" s="157">
        <f t="shared" si="1"/>
        <v>0.26666666666666689</v>
      </c>
      <c r="K35" s="157"/>
      <c r="L35" s="57" t="str">
        <f>Division1!BQ37</f>
        <v>pre-ten
Large</v>
      </c>
      <c r="M35" s="58" t="str">
        <f>Division1!BV37</f>
        <v xml:space="preserve">
</v>
      </c>
      <c r="N35" s="59" t="str">
        <f>Division1!CA37</f>
        <v>assoc
Large</v>
      </c>
      <c r="O35" s="59" t="str">
        <f>Division1!CF37</f>
        <v>women
small</v>
      </c>
      <c r="P35" s="59" t="str">
        <f>Division1!CK37</f>
        <v>white
small</v>
      </c>
      <c r="Q35" s="133" t="s">
        <v>105</v>
      </c>
      <c r="R35" s="133" t="s">
        <v>101</v>
      </c>
      <c r="S35" s="133" t="s">
        <v>106</v>
      </c>
      <c r="T35" s="60" t="str">
        <f>Division1!CP37</f>
        <v xml:space="preserve">
</v>
      </c>
      <c r="U35" s="60" t="str">
        <f>Division1!CU37</f>
        <v>-
small</v>
      </c>
      <c r="V35" s="60" t="str">
        <f>Division1!CZ37</f>
        <v>+
Large</v>
      </c>
      <c r="W35" s="60" t="str">
        <f>Division1!DE37</f>
        <v>-
small</v>
      </c>
      <c r="X35" s="60" t="str">
        <f>Division1!DJ37</f>
        <v>-
moderate</v>
      </c>
      <c r="Y35" s="60" t="str">
        <f>Division1!DO37</f>
        <v>+
small</v>
      </c>
      <c r="Z35" s="60" t="str">
        <f>Division1!DT37</f>
        <v>-
small</v>
      </c>
      <c r="AA35" s="60" t="str">
        <f>Division1!DY37</f>
        <v xml:space="preserve">
</v>
      </c>
      <c r="AB35" s="60" t="str">
        <f>Division1!ED37</f>
        <v xml:space="preserve">
</v>
      </c>
      <c r="AC35" s="60" t="str">
        <f>Division1!EI37</f>
        <v>-
small</v>
      </c>
    </row>
    <row r="36" spans="1:29" s="17" customFormat="1" ht="15" customHeight="1" x14ac:dyDescent="0.2">
      <c r="A36" s="136"/>
      <c r="B36" s="136" t="s">
        <v>107</v>
      </c>
      <c r="C36" s="136" t="s">
        <v>108</v>
      </c>
      <c r="D36" s="137">
        <f t="shared" si="0"/>
        <v>0.2777777777777774</v>
      </c>
      <c r="E36" s="138">
        <f>Division1!D38</f>
        <v>3.63</v>
      </c>
      <c r="F36" s="138">
        <f>Division1!E38</f>
        <v>0.6</v>
      </c>
      <c r="G36" s="138">
        <f>RIT!D38</f>
        <v>3.43</v>
      </c>
      <c r="H36" s="138">
        <f>RIT!E38</f>
        <v>0.72</v>
      </c>
      <c r="I36" s="138"/>
      <c r="J36" s="157">
        <f t="shared" si="1"/>
        <v>0.2777777777777774</v>
      </c>
      <c r="K36" s="157"/>
      <c r="L36" s="57" t="str">
        <f>Division1!BQ38</f>
        <v>pre-ten
moderate</v>
      </c>
      <c r="M36" s="58" t="str">
        <f>Division1!BV38</f>
        <v>ntt
small</v>
      </c>
      <c r="N36" s="59" t="str">
        <f>Division1!CA38</f>
        <v>assoc
moderate</v>
      </c>
      <c r="O36" s="59" t="str">
        <f>Division1!CF38</f>
        <v>women
moderate</v>
      </c>
      <c r="P36" s="59" t="str">
        <f>Division1!CK38</f>
        <v>white
small</v>
      </c>
      <c r="Q36" s="136"/>
      <c r="R36" s="136" t="s">
        <v>107</v>
      </c>
      <c r="S36" s="136" t="s">
        <v>108</v>
      </c>
      <c r="T36" s="60" t="str">
        <f>Division1!CP38</f>
        <v>-
small</v>
      </c>
      <c r="U36" s="60" t="str">
        <f>Division1!CU38</f>
        <v>-
moderate</v>
      </c>
      <c r="V36" s="60" t="str">
        <f>Division1!CZ38</f>
        <v>-
moderate</v>
      </c>
      <c r="W36" s="60" t="str">
        <f>Division1!DE38</f>
        <v xml:space="preserve">
</v>
      </c>
      <c r="X36" s="60" t="str">
        <f>Division1!DJ38</f>
        <v>-
Large</v>
      </c>
      <c r="Y36" s="60" t="str">
        <f>Division1!DO38</f>
        <v>-
small</v>
      </c>
      <c r="Z36" s="60" t="str">
        <f>Division1!DT38</f>
        <v>-
moderate</v>
      </c>
      <c r="AA36" s="60" t="str">
        <f>Division1!DY38</f>
        <v xml:space="preserve">
</v>
      </c>
      <c r="AB36" s="60" t="str">
        <f>Division1!ED38</f>
        <v>-
small</v>
      </c>
      <c r="AC36" s="60" t="str">
        <f>Division1!EI38</f>
        <v>-
moderate</v>
      </c>
    </row>
    <row r="37" spans="1:29" ht="15" hidden="1" customHeight="1" x14ac:dyDescent="0.2">
      <c r="A37" s="133" t="s">
        <v>109</v>
      </c>
      <c r="B37" s="133" t="s">
        <v>107</v>
      </c>
      <c r="C37" s="133" t="s">
        <v>110</v>
      </c>
      <c r="D37" s="134">
        <f t="shared" si="0"/>
        <v>9.7087378640774626E-3</v>
      </c>
      <c r="E37" s="135">
        <f>Division1!D39</f>
        <v>3.34</v>
      </c>
      <c r="F37" s="135">
        <f>Division1!E39</f>
        <v>0.94</v>
      </c>
      <c r="G37" s="135">
        <f>RIT!D39</f>
        <v>3.33</v>
      </c>
      <c r="H37" s="135">
        <f>RIT!E39</f>
        <v>1.03</v>
      </c>
      <c r="I37" s="135"/>
      <c r="J37" s="157" t="str">
        <f t="shared" si="1"/>
        <v/>
      </c>
      <c r="K37" s="157"/>
      <c r="L37" s="57" t="str">
        <f>Division1!BQ39</f>
        <v>tenured
moderate</v>
      </c>
      <c r="M37" s="58" t="str">
        <f>Division1!BV39</f>
        <v>ntt
small</v>
      </c>
      <c r="N37" s="59" t="str">
        <f>Division1!CA39</f>
        <v>assoc
Large</v>
      </c>
      <c r="O37" s="59" t="str">
        <f>Division1!CF39</f>
        <v>women
moderate</v>
      </c>
      <c r="P37" s="59" t="str">
        <f>Division1!CK39</f>
        <v>foc
small</v>
      </c>
      <c r="Q37" s="133" t="s">
        <v>109</v>
      </c>
      <c r="R37" s="133" t="s">
        <v>107</v>
      </c>
      <c r="S37" s="133" t="s">
        <v>110</v>
      </c>
      <c r="T37" s="60" t="str">
        <f>Division1!CP39</f>
        <v>-
small</v>
      </c>
      <c r="U37" s="60" t="str">
        <f>Division1!CU39</f>
        <v xml:space="preserve">
</v>
      </c>
      <c r="V37" s="60" t="str">
        <f>Division1!CZ39</f>
        <v>-
Large</v>
      </c>
      <c r="W37" s="60" t="str">
        <f>Division1!DE39</f>
        <v>-
small</v>
      </c>
      <c r="X37" s="60" t="str">
        <f>Division1!DJ39</f>
        <v xml:space="preserve">
</v>
      </c>
      <c r="Y37" s="60" t="str">
        <f>Division1!DO39</f>
        <v>+
small</v>
      </c>
      <c r="Z37" s="60" t="str">
        <f>Division1!DT39</f>
        <v>-
moderate</v>
      </c>
      <c r="AA37" s="60" t="str">
        <f>Division1!DY39</f>
        <v xml:space="preserve">
</v>
      </c>
      <c r="AB37" s="60" t="str">
        <f>Division1!ED39</f>
        <v>-
small</v>
      </c>
      <c r="AC37" s="60" t="str">
        <f>Division1!EI39</f>
        <v>-
small</v>
      </c>
    </row>
    <row r="38" spans="1:29" s="24" customFormat="1" ht="15" hidden="1" customHeight="1" x14ac:dyDescent="0.2">
      <c r="A38" s="34" t="s">
        <v>111</v>
      </c>
      <c r="B38" s="34" t="s">
        <v>107</v>
      </c>
      <c r="C38" s="34" t="s">
        <v>112</v>
      </c>
      <c r="D38" s="35">
        <f t="shared" si="0"/>
        <v>9.5238095238095316E-2</v>
      </c>
      <c r="E38" s="36">
        <f>Division1!D40</f>
        <v>3.85</v>
      </c>
      <c r="F38" s="36">
        <f>Division1!E40</f>
        <v>1.02</v>
      </c>
      <c r="G38" s="36">
        <f>RIT!D40</f>
        <v>3.75</v>
      </c>
      <c r="H38" s="36">
        <f>RIT!E40</f>
        <v>1.05</v>
      </c>
      <c r="I38" s="36"/>
      <c r="J38" s="156" t="str">
        <f t="shared" si="1"/>
        <v/>
      </c>
      <c r="K38" s="156"/>
      <c r="L38" s="37" t="str">
        <f>Division1!BQ40</f>
        <v>pre-ten
Large</v>
      </c>
      <c r="M38" s="38" t="str">
        <f>Division1!BV40</f>
        <v>ntt
small</v>
      </c>
      <c r="N38" s="39" t="str">
        <f>Division1!CA40</f>
        <v xml:space="preserve">
</v>
      </c>
      <c r="O38" s="39" t="str">
        <f>Division1!CF40</f>
        <v>women
Large</v>
      </c>
      <c r="P38" s="39" t="str">
        <f>Division1!CK40</f>
        <v>white
small</v>
      </c>
      <c r="Q38" s="34" t="s">
        <v>111</v>
      </c>
      <c r="R38" s="34" t="s">
        <v>107</v>
      </c>
      <c r="S38" s="34" t="s">
        <v>112</v>
      </c>
      <c r="T38" s="40" t="str">
        <f>Division1!CP40</f>
        <v>-
moderate</v>
      </c>
      <c r="U38" s="40" t="str">
        <f>Division1!CU40</f>
        <v>-
small</v>
      </c>
      <c r="V38" s="40" t="str">
        <f>Division1!CZ40</f>
        <v>-
Large</v>
      </c>
      <c r="W38" s="40" t="str">
        <f>Division1!DE40</f>
        <v>-
small</v>
      </c>
      <c r="X38" s="40" t="str">
        <f>Division1!DJ40</f>
        <v>-
Large</v>
      </c>
      <c r="Y38" s="40" t="str">
        <f>Division1!DO40</f>
        <v>-
small</v>
      </c>
      <c r="Z38" s="40" t="str">
        <f>Division1!DT40</f>
        <v>-
moderate</v>
      </c>
      <c r="AA38" s="40" t="str">
        <f>Division1!DY40</f>
        <v>-
small</v>
      </c>
      <c r="AB38" s="40" t="str">
        <f>Division1!ED40</f>
        <v>-
small</v>
      </c>
      <c r="AC38" s="40" t="str">
        <f>Division1!EI40</f>
        <v>-
moderate</v>
      </c>
    </row>
    <row r="39" spans="1:29" ht="15" hidden="1" customHeight="1" x14ac:dyDescent="0.2">
      <c r="A39" s="133" t="s">
        <v>113</v>
      </c>
      <c r="B39" s="133" t="s">
        <v>107</v>
      </c>
      <c r="C39" s="133" t="s">
        <v>114</v>
      </c>
      <c r="D39" s="134">
        <f t="shared" si="0"/>
        <v>0.36585365853658552</v>
      </c>
      <c r="E39" s="135">
        <f>Division1!D41</f>
        <v>3.43</v>
      </c>
      <c r="F39" s="135">
        <f>Division1!E41</f>
        <v>1.1599999999999999</v>
      </c>
      <c r="G39" s="135">
        <f>RIT!D41</f>
        <v>2.98</v>
      </c>
      <c r="H39" s="135">
        <f>RIT!E41</f>
        <v>1.23</v>
      </c>
      <c r="I39" s="135"/>
      <c r="J39" s="157">
        <f t="shared" si="1"/>
        <v>0.36585365853658552</v>
      </c>
      <c r="K39" s="157"/>
      <c r="L39" s="57" t="str">
        <f>Division1!BQ41</f>
        <v>pre-ten
moderate</v>
      </c>
      <c r="M39" s="58" t="str">
        <f>Division1!BV41</f>
        <v>ntt
small</v>
      </c>
      <c r="N39" s="59" t="str">
        <f>Division1!CA41</f>
        <v>assoc
moderate</v>
      </c>
      <c r="O39" s="59" t="str">
        <f>Division1!CF41</f>
        <v>women
small</v>
      </c>
      <c r="P39" s="59" t="str">
        <f>Division1!CK41</f>
        <v>white
small</v>
      </c>
      <c r="Q39" s="133" t="s">
        <v>113</v>
      </c>
      <c r="R39" s="133" t="s">
        <v>107</v>
      </c>
      <c r="S39" s="133" t="s">
        <v>114</v>
      </c>
      <c r="T39" s="60" t="str">
        <f>Division1!CP41</f>
        <v xml:space="preserve">
</v>
      </c>
      <c r="U39" s="60" t="str">
        <f>Division1!CU41</f>
        <v>-
moderate</v>
      </c>
      <c r="V39" s="60" t="str">
        <f>Division1!CZ41</f>
        <v>+
small</v>
      </c>
      <c r="W39" s="60" t="str">
        <f>Division1!DE41</f>
        <v>+
moderate</v>
      </c>
      <c r="X39" s="60" t="str">
        <f>Division1!DJ41</f>
        <v>-
small</v>
      </c>
      <c r="Y39" s="60" t="str">
        <f>Division1!DO41</f>
        <v>-
small</v>
      </c>
      <c r="Z39" s="60" t="str">
        <f>Division1!DT41</f>
        <v>-
small</v>
      </c>
      <c r="AA39" s="60" t="str">
        <f>Division1!DY41</f>
        <v>+
moderate</v>
      </c>
      <c r="AB39" s="60" t="str">
        <f>Division1!ED41</f>
        <v xml:space="preserve">
</v>
      </c>
      <c r="AC39" s="60" t="str">
        <f>Division1!EI41</f>
        <v>-
small</v>
      </c>
    </row>
    <row r="40" spans="1:29" s="24" customFormat="1" ht="15" hidden="1" customHeight="1" x14ac:dyDescent="0.2">
      <c r="A40" s="34" t="s">
        <v>115</v>
      </c>
      <c r="B40" s="34" t="s">
        <v>107</v>
      </c>
      <c r="C40" s="34" t="s">
        <v>116</v>
      </c>
      <c r="D40" s="35">
        <f t="shared" si="0"/>
        <v>0.4166666666666668</v>
      </c>
      <c r="E40" s="36">
        <f>Division1!D42</f>
        <v>3.77</v>
      </c>
      <c r="F40" s="36">
        <f>Division1!E42</f>
        <v>0.93</v>
      </c>
      <c r="G40" s="36">
        <f>RIT!D42</f>
        <v>3.32</v>
      </c>
      <c r="H40" s="36">
        <f>RIT!E42</f>
        <v>1.08</v>
      </c>
      <c r="I40" s="36"/>
      <c r="J40" s="156">
        <f t="shared" si="1"/>
        <v>0.4166666666666668</v>
      </c>
      <c r="K40" s="156"/>
      <c r="L40" s="37" t="str">
        <f>Division1!BQ42</f>
        <v>pre-ten
moderate</v>
      </c>
      <c r="M40" s="38" t="str">
        <f>Division1!BV42</f>
        <v xml:space="preserve">
</v>
      </c>
      <c r="N40" s="39" t="str">
        <f>Division1!CA42</f>
        <v>assoc
small</v>
      </c>
      <c r="O40" s="39" t="str">
        <f>Division1!CF42</f>
        <v>women
small</v>
      </c>
      <c r="P40" s="39" t="str">
        <f>Division1!CK42</f>
        <v>white
small</v>
      </c>
      <c r="Q40" s="34" t="s">
        <v>115</v>
      </c>
      <c r="R40" s="34" t="s">
        <v>107</v>
      </c>
      <c r="S40" s="34" t="s">
        <v>116</v>
      </c>
      <c r="T40" s="40" t="str">
        <f>Division1!CP42</f>
        <v>-
small</v>
      </c>
      <c r="U40" s="40" t="str">
        <f>Division1!CU42</f>
        <v>-
moderate</v>
      </c>
      <c r="V40" s="40" t="str">
        <f>Division1!CZ42</f>
        <v>+
small</v>
      </c>
      <c r="W40" s="40" t="str">
        <f>Division1!DE42</f>
        <v>-
small</v>
      </c>
      <c r="X40" s="40" t="str">
        <f>Division1!DJ42</f>
        <v>-
small</v>
      </c>
      <c r="Y40" s="40" t="str">
        <f>Division1!DO42</f>
        <v>-
moderate</v>
      </c>
      <c r="Z40" s="40" t="str">
        <f>Division1!DT42</f>
        <v>-
small</v>
      </c>
      <c r="AA40" s="40" t="str">
        <f>Division1!DY42</f>
        <v>-
moderate</v>
      </c>
      <c r="AB40" s="40" t="str">
        <f>Division1!ED42</f>
        <v>-
small</v>
      </c>
      <c r="AC40" s="40" t="str">
        <f>Division1!EI42</f>
        <v>-
small</v>
      </c>
    </row>
    <row r="41" spans="1:29" ht="15" hidden="1" customHeight="1" x14ac:dyDescent="0.2">
      <c r="A41" s="133" t="s">
        <v>117</v>
      </c>
      <c r="B41" s="133" t="s">
        <v>107</v>
      </c>
      <c r="C41" s="133" t="s">
        <v>118</v>
      </c>
      <c r="D41" s="134">
        <f t="shared" si="0"/>
        <v>0.47222222222222243</v>
      </c>
      <c r="E41" s="135">
        <f>Division1!D43</f>
        <v>3.7</v>
      </c>
      <c r="F41" s="135">
        <f>Division1!E43</f>
        <v>0.94</v>
      </c>
      <c r="G41" s="135">
        <f>RIT!D43</f>
        <v>3.19</v>
      </c>
      <c r="H41" s="135">
        <f>RIT!E43</f>
        <v>1.08</v>
      </c>
      <c r="I41" s="135"/>
      <c r="J41" s="157">
        <f t="shared" si="1"/>
        <v>0.47222222222222243</v>
      </c>
      <c r="K41" s="157"/>
      <c r="L41" s="57" t="str">
        <f>Division1!BQ43</f>
        <v>pre-ten
small</v>
      </c>
      <c r="M41" s="58" t="str">
        <f>Division1!BV43</f>
        <v>ntt
small</v>
      </c>
      <c r="N41" s="59" t="str">
        <f>Division1!CA43</f>
        <v xml:space="preserve">
</v>
      </c>
      <c r="O41" s="59" t="str">
        <f>Division1!CF43</f>
        <v>women
small</v>
      </c>
      <c r="P41" s="59" t="str">
        <f>Division1!CK43</f>
        <v>white
moderate</v>
      </c>
      <c r="Q41" s="133" t="s">
        <v>117</v>
      </c>
      <c r="R41" s="133" t="s">
        <v>107</v>
      </c>
      <c r="S41" s="133" t="s">
        <v>118</v>
      </c>
      <c r="T41" s="60" t="str">
        <f>Division1!CP43</f>
        <v>-
small</v>
      </c>
      <c r="U41" s="60" t="str">
        <f>Division1!CU43</f>
        <v>-
moderate</v>
      </c>
      <c r="V41" s="60" t="str">
        <f>Division1!CZ43</f>
        <v>-
Large</v>
      </c>
      <c r="W41" s="60" t="str">
        <f>Division1!DE43</f>
        <v xml:space="preserve">
</v>
      </c>
      <c r="X41" s="60" t="str">
        <f>Division1!DJ43</f>
        <v>-
small</v>
      </c>
      <c r="Y41" s="60" t="str">
        <f>Division1!DO43</f>
        <v>-
moderate</v>
      </c>
      <c r="Z41" s="60" t="str">
        <f>Division1!DT43</f>
        <v>-
moderate</v>
      </c>
      <c r="AA41" s="60" t="str">
        <f>Division1!DY43</f>
        <v>-
small</v>
      </c>
      <c r="AB41" s="60" t="str">
        <f>Division1!ED43</f>
        <v>-
small</v>
      </c>
      <c r="AC41" s="60" t="str">
        <f>Division1!EI43</f>
        <v>-
Large</v>
      </c>
    </row>
    <row r="42" spans="1:29" s="24" customFormat="1" ht="15" hidden="1" customHeight="1" x14ac:dyDescent="0.2">
      <c r="A42" s="34" t="s">
        <v>119</v>
      </c>
      <c r="B42" s="34" t="s">
        <v>107</v>
      </c>
      <c r="C42" s="34" t="s">
        <v>120</v>
      </c>
      <c r="D42" s="35">
        <f t="shared" si="0"/>
        <v>0.38613861386138582</v>
      </c>
      <c r="E42" s="36">
        <f>Division1!D44</f>
        <v>4.13</v>
      </c>
      <c r="F42" s="36">
        <f>Division1!E44</f>
        <v>0.77</v>
      </c>
      <c r="G42" s="36">
        <f>RIT!D44</f>
        <v>3.74</v>
      </c>
      <c r="H42" s="36">
        <f>RIT!E44</f>
        <v>1.01</v>
      </c>
      <c r="I42" s="36"/>
      <c r="J42" s="156">
        <f t="shared" si="1"/>
        <v>0.38613861386138582</v>
      </c>
      <c r="K42" s="156"/>
      <c r="L42" s="37" t="str">
        <f>Division1!BQ44</f>
        <v xml:space="preserve">
</v>
      </c>
      <c r="M42" s="38" t="str">
        <f>Division1!BV44</f>
        <v>tenured
small</v>
      </c>
      <c r="N42" s="39" t="str">
        <f>Division1!CA44</f>
        <v>assoc
Large</v>
      </c>
      <c r="O42" s="39" t="str">
        <f>Division1!CF44</f>
        <v>women
small</v>
      </c>
      <c r="P42" s="39" t="str">
        <f>Division1!CK44</f>
        <v>white
small</v>
      </c>
      <c r="Q42" s="34" t="s">
        <v>119</v>
      </c>
      <c r="R42" s="34" t="s">
        <v>107</v>
      </c>
      <c r="S42" s="34" t="s">
        <v>120</v>
      </c>
      <c r="T42" s="40" t="str">
        <f>Division1!CP44</f>
        <v>-
small</v>
      </c>
      <c r="U42" s="40" t="str">
        <f>Division1!CU44</f>
        <v>-
small</v>
      </c>
      <c r="V42" s="40" t="str">
        <f>Division1!CZ44</f>
        <v>+
moderate</v>
      </c>
      <c r="W42" s="40" t="str">
        <f>Division1!DE44</f>
        <v>-
moderate</v>
      </c>
      <c r="X42" s="40" t="str">
        <f>Division1!DJ44</f>
        <v>-
Large</v>
      </c>
      <c r="Y42" s="40" t="str">
        <f>Division1!DO44</f>
        <v>+
small</v>
      </c>
      <c r="Z42" s="40" t="str">
        <f>Division1!DT44</f>
        <v>-
small</v>
      </c>
      <c r="AA42" s="40" t="str">
        <f>Division1!DY44</f>
        <v>-
small</v>
      </c>
      <c r="AB42" s="40" t="str">
        <f>Division1!ED44</f>
        <v>-
small</v>
      </c>
      <c r="AC42" s="40" t="str">
        <f>Division1!EI44</f>
        <v>-
small</v>
      </c>
    </row>
    <row r="43" spans="1:29" ht="15" hidden="1" customHeight="1" x14ac:dyDescent="0.2">
      <c r="A43" s="133" t="s">
        <v>121</v>
      </c>
      <c r="B43" s="133" t="s">
        <v>107</v>
      </c>
      <c r="C43" s="133" t="s">
        <v>122</v>
      </c>
      <c r="D43" s="134">
        <f t="shared" si="0"/>
        <v>-0.14782608695652169</v>
      </c>
      <c r="E43" s="135">
        <f>Division1!D45</f>
        <v>3.29</v>
      </c>
      <c r="F43" s="135">
        <f>Division1!E45</f>
        <v>1.1299999999999999</v>
      </c>
      <c r="G43" s="135">
        <f>RIT!D45</f>
        <v>3.46</v>
      </c>
      <c r="H43" s="135">
        <f>RIT!E45</f>
        <v>1.1499999999999999</v>
      </c>
      <c r="I43" s="135"/>
      <c r="J43" s="157">
        <f t="shared" si="1"/>
        <v>-0.14782608695652169</v>
      </c>
      <c r="K43" s="157"/>
      <c r="L43" s="57" t="str">
        <f>Division1!BQ45</f>
        <v>pre-ten
Large</v>
      </c>
      <c r="M43" s="58" t="str">
        <f>Division1!BV45</f>
        <v>ntt
moderate</v>
      </c>
      <c r="N43" s="59" t="str">
        <f>Division1!CA45</f>
        <v>assoc
small</v>
      </c>
      <c r="O43" s="59" t="str">
        <f>Division1!CF45</f>
        <v xml:space="preserve">
</v>
      </c>
      <c r="P43" s="59" t="str">
        <f>Division1!CK45</f>
        <v>white
moderate</v>
      </c>
      <c r="Q43" s="133" t="s">
        <v>121</v>
      </c>
      <c r="R43" s="133" t="s">
        <v>107</v>
      </c>
      <c r="S43" s="133" t="s">
        <v>122</v>
      </c>
      <c r="T43" s="60" t="str">
        <f>Division1!CP45</f>
        <v>-
small</v>
      </c>
      <c r="U43" s="60" t="str">
        <f>Division1!CU45</f>
        <v>-
moderate</v>
      </c>
      <c r="V43" s="60" t="str">
        <f>Division1!CZ45</f>
        <v>-
Large</v>
      </c>
      <c r="W43" s="60" t="str">
        <f>Division1!DE45</f>
        <v>+
moderate</v>
      </c>
      <c r="X43" s="60" t="str">
        <f>Division1!DJ45</f>
        <v>-
moderate</v>
      </c>
      <c r="Y43" s="60" t="str">
        <f>Division1!DO45</f>
        <v>-
small</v>
      </c>
      <c r="Z43" s="60" t="str">
        <f>Division1!DT45</f>
        <v>-
small</v>
      </c>
      <c r="AA43" s="60" t="str">
        <f>Division1!DY45</f>
        <v xml:space="preserve">
</v>
      </c>
      <c r="AB43" s="60" t="str">
        <f>Division1!ED45</f>
        <v xml:space="preserve">
</v>
      </c>
      <c r="AC43" s="60" t="str">
        <f>Division1!EI45</f>
        <v>-
small</v>
      </c>
    </row>
    <row r="44" spans="1:29" s="24" customFormat="1" ht="15" hidden="1" customHeight="1" x14ac:dyDescent="0.2">
      <c r="A44" s="34" t="s">
        <v>123</v>
      </c>
      <c r="B44" s="34" t="s">
        <v>107</v>
      </c>
      <c r="C44" s="34" t="s">
        <v>124</v>
      </c>
      <c r="D44" s="35">
        <f t="shared" si="0"/>
        <v>-3.4482758620689689E-2</v>
      </c>
      <c r="E44" s="36">
        <f>Division1!D46</f>
        <v>3.48</v>
      </c>
      <c r="F44" s="36">
        <f>Division1!E46</f>
        <v>1.07</v>
      </c>
      <c r="G44" s="36">
        <f>RIT!D46</f>
        <v>3.52</v>
      </c>
      <c r="H44" s="36">
        <f>RIT!E46</f>
        <v>1.1599999999999999</v>
      </c>
      <c r="I44" s="36"/>
      <c r="J44" s="156" t="str">
        <f t="shared" si="1"/>
        <v/>
      </c>
      <c r="K44" s="156"/>
      <c r="L44" s="37" t="str">
        <f>Division1!BQ46</f>
        <v>pre-ten
small</v>
      </c>
      <c r="M44" s="38" t="str">
        <f>Division1!BV46</f>
        <v xml:space="preserve">
</v>
      </c>
      <c r="N44" s="39" t="str">
        <f>Division1!CA46</f>
        <v>assoc
small</v>
      </c>
      <c r="O44" s="39" t="str">
        <f>Division1!CF46</f>
        <v>women
moderate</v>
      </c>
      <c r="P44" s="39" t="str">
        <f>Division1!CK46</f>
        <v>white
small</v>
      </c>
      <c r="Q44" s="34" t="s">
        <v>123</v>
      </c>
      <c r="R44" s="34" t="s">
        <v>107</v>
      </c>
      <c r="S44" s="34" t="s">
        <v>124</v>
      </c>
      <c r="T44" s="40" t="str">
        <f>Division1!CP46</f>
        <v>+
small</v>
      </c>
      <c r="U44" s="40" t="str">
        <f>Division1!CU46</f>
        <v xml:space="preserve">
</v>
      </c>
      <c r="V44" s="40" t="str">
        <f>Division1!CZ46</f>
        <v xml:space="preserve">
</v>
      </c>
      <c r="W44" s="40" t="str">
        <f>Division1!DE46</f>
        <v>+
small</v>
      </c>
      <c r="X44" s="40" t="str">
        <f>Division1!DJ46</f>
        <v>-
small</v>
      </c>
      <c r="Y44" s="40" t="str">
        <f>Division1!DO46</f>
        <v>+
small</v>
      </c>
      <c r="Z44" s="40" t="str">
        <f>Division1!DT46</f>
        <v>-
small</v>
      </c>
      <c r="AA44" s="40" t="str">
        <f>Division1!DY46</f>
        <v>+
moderate</v>
      </c>
      <c r="AB44" s="40" t="str">
        <f>Division1!ED46</f>
        <v>+
small</v>
      </c>
      <c r="AC44" s="40" t="str">
        <f>Division1!EI46</f>
        <v>+
small</v>
      </c>
    </row>
    <row r="45" spans="1:29" s="24" customFormat="1" ht="15" customHeight="1" x14ac:dyDescent="0.2">
      <c r="A45" s="34"/>
      <c r="B45" s="34" t="s">
        <v>125</v>
      </c>
      <c r="C45" s="34" t="s">
        <v>126</v>
      </c>
      <c r="D45" s="35">
        <f t="shared" si="0"/>
        <v>0.173913043478261</v>
      </c>
      <c r="E45" s="36">
        <f>Division1!D47</f>
        <v>3.54</v>
      </c>
      <c r="F45" s="36">
        <f>Division1!E47</f>
        <v>0.85</v>
      </c>
      <c r="G45" s="36">
        <f>RIT!D47</f>
        <v>3.38</v>
      </c>
      <c r="H45" s="36">
        <f>RIT!E47</f>
        <v>0.92</v>
      </c>
      <c r="I45" s="36"/>
      <c r="J45" s="156">
        <f t="shared" si="1"/>
        <v>0.173913043478261</v>
      </c>
      <c r="K45" s="156"/>
      <c r="L45" s="37" t="str">
        <f>Division1!BQ47</f>
        <v>pre-ten
moderate</v>
      </c>
      <c r="M45" s="38" t="str">
        <f>Division1!BV47</f>
        <v xml:space="preserve">
</v>
      </c>
      <c r="N45" s="39" t="str">
        <f>Division1!CA47</f>
        <v>assoc
Large</v>
      </c>
      <c r="O45" s="39" t="str">
        <f>Division1!CF47</f>
        <v xml:space="preserve">women
</v>
      </c>
      <c r="P45" s="39" t="str">
        <f>Division1!CK47</f>
        <v>foc
moderate</v>
      </c>
      <c r="Q45" s="34"/>
      <c r="R45" s="34" t="s">
        <v>125</v>
      </c>
      <c r="S45" s="34" t="s">
        <v>126</v>
      </c>
      <c r="T45" s="40" t="str">
        <f>Division1!CP47</f>
        <v xml:space="preserve">
</v>
      </c>
      <c r="U45" s="40" t="str">
        <f>Division1!CU47</f>
        <v xml:space="preserve">
</v>
      </c>
      <c r="V45" s="40" t="str">
        <f>Division1!CZ47</f>
        <v xml:space="preserve">
</v>
      </c>
      <c r="W45" s="40" t="str">
        <f>Division1!DE47</f>
        <v xml:space="preserve">
</v>
      </c>
      <c r="X45" s="40" t="str">
        <f>Division1!DJ47</f>
        <v>-
moderate</v>
      </c>
      <c r="Y45" s="40" t="str">
        <f>Division1!DO47</f>
        <v>+
moderate</v>
      </c>
      <c r="Z45" s="40" t="str">
        <f>Division1!DT47</f>
        <v xml:space="preserve">
</v>
      </c>
      <c r="AA45" s="40" t="str">
        <f>Division1!DY47</f>
        <v>+
small</v>
      </c>
      <c r="AB45" s="40" t="str">
        <f>Division1!ED47</f>
        <v xml:space="preserve">
</v>
      </c>
      <c r="AC45" s="40" t="str">
        <f>Division1!EI47</f>
        <v>+
Large</v>
      </c>
    </row>
    <row r="46" spans="1:29" s="24" customFormat="1" ht="15" hidden="1" customHeight="1" x14ac:dyDescent="0.2">
      <c r="A46" s="34" t="s">
        <v>127</v>
      </c>
      <c r="B46" s="34" t="s">
        <v>31</v>
      </c>
      <c r="C46" s="34" t="s">
        <v>128</v>
      </c>
      <c r="D46" s="35">
        <f t="shared" si="0"/>
        <v>0.30841121495327106</v>
      </c>
      <c r="E46" s="36">
        <f>Division1!D48</f>
        <v>3.06</v>
      </c>
      <c r="F46" s="36">
        <f>Division1!E48</f>
        <v>1.06</v>
      </c>
      <c r="G46" s="36">
        <f>RIT!D48</f>
        <v>2.73</v>
      </c>
      <c r="H46" s="36">
        <f>RIT!E48</f>
        <v>1.07</v>
      </c>
      <c r="I46" s="36"/>
      <c r="J46" s="156">
        <f t="shared" si="1"/>
        <v>0.30841121495327106</v>
      </c>
      <c r="K46" s="156"/>
      <c r="L46" s="37" t="str">
        <f>Division1!BQ48</f>
        <v>N&lt;5
N&lt;5</v>
      </c>
      <c r="M46" s="38" t="str">
        <f>Division1!BV48</f>
        <v>N&lt;5
N&lt;5</v>
      </c>
      <c r="N46" s="39" t="str">
        <f>Division1!CA48</f>
        <v>N&lt;5
N&lt;5</v>
      </c>
      <c r="O46" s="39" t="str">
        <f>Division1!CF48</f>
        <v>women
small</v>
      </c>
      <c r="P46" s="39" t="str">
        <f>Division1!CK48</f>
        <v>foc
moderate</v>
      </c>
      <c r="Q46" s="34" t="s">
        <v>127</v>
      </c>
      <c r="R46" s="34" t="s">
        <v>31</v>
      </c>
      <c r="S46" s="34" t="s">
        <v>128</v>
      </c>
      <c r="T46" s="40" t="str">
        <f>Division1!CP48</f>
        <v>-
small</v>
      </c>
      <c r="U46" s="40" t="str">
        <f>Division1!CU48</f>
        <v>-
Large</v>
      </c>
      <c r="V46" s="40" t="str">
        <f>Division1!CZ48</f>
        <v>N&lt;5
N&lt;5</v>
      </c>
      <c r="W46" s="40" t="str">
        <f>Division1!DE48</f>
        <v>N&lt;5
N&lt;5</v>
      </c>
      <c r="X46" s="40" t="str">
        <f>Division1!DJ48</f>
        <v>N&lt;5
N&lt;5</v>
      </c>
      <c r="Y46" s="40" t="str">
        <f>Division1!DO48</f>
        <v>-
Large</v>
      </c>
      <c r="Z46" s="40" t="str">
        <f>Division1!DT48</f>
        <v>N&lt;5
N&lt;5</v>
      </c>
      <c r="AA46" s="40" t="str">
        <f>Division1!DY48</f>
        <v>-
small</v>
      </c>
      <c r="AB46" s="40" t="str">
        <f>Division1!ED48</f>
        <v>-
moderate</v>
      </c>
      <c r="AC46" s="40" t="str">
        <f>Division1!EI48</f>
        <v>N&lt;5
N&lt;5</v>
      </c>
    </row>
    <row r="47" spans="1:29" ht="15" hidden="1" customHeight="1" x14ac:dyDescent="0.2">
      <c r="A47" s="133" t="s">
        <v>129</v>
      </c>
      <c r="B47" s="133" t="s">
        <v>125</v>
      </c>
      <c r="C47" s="133" t="s">
        <v>130</v>
      </c>
      <c r="D47" s="134">
        <f t="shared" si="0"/>
        <v>-0.15463917525773188</v>
      </c>
      <c r="E47" s="135">
        <f>Division1!D49</f>
        <v>3.77</v>
      </c>
      <c r="F47" s="135">
        <f>Division1!E49</f>
        <v>1.04</v>
      </c>
      <c r="G47" s="135">
        <f>RIT!D49</f>
        <v>3.92</v>
      </c>
      <c r="H47" s="135">
        <f>RIT!E49</f>
        <v>0.97</v>
      </c>
      <c r="I47" s="135"/>
      <c r="J47" s="157">
        <f t="shared" si="1"/>
        <v>-0.15463917525773188</v>
      </c>
      <c r="K47" s="157"/>
      <c r="L47" s="57" t="str">
        <f>Division1!BQ49</f>
        <v>N&lt;5
N&lt;5</v>
      </c>
      <c r="M47" s="58" t="str">
        <f>Division1!BV49</f>
        <v>ntt
small</v>
      </c>
      <c r="N47" s="59" t="str">
        <f>Division1!CA49</f>
        <v xml:space="preserve">
</v>
      </c>
      <c r="O47" s="59" t="str">
        <f>Division1!CF49</f>
        <v>women
small</v>
      </c>
      <c r="P47" s="59" t="str">
        <f>Division1!CK49</f>
        <v>foc
Large</v>
      </c>
      <c r="Q47" s="133" t="s">
        <v>129</v>
      </c>
      <c r="R47" s="133" t="s">
        <v>125</v>
      </c>
      <c r="S47" s="133" t="s">
        <v>130</v>
      </c>
      <c r="T47" s="60" t="str">
        <f>Division1!CP49</f>
        <v>+
small</v>
      </c>
      <c r="U47" s="60" t="str">
        <f>Division1!CU49</f>
        <v>+
small</v>
      </c>
      <c r="V47" s="60" t="str">
        <f>Division1!CZ49</f>
        <v>N&lt;5
N&lt;5</v>
      </c>
      <c r="W47" s="60" t="str">
        <f>Division1!DE49</f>
        <v>+
small</v>
      </c>
      <c r="X47" s="60" t="str">
        <f>Division1!DJ49</f>
        <v xml:space="preserve">
</v>
      </c>
      <c r="Y47" s="60" t="str">
        <f>Division1!DO49</f>
        <v>+
Large</v>
      </c>
      <c r="Z47" s="60" t="str">
        <f>Division1!DT49</f>
        <v xml:space="preserve">
</v>
      </c>
      <c r="AA47" s="60" t="str">
        <f>Division1!DY49</f>
        <v>+
moderate</v>
      </c>
      <c r="AB47" s="60" t="str">
        <f>Division1!ED49</f>
        <v xml:space="preserve">
</v>
      </c>
      <c r="AC47" s="60" t="str">
        <f>Division1!EI49</f>
        <v>+
Large</v>
      </c>
    </row>
    <row r="48" spans="1:29" s="24" customFormat="1" ht="15" hidden="1" customHeight="1" x14ac:dyDescent="0.2">
      <c r="A48" s="34" t="s">
        <v>131</v>
      </c>
      <c r="B48" s="34" t="s">
        <v>125</v>
      </c>
      <c r="C48" s="34" t="s">
        <v>132</v>
      </c>
      <c r="D48" s="35">
        <f t="shared" si="0"/>
        <v>-4.2372881355932056E-2</v>
      </c>
      <c r="E48" s="36">
        <f>Division1!D50</f>
        <v>2.6</v>
      </c>
      <c r="F48" s="36">
        <f>Division1!E50</f>
        <v>1.27</v>
      </c>
      <c r="G48" s="36">
        <f>RIT!D50</f>
        <v>2.65</v>
      </c>
      <c r="H48" s="36">
        <f>RIT!E50</f>
        <v>1.18</v>
      </c>
      <c r="I48" s="36"/>
      <c r="J48" s="156" t="str">
        <f t="shared" si="1"/>
        <v/>
      </c>
      <c r="K48" s="156"/>
      <c r="L48" s="37" t="str">
        <f>Division1!BQ50</f>
        <v>N&lt;5
N&lt;5</v>
      </c>
      <c r="M48" s="38" t="str">
        <f>Division1!BV50</f>
        <v>tenured
small</v>
      </c>
      <c r="N48" s="39" t="str">
        <f>Division1!CA50</f>
        <v>N&lt;5
N&lt;5</v>
      </c>
      <c r="O48" s="39" t="str">
        <f>Division1!CF50</f>
        <v>women
moderate</v>
      </c>
      <c r="P48" s="39" t="str">
        <f>Division1!CK50</f>
        <v>foc
moderate</v>
      </c>
      <c r="Q48" s="34" t="s">
        <v>131</v>
      </c>
      <c r="R48" s="34" t="s">
        <v>125</v>
      </c>
      <c r="S48" s="34" t="s">
        <v>132</v>
      </c>
      <c r="T48" s="40" t="str">
        <f>Division1!CP50</f>
        <v>+
small</v>
      </c>
      <c r="U48" s="40" t="str">
        <f>Division1!CU50</f>
        <v>+
small</v>
      </c>
      <c r="V48" s="40" t="str">
        <f>Division1!CZ50</f>
        <v>N&lt;5
N&lt;5</v>
      </c>
      <c r="W48" s="40" t="str">
        <f>Division1!DE50</f>
        <v>+
small</v>
      </c>
      <c r="X48" s="40" t="str">
        <f>Division1!DJ50</f>
        <v>N&lt;5
N&lt;5</v>
      </c>
      <c r="Y48" s="40" t="str">
        <f>Division1!DO50</f>
        <v>N&lt;5
N&lt;5</v>
      </c>
      <c r="Z48" s="40" t="str">
        <f>Division1!DT50</f>
        <v>+
small</v>
      </c>
      <c r="AA48" s="40" t="str">
        <f>Division1!DY50</f>
        <v>+
small</v>
      </c>
      <c r="AB48" s="40" t="str">
        <f>Division1!ED50</f>
        <v>+
small</v>
      </c>
      <c r="AC48" s="40" t="str">
        <f>Division1!EI50</f>
        <v>+
moderate</v>
      </c>
    </row>
    <row r="49" spans="1:29" ht="15" hidden="1" customHeight="1" x14ac:dyDescent="0.2">
      <c r="A49" s="133" t="s">
        <v>133</v>
      </c>
      <c r="B49" s="133" t="s">
        <v>125</v>
      </c>
      <c r="C49" s="133" t="s">
        <v>134</v>
      </c>
      <c r="D49" s="134">
        <f t="shared" si="0"/>
        <v>-0.28155339805825247</v>
      </c>
      <c r="E49" s="135">
        <f>Division1!D51</f>
        <v>2.69</v>
      </c>
      <c r="F49" s="135">
        <f>Division1!E51</f>
        <v>1.2</v>
      </c>
      <c r="G49" s="135">
        <f>RIT!D51</f>
        <v>2.98</v>
      </c>
      <c r="H49" s="135">
        <f>RIT!E51</f>
        <v>1.03</v>
      </c>
      <c r="I49" s="135"/>
      <c r="J49" s="157">
        <f t="shared" si="1"/>
        <v>-0.28155339805825247</v>
      </c>
      <c r="K49" s="157"/>
      <c r="L49" s="57" t="str">
        <f>Division1!BQ51</f>
        <v>N&lt;5
N&lt;5</v>
      </c>
      <c r="M49" s="58" t="str">
        <f>Division1!BV51</f>
        <v>N&lt;5
N&lt;5</v>
      </c>
      <c r="N49" s="59" t="str">
        <f>Division1!CA51</f>
        <v>N&lt;5
N&lt;5</v>
      </c>
      <c r="O49" s="59" t="str">
        <f>Division1!CF51</f>
        <v>women
small</v>
      </c>
      <c r="P49" s="59" t="str">
        <f>Division1!CK51</f>
        <v>N&lt;5
N&lt;5</v>
      </c>
      <c r="Q49" s="133" t="s">
        <v>133</v>
      </c>
      <c r="R49" s="133" t="s">
        <v>125</v>
      </c>
      <c r="S49" s="133" t="s">
        <v>134</v>
      </c>
      <c r="T49" s="60" t="str">
        <f>Division1!CP51</f>
        <v>-
small</v>
      </c>
      <c r="U49" s="60" t="str">
        <f>Division1!CU51</f>
        <v>-
Large</v>
      </c>
      <c r="V49" s="60" t="str">
        <f>Division1!CZ51</f>
        <v>N&lt;5
N&lt;5</v>
      </c>
      <c r="W49" s="60" t="str">
        <f>Division1!DE51</f>
        <v>N&lt;5
N&lt;5</v>
      </c>
      <c r="X49" s="60" t="str">
        <f>Division1!DJ51</f>
        <v>N&lt;5
N&lt;5</v>
      </c>
      <c r="Y49" s="60" t="str">
        <f>Division1!DO51</f>
        <v>-
Large</v>
      </c>
      <c r="Z49" s="60" t="str">
        <f>Division1!DT51</f>
        <v xml:space="preserve">
</v>
      </c>
      <c r="AA49" s="60" t="str">
        <f>Division1!DY51</f>
        <v>-
moderate</v>
      </c>
      <c r="AB49" s="60" t="str">
        <f>Division1!ED51</f>
        <v>-
Large</v>
      </c>
      <c r="AC49" s="60" t="str">
        <f>Division1!EI51</f>
        <v>N&lt;5
N&lt;5</v>
      </c>
    </row>
    <row r="50" spans="1:29" s="24" customFormat="1" ht="15" hidden="1" customHeight="1" x14ac:dyDescent="0.2">
      <c r="A50" s="34" t="s">
        <v>135</v>
      </c>
      <c r="B50" s="34" t="s">
        <v>125</v>
      </c>
      <c r="C50" s="34" t="s">
        <v>136</v>
      </c>
      <c r="D50" s="35">
        <f t="shared" si="0"/>
        <v>-0.32978723404255328</v>
      </c>
      <c r="E50" s="36">
        <f>Division1!D52</f>
        <v>2.64</v>
      </c>
      <c r="F50" s="36">
        <f>Division1!E52</f>
        <v>1.03</v>
      </c>
      <c r="G50" s="36">
        <f>RIT!D52</f>
        <v>2.95</v>
      </c>
      <c r="H50" s="36">
        <f>RIT!E52</f>
        <v>0.94</v>
      </c>
      <c r="I50" s="36"/>
      <c r="J50" s="156">
        <f t="shared" si="1"/>
        <v>-0.32978723404255328</v>
      </c>
      <c r="K50" s="156"/>
      <c r="L50" s="37" t="str">
        <f>Division1!BQ52</f>
        <v>N&lt;5
N&lt;5</v>
      </c>
      <c r="M50" s="38" t="str">
        <f>Division1!BV52</f>
        <v>N&lt;5
N&lt;5</v>
      </c>
      <c r="N50" s="39" t="str">
        <f>Division1!CA52</f>
        <v>N&lt;5
N&lt;5</v>
      </c>
      <c r="O50" s="39" t="str">
        <f>Division1!CF52</f>
        <v>N&lt;5
N&lt;5</v>
      </c>
      <c r="P50" s="39" t="str">
        <f>Division1!CK52</f>
        <v>N&lt;5
N&lt;5</v>
      </c>
      <c r="Q50" s="34" t="s">
        <v>135</v>
      </c>
      <c r="R50" s="34" t="s">
        <v>125</v>
      </c>
      <c r="S50" s="34" t="s">
        <v>136</v>
      </c>
      <c r="T50" s="40" t="str">
        <f>Division1!CP52</f>
        <v>+
moderate</v>
      </c>
      <c r="U50" s="40" t="str">
        <f>Division1!CU52</f>
        <v>+
small</v>
      </c>
      <c r="V50" s="40" t="str">
        <f>Division1!CZ52</f>
        <v>N&lt;5
N&lt;5</v>
      </c>
      <c r="W50" s="40" t="str">
        <f>Division1!DE52</f>
        <v>N&lt;5
N&lt;5</v>
      </c>
      <c r="X50" s="40" t="str">
        <f>Division1!DJ52</f>
        <v>N&lt;5
N&lt;5</v>
      </c>
      <c r="Y50" s="40" t="str">
        <f>Division1!DO52</f>
        <v>+
small</v>
      </c>
      <c r="Z50" s="40" t="str">
        <f>Division1!DT52</f>
        <v>N&lt;5
N&lt;5</v>
      </c>
      <c r="AA50" s="40" t="str">
        <f>Division1!DY52</f>
        <v>-
small</v>
      </c>
      <c r="AB50" s="40" t="str">
        <f>Division1!ED52</f>
        <v xml:space="preserve">
</v>
      </c>
      <c r="AC50" s="40" t="str">
        <f>Division1!EI52</f>
        <v>N&lt;5
N&lt;5</v>
      </c>
    </row>
    <row r="51" spans="1:29" ht="15" hidden="1" customHeight="1" x14ac:dyDescent="0.2">
      <c r="A51" s="133" t="s">
        <v>137</v>
      </c>
      <c r="B51" s="133" t="s">
        <v>125</v>
      </c>
      <c r="C51" s="133" t="s">
        <v>138</v>
      </c>
      <c r="D51" s="134">
        <f t="shared" si="0"/>
        <v>0.25000000000000022</v>
      </c>
      <c r="E51" s="135">
        <f>Division1!D53</f>
        <v>3.83</v>
      </c>
      <c r="F51" s="135">
        <f>Division1!E53</f>
        <v>0.91</v>
      </c>
      <c r="G51" s="135">
        <f>RIT!D53</f>
        <v>3.59</v>
      </c>
      <c r="H51" s="135">
        <f>RIT!E53</f>
        <v>0.96</v>
      </c>
      <c r="I51" s="135"/>
      <c r="J51" s="157">
        <f t="shared" si="1"/>
        <v>0.25000000000000022</v>
      </c>
      <c r="K51" s="157"/>
      <c r="L51" s="57" t="str">
        <f>Division1!BQ53</f>
        <v>N&lt;5
N&lt;5</v>
      </c>
      <c r="M51" s="58" t="str">
        <f>Division1!BV53</f>
        <v>tenured
Large</v>
      </c>
      <c r="N51" s="59" t="str">
        <f>Division1!CA53</f>
        <v>assoc
small</v>
      </c>
      <c r="O51" s="59" t="str">
        <f>Division1!CF53</f>
        <v xml:space="preserve">
</v>
      </c>
      <c r="P51" s="59" t="str">
        <f>Division1!CK53</f>
        <v>white
small</v>
      </c>
      <c r="Q51" s="133" t="s">
        <v>137</v>
      </c>
      <c r="R51" s="133" t="s">
        <v>125</v>
      </c>
      <c r="S51" s="133" t="s">
        <v>138</v>
      </c>
      <c r="T51" s="60" t="str">
        <f>Division1!CP53</f>
        <v xml:space="preserve">
</v>
      </c>
      <c r="U51" s="60" t="str">
        <f>Division1!CU53</f>
        <v>+
small</v>
      </c>
      <c r="V51" s="60" t="str">
        <f>Division1!CZ53</f>
        <v>N&lt;5
N&lt;5</v>
      </c>
      <c r="W51" s="60" t="str">
        <f>Division1!DE53</f>
        <v>-
moderate</v>
      </c>
      <c r="X51" s="60" t="str">
        <f>Division1!DJ53</f>
        <v>-
small</v>
      </c>
      <c r="Y51" s="60" t="str">
        <f>Division1!DO53</f>
        <v>+
Large</v>
      </c>
      <c r="Z51" s="60" t="str">
        <f>Division1!DT53</f>
        <v xml:space="preserve">
</v>
      </c>
      <c r="AA51" s="60" t="str">
        <f>Division1!DY53</f>
        <v xml:space="preserve">
</v>
      </c>
      <c r="AB51" s="60" t="str">
        <f>Division1!ED53</f>
        <v xml:space="preserve">
</v>
      </c>
      <c r="AC51" s="60" t="str">
        <f>Division1!EI53</f>
        <v xml:space="preserve">
</v>
      </c>
    </row>
    <row r="52" spans="1:29" s="24" customFormat="1" ht="15" hidden="1" customHeight="1" x14ac:dyDescent="0.2">
      <c r="A52" s="34" t="s">
        <v>139</v>
      </c>
      <c r="B52" s="34" t="s">
        <v>125</v>
      </c>
      <c r="C52" s="34" t="s">
        <v>140</v>
      </c>
      <c r="D52" s="35">
        <f t="shared" si="0"/>
        <v>0.13888888888888878</v>
      </c>
      <c r="E52" s="36">
        <f>Division1!D54</f>
        <v>3.57</v>
      </c>
      <c r="F52" s="36">
        <f>Division1!E54</f>
        <v>1.1100000000000001</v>
      </c>
      <c r="G52" s="36">
        <f>RIT!D54</f>
        <v>3.42</v>
      </c>
      <c r="H52" s="36">
        <f>RIT!E54</f>
        <v>1.08</v>
      </c>
      <c r="I52" s="36"/>
      <c r="J52" s="156">
        <f t="shared" si="1"/>
        <v>0.13888888888888878</v>
      </c>
      <c r="K52" s="156"/>
      <c r="L52" s="37" t="str">
        <f>Division1!BQ54</f>
        <v>N&lt;5
N&lt;5</v>
      </c>
      <c r="M52" s="38" t="str">
        <f>Division1!BV54</f>
        <v xml:space="preserve">
</v>
      </c>
      <c r="N52" s="39" t="str">
        <f>Division1!CA54</f>
        <v>assoc
Large</v>
      </c>
      <c r="O52" s="39" t="str">
        <f>Division1!CF54</f>
        <v>women
moderate</v>
      </c>
      <c r="P52" s="39" t="str">
        <f>Division1!CK54</f>
        <v>foc
Large</v>
      </c>
      <c r="Q52" s="34" t="s">
        <v>139</v>
      </c>
      <c r="R52" s="34" t="s">
        <v>125</v>
      </c>
      <c r="S52" s="34" t="s">
        <v>140</v>
      </c>
      <c r="T52" s="40" t="str">
        <f>Division1!CP54</f>
        <v xml:space="preserve">
</v>
      </c>
      <c r="U52" s="40" t="str">
        <f>Division1!CU54</f>
        <v xml:space="preserve">
</v>
      </c>
      <c r="V52" s="40" t="str">
        <f>Division1!CZ54</f>
        <v>N&lt;5
N&lt;5</v>
      </c>
      <c r="W52" s="40" t="str">
        <f>Division1!DE54</f>
        <v xml:space="preserve">
</v>
      </c>
      <c r="X52" s="40" t="str">
        <f>Division1!DJ54</f>
        <v>-
Large</v>
      </c>
      <c r="Y52" s="40" t="str">
        <f>Division1!DO54</f>
        <v>+
Large</v>
      </c>
      <c r="Z52" s="40" t="str">
        <f>Division1!DT54</f>
        <v>-
small</v>
      </c>
      <c r="AA52" s="40" t="str">
        <f>Division1!DY54</f>
        <v xml:space="preserve">
</v>
      </c>
      <c r="AB52" s="40" t="str">
        <f>Division1!ED54</f>
        <v>-
small</v>
      </c>
      <c r="AC52" s="40" t="str">
        <f>Division1!EI54</f>
        <v>+
Large</v>
      </c>
    </row>
    <row r="53" spans="1:29" ht="15" hidden="1" customHeight="1" x14ac:dyDescent="0.2">
      <c r="A53" s="133" t="s">
        <v>141</v>
      </c>
      <c r="B53" s="133" t="s">
        <v>125</v>
      </c>
      <c r="C53" s="133" t="s">
        <v>142</v>
      </c>
      <c r="D53" s="134" t="str">
        <f t="shared" si="0"/>
        <v>N&lt;5</v>
      </c>
      <c r="E53" s="135" t="str">
        <f>Division1!D55</f>
        <v>N&lt;5</v>
      </c>
      <c r="F53" s="135" t="str">
        <f>Division1!E55</f>
        <v>N&lt;5</v>
      </c>
      <c r="G53" s="135">
        <f>RIT!D55</f>
        <v>3.55</v>
      </c>
      <c r="H53" s="135">
        <f>RIT!E55</f>
        <v>0.99</v>
      </c>
      <c r="I53" s="135"/>
      <c r="J53" s="157" t="str">
        <f t="shared" si="1"/>
        <v>N&lt;5</v>
      </c>
      <c r="K53" s="157"/>
      <c r="L53" s="57" t="str">
        <f>Division1!BQ55</f>
        <v>N&lt;5
N&lt;5</v>
      </c>
      <c r="M53" s="58" t="str">
        <f>Division1!BV55</f>
        <v>N&lt;5
N&lt;5</v>
      </c>
      <c r="N53" s="59" t="str">
        <f>Division1!CA55</f>
        <v>N&lt;5
N&lt;5</v>
      </c>
      <c r="O53" s="59" t="str">
        <f>Division1!CF55</f>
        <v>N&lt;5
N&lt;5</v>
      </c>
      <c r="P53" s="59" t="str">
        <f>Division1!CK55</f>
        <v>N&lt;5
N&lt;5</v>
      </c>
      <c r="Q53" s="133" t="s">
        <v>141</v>
      </c>
      <c r="R53" s="133" t="s">
        <v>125</v>
      </c>
      <c r="S53" s="133" t="s">
        <v>142</v>
      </c>
      <c r="T53" s="60" t="str">
        <f>Division1!CP55</f>
        <v>N&lt;5
N&lt;5</v>
      </c>
      <c r="U53" s="60" t="str">
        <f>Division1!CU55</f>
        <v>N&lt;5
N&lt;5</v>
      </c>
      <c r="V53" s="60" t="str">
        <f>Division1!CZ55</f>
        <v>N&lt;5
N&lt;5</v>
      </c>
      <c r="W53" s="60" t="str">
        <f>Division1!DE55</f>
        <v>N&lt;5
N&lt;5</v>
      </c>
      <c r="X53" s="60" t="str">
        <f>Division1!DJ55</f>
        <v>N&lt;5
N&lt;5</v>
      </c>
      <c r="Y53" s="60" t="str">
        <f>Division1!DO55</f>
        <v>N&lt;5
N&lt;5</v>
      </c>
      <c r="Z53" s="60" t="str">
        <f>Division1!DT55</f>
        <v>N&lt;5
N&lt;5</v>
      </c>
      <c r="AA53" s="60" t="str">
        <f>Division1!DY55</f>
        <v>N&lt;5
N&lt;5</v>
      </c>
      <c r="AB53" s="60" t="str">
        <f>Division1!ED55</f>
        <v>N&lt;5
N&lt;5</v>
      </c>
      <c r="AC53" s="60" t="str">
        <f>Division1!EI55</f>
        <v>N&lt;5
N&lt;5</v>
      </c>
    </row>
    <row r="54" spans="1:29" s="24" customFormat="1" ht="15" hidden="1" customHeight="1" x14ac:dyDescent="0.2">
      <c r="A54" s="34" t="s">
        <v>143</v>
      </c>
      <c r="B54" s="34" t="s">
        <v>125</v>
      </c>
      <c r="C54" s="34" t="s">
        <v>144</v>
      </c>
      <c r="D54" s="35">
        <f t="shared" si="0"/>
        <v>0.15503875968992262</v>
      </c>
      <c r="E54" s="36">
        <f>Division1!D56</f>
        <v>3.35</v>
      </c>
      <c r="F54" s="36">
        <f>Division1!E56</f>
        <v>1.25</v>
      </c>
      <c r="G54" s="36">
        <f>RIT!D56</f>
        <v>3.15</v>
      </c>
      <c r="H54" s="36">
        <f>RIT!E56</f>
        <v>1.29</v>
      </c>
      <c r="I54" s="36"/>
      <c r="J54" s="156">
        <f t="shared" si="1"/>
        <v>0.15503875968992262</v>
      </c>
      <c r="K54" s="156"/>
      <c r="L54" s="37" t="str">
        <f>Division1!BQ56</f>
        <v>N&lt;5
N&lt;5</v>
      </c>
      <c r="M54" s="38" t="str">
        <f>Division1!BV56</f>
        <v xml:space="preserve">
</v>
      </c>
      <c r="N54" s="39" t="str">
        <f>Division1!CA56</f>
        <v>assoc
Large</v>
      </c>
      <c r="O54" s="39" t="str">
        <f>Division1!CF56</f>
        <v>women
moderate</v>
      </c>
      <c r="P54" s="39" t="str">
        <f>Division1!CK56</f>
        <v xml:space="preserve">
</v>
      </c>
      <c r="Q54" s="34" t="s">
        <v>143</v>
      </c>
      <c r="R54" s="34" t="s">
        <v>125</v>
      </c>
      <c r="S54" s="34" t="s">
        <v>144</v>
      </c>
      <c r="T54" s="40" t="str">
        <f>Division1!CP56</f>
        <v>+
small</v>
      </c>
      <c r="U54" s="40" t="str">
        <f>Division1!CU56</f>
        <v xml:space="preserve">
</v>
      </c>
      <c r="V54" s="40" t="str">
        <f>Division1!CZ56</f>
        <v>N&lt;5
N&lt;5</v>
      </c>
      <c r="W54" s="40" t="str">
        <f>Division1!DE56</f>
        <v xml:space="preserve">
</v>
      </c>
      <c r="X54" s="40" t="str">
        <f>Division1!DJ56</f>
        <v>-
moderate</v>
      </c>
      <c r="Y54" s="40" t="str">
        <f>Division1!DO56</f>
        <v>+
moderate</v>
      </c>
      <c r="Z54" s="40" t="str">
        <f>Division1!DT56</f>
        <v>+
small</v>
      </c>
      <c r="AA54" s="40" t="str">
        <f>Division1!DY56</f>
        <v>+
small</v>
      </c>
      <c r="AB54" s="40" t="str">
        <f>Division1!ED56</f>
        <v xml:space="preserve">
</v>
      </c>
      <c r="AC54" s="40" t="str">
        <f>Division1!EI56</f>
        <v>+
moderate</v>
      </c>
    </row>
    <row r="55" spans="1:29" ht="15" hidden="1" customHeight="1" x14ac:dyDescent="0.2">
      <c r="A55" s="133" t="s">
        <v>145</v>
      </c>
      <c r="B55" s="133" t="s">
        <v>125</v>
      </c>
      <c r="C55" s="133" t="s">
        <v>146</v>
      </c>
      <c r="D55" s="134">
        <f t="shared" si="0"/>
        <v>0.11678832116788299</v>
      </c>
      <c r="E55" s="135">
        <f>Division1!D57</f>
        <v>3.32</v>
      </c>
      <c r="F55" s="135">
        <f>Division1!E57</f>
        <v>1.41</v>
      </c>
      <c r="G55" s="135">
        <f>RIT!D57</f>
        <v>3.16</v>
      </c>
      <c r="H55" s="135">
        <f>RIT!E57</f>
        <v>1.37</v>
      </c>
      <c r="I55" s="135"/>
      <c r="J55" s="157">
        <f t="shared" si="1"/>
        <v>0.11678832116788299</v>
      </c>
      <c r="K55" s="157"/>
      <c r="L55" s="57" t="str">
        <f>Division1!BQ57</f>
        <v>pre-ten
Large</v>
      </c>
      <c r="M55" s="58" t="str">
        <f>Division1!BV57</f>
        <v>ntt
moderate</v>
      </c>
      <c r="N55" s="59" t="str">
        <f>Division1!CA57</f>
        <v>assoc
Large</v>
      </c>
      <c r="O55" s="59" t="str">
        <f>Division1!CF57</f>
        <v>women
moderate</v>
      </c>
      <c r="P55" s="59" t="str">
        <f>Division1!CK57</f>
        <v>foc
moderate</v>
      </c>
      <c r="Q55" s="133" t="s">
        <v>145</v>
      </c>
      <c r="R55" s="133" t="s">
        <v>125</v>
      </c>
      <c r="S55" s="133" t="s">
        <v>146</v>
      </c>
      <c r="T55" s="60" t="str">
        <f>Division1!CP57</f>
        <v>+
small</v>
      </c>
      <c r="U55" s="60" t="str">
        <f>Division1!CU57</f>
        <v>+
moderate</v>
      </c>
      <c r="V55" s="60" t="str">
        <f>Division1!CZ57</f>
        <v>-
moderate</v>
      </c>
      <c r="W55" s="60" t="str">
        <f>Division1!DE57</f>
        <v xml:space="preserve">
</v>
      </c>
      <c r="X55" s="60" t="str">
        <f>Division1!DJ57</f>
        <v xml:space="preserve">
</v>
      </c>
      <c r="Y55" s="60" t="str">
        <f>Division1!DO57</f>
        <v>+
Large</v>
      </c>
      <c r="Z55" s="60" t="str">
        <f>Division1!DT57</f>
        <v>+
small</v>
      </c>
      <c r="AA55" s="60" t="str">
        <f>Division1!DY57</f>
        <v>+
small</v>
      </c>
      <c r="AB55" s="60" t="str">
        <f>Division1!ED57</f>
        <v xml:space="preserve">
</v>
      </c>
      <c r="AC55" s="60" t="str">
        <f>Division1!EI57</f>
        <v>+
Large</v>
      </c>
    </row>
    <row r="56" spans="1:29" s="17" customFormat="1" ht="15" customHeight="1" x14ac:dyDescent="0.2">
      <c r="A56" s="136"/>
      <c r="B56" s="136" t="s">
        <v>147</v>
      </c>
      <c r="C56" s="136" t="s">
        <v>148</v>
      </c>
      <c r="D56" s="137">
        <f t="shared" si="0"/>
        <v>-0.11111111111111122</v>
      </c>
      <c r="E56" s="138">
        <f>Division1!D58</f>
        <v>3.77</v>
      </c>
      <c r="F56" s="138">
        <f>Division1!E58</f>
        <v>0.65</v>
      </c>
      <c r="G56" s="138">
        <f>RIT!D58</f>
        <v>3.85</v>
      </c>
      <c r="H56" s="138">
        <f>RIT!E58</f>
        <v>0.72</v>
      </c>
      <c r="I56" s="138"/>
      <c r="J56" s="157">
        <f t="shared" si="1"/>
        <v>-0.11111111111111122</v>
      </c>
      <c r="K56" s="157"/>
      <c r="L56" s="57" t="str">
        <f>Division1!BQ58</f>
        <v>pre-ten
moderate</v>
      </c>
      <c r="M56" s="58" t="str">
        <f>Division1!BV58</f>
        <v xml:space="preserve">
</v>
      </c>
      <c r="N56" s="59" t="str">
        <f>Division1!CA58</f>
        <v>assoc
small</v>
      </c>
      <c r="O56" s="59" t="str">
        <f>Division1!CF58</f>
        <v xml:space="preserve">
</v>
      </c>
      <c r="P56" s="59" t="str">
        <f>Division1!CK58</f>
        <v>white
Large</v>
      </c>
      <c r="Q56" s="136"/>
      <c r="R56" s="136" t="s">
        <v>147</v>
      </c>
      <c r="S56" s="136" t="s">
        <v>148</v>
      </c>
      <c r="T56" s="60" t="str">
        <f>Division1!CP58</f>
        <v>+
moderate</v>
      </c>
      <c r="U56" s="60" t="str">
        <f>Division1!CU58</f>
        <v>+
moderate</v>
      </c>
      <c r="V56" s="60" t="str">
        <f>Division1!CZ58</f>
        <v>+
Large</v>
      </c>
      <c r="W56" s="60" t="str">
        <f>Division1!DE58</f>
        <v>+
moderate</v>
      </c>
      <c r="X56" s="60" t="str">
        <f>Division1!DJ58</f>
        <v xml:space="preserve">
</v>
      </c>
      <c r="Y56" s="60" t="str">
        <f>Division1!DO58</f>
        <v>+
Large</v>
      </c>
      <c r="Z56" s="60" t="str">
        <f>Division1!DT58</f>
        <v>+
Large</v>
      </c>
      <c r="AA56" s="60" t="str">
        <f>Division1!DY58</f>
        <v>+
small</v>
      </c>
      <c r="AB56" s="60" t="str">
        <f>Division1!ED58</f>
        <v>+
moderate</v>
      </c>
      <c r="AC56" s="60" t="str">
        <f>Division1!EI58</f>
        <v>+
moderate</v>
      </c>
    </row>
    <row r="57" spans="1:29" ht="15" hidden="1" customHeight="1" x14ac:dyDescent="0.2">
      <c r="A57" s="133" t="s">
        <v>149</v>
      </c>
      <c r="B57" s="133" t="s">
        <v>147</v>
      </c>
      <c r="C57" s="133" t="s">
        <v>150</v>
      </c>
      <c r="D57" s="134">
        <f t="shared" si="0"/>
        <v>-8.7500000000000355E-2</v>
      </c>
      <c r="E57" s="135">
        <f>Division1!D59</f>
        <v>3.92</v>
      </c>
      <c r="F57" s="135">
        <f>Division1!E59</f>
        <v>0.78</v>
      </c>
      <c r="G57" s="135">
        <f>RIT!D59</f>
        <v>3.99</v>
      </c>
      <c r="H57" s="135">
        <f>RIT!E59</f>
        <v>0.8</v>
      </c>
      <c r="I57" s="135"/>
      <c r="J57" s="157" t="str">
        <f t="shared" si="1"/>
        <v/>
      </c>
      <c r="K57" s="157"/>
      <c r="L57" s="57" t="str">
        <f>Division1!BQ59</f>
        <v>tenured
small</v>
      </c>
      <c r="M57" s="58" t="str">
        <f>Division1!BV59</f>
        <v>tenured
small</v>
      </c>
      <c r="N57" s="59" t="str">
        <f>Division1!CA59</f>
        <v xml:space="preserve">
</v>
      </c>
      <c r="O57" s="59" t="str">
        <f>Division1!CF59</f>
        <v>men
small</v>
      </c>
      <c r="P57" s="59" t="str">
        <f>Division1!CK59</f>
        <v>white
Large</v>
      </c>
      <c r="Q57" s="133" t="s">
        <v>149</v>
      </c>
      <c r="R57" s="133" t="s">
        <v>147</v>
      </c>
      <c r="S57" s="133" t="s">
        <v>150</v>
      </c>
      <c r="T57" s="60" t="str">
        <f>Division1!CP59</f>
        <v>+
small</v>
      </c>
      <c r="U57" s="60" t="str">
        <f>Division1!CU59</f>
        <v>+
small</v>
      </c>
      <c r="V57" s="60" t="str">
        <f>Division1!CZ59</f>
        <v>+
Large</v>
      </c>
      <c r="W57" s="60" t="str">
        <f>Division1!DE59</f>
        <v>+
small</v>
      </c>
      <c r="X57" s="60" t="str">
        <f>Division1!DJ59</f>
        <v>-
small</v>
      </c>
      <c r="Y57" s="60" t="str">
        <f>Division1!DO59</f>
        <v>+
Large</v>
      </c>
      <c r="Z57" s="60" t="str">
        <f>Division1!DT59</f>
        <v>+
Large</v>
      </c>
      <c r="AA57" s="60" t="str">
        <f>Division1!DY59</f>
        <v xml:space="preserve">
</v>
      </c>
      <c r="AB57" s="60" t="str">
        <f>Division1!ED59</f>
        <v>+
moderate</v>
      </c>
      <c r="AC57" s="60" t="str">
        <f>Division1!EI59</f>
        <v>-
small</v>
      </c>
    </row>
    <row r="58" spans="1:29" s="24" customFormat="1" ht="15" hidden="1" customHeight="1" x14ac:dyDescent="0.2">
      <c r="A58" s="34" t="s">
        <v>151</v>
      </c>
      <c r="B58" s="34" t="s">
        <v>147</v>
      </c>
      <c r="C58" s="34" t="s">
        <v>152</v>
      </c>
      <c r="D58" s="35">
        <f t="shared" si="0"/>
        <v>-2.5000000000000022E-2</v>
      </c>
      <c r="E58" s="36">
        <f>Division1!D60</f>
        <v>3.96</v>
      </c>
      <c r="F58" s="36">
        <f>Division1!E60</f>
        <v>0.74</v>
      </c>
      <c r="G58" s="36">
        <f>RIT!D60</f>
        <v>3.98</v>
      </c>
      <c r="H58" s="36">
        <f>RIT!E60</f>
        <v>0.8</v>
      </c>
      <c r="I58" s="36"/>
      <c r="J58" s="156" t="str">
        <f t="shared" si="1"/>
        <v/>
      </c>
      <c r="K58" s="156"/>
      <c r="L58" s="37" t="str">
        <f>Division1!BQ60</f>
        <v>N&lt;5
N&lt;5</v>
      </c>
      <c r="M58" s="38" t="str">
        <f>Division1!BV60</f>
        <v xml:space="preserve">
</v>
      </c>
      <c r="N58" s="39" t="str">
        <f>Division1!CA60</f>
        <v>assoc
small</v>
      </c>
      <c r="O58" s="39" t="str">
        <f>Division1!CF60</f>
        <v>women
small</v>
      </c>
      <c r="P58" s="39" t="str">
        <f>Division1!CK60</f>
        <v>white
moderate</v>
      </c>
      <c r="Q58" s="34" t="s">
        <v>151</v>
      </c>
      <c r="R58" s="34" t="s">
        <v>147</v>
      </c>
      <c r="S58" s="34" t="s">
        <v>152</v>
      </c>
      <c r="T58" s="40" t="str">
        <f>Division1!CP60</f>
        <v xml:space="preserve">
</v>
      </c>
      <c r="U58" s="40" t="str">
        <f>Division1!CU60</f>
        <v>-
small</v>
      </c>
      <c r="V58" s="40" t="str">
        <f>Division1!CZ60</f>
        <v>N&lt;5
N&lt;5</v>
      </c>
      <c r="W58" s="40" t="str">
        <f>Division1!DE60</f>
        <v>+
small</v>
      </c>
      <c r="X58" s="40" t="str">
        <f>Division1!DJ60</f>
        <v>-
small</v>
      </c>
      <c r="Y58" s="40" t="str">
        <f>Division1!DO60</f>
        <v>-
moderate</v>
      </c>
      <c r="Z58" s="40" t="str">
        <f>Division1!DT60</f>
        <v>+
small</v>
      </c>
      <c r="AA58" s="40" t="str">
        <f>Division1!DY60</f>
        <v xml:space="preserve">
</v>
      </c>
      <c r="AB58" s="40" t="str">
        <f>Division1!ED60</f>
        <v xml:space="preserve">
</v>
      </c>
      <c r="AC58" s="40" t="str">
        <f>Division1!EI60</f>
        <v>+
moderate</v>
      </c>
    </row>
    <row r="59" spans="1:29" ht="15" hidden="1" customHeight="1" x14ac:dyDescent="0.2">
      <c r="A59" s="133" t="s">
        <v>153</v>
      </c>
      <c r="B59" s="133" t="s">
        <v>147</v>
      </c>
      <c r="C59" s="133" t="s">
        <v>154</v>
      </c>
      <c r="D59" s="134">
        <f t="shared" si="0"/>
        <v>-0.11578947368421087</v>
      </c>
      <c r="E59" s="135">
        <f>Division1!D61</f>
        <v>3.59</v>
      </c>
      <c r="F59" s="135">
        <f>Division1!E61</f>
        <v>0.98</v>
      </c>
      <c r="G59" s="135">
        <f>RIT!D61</f>
        <v>3.7</v>
      </c>
      <c r="H59" s="135">
        <f>RIT!E61</f>
        <v>0.95</v>
      </c>
      <c r="I59" s="135"/>
      <c r="J59" s="157">
        <f t="shared" si="1"/>
        <v>-0.11578947368421087</v>
      </c>
      <c r="K59" s="157"/>
      <c r="L59" s="57" t="str">
        <f>Division1!BQ61</f>
        <v>pre-ten
Large</v>
      </c>
      <c r="M59" s="58" t="str">
        <f>Division1!BV61</f>
        <v>tenured
small</v>
      </c>
      <c r="N59" s="59" t="str">
        <f>Division1!CA61</f>
        <v xml:space="preserve">
</v>
      </c>
      <c r="O59" s="59" t="str">
        <f>Division1!CF61</f>
        <v xml:space="preserve">
</v>
      </c>
      <c r="P59" s="59" t="str">
        <f>Division1!CK61</f>
        <v>white
moderate</v>
      </c>
      <c r="Q59" s="133" t="s">
        <v>153</v>
      </c>
      <c r="R59" s="133" t="s">
        <v>147</v>
      </c>
      <c r="S59" s="133" t="s">
        <v>154</v>
      </c>
      <c r="T59" s="60" t="str">
        <f>Division1!CP61</f>
        <v>+
Large</v>
      </c>
      <c r="U59" s="60" t="str">
        <f>Division1!CU61</f>
        <v>+
Large</v>
      </c>
      <c r="V59" s="60" t="str">
        <f>Division1!CZ61</f>
        <v>+
Large</v>
      </c>
      <c r="W59" s="60" t="str">
        <f>Division1!DE61</f>
        <v>+
moderate</v>
      </c>
      <c r="X59" s="60" t="str">
        <f>Division1!DJ61</f>
        <v>+
moderate</v>
      </c>
      <c r="Y59" s="60" t="str">
        <f>Division1!DO61</f>
        <v>+
Large</v>
      </c>
      <c r="Z59" s="60" t="str">
        <f>Division1!DT61</f>
        <v>+
Large</v>
      </c>
      <c r="AA59" s="60" t="str">
        <f>Division1!DY61</f>
        <v>+
moderate</v>
      </c>
      <c r="AB59" s="60" t="str">
        <f>Division1!ED61</f>
        <v>+
Large</v>
      </c>
      <c r="AC59" s="60" t="str">
        <f>Division1!EI61</f>
        <v xml:space="preserve">
</v>
      </c>
    </row>
    <row r="60" spans="1:29" s="24" customFormat="1" ht="15" hidden="1" customHeight="1" x14ac:dyDescent="0.2">
      <c r="A60" s="34" t="s">
        <v>155</v>
      </c>
      <c r="B60" s="34" t="s">
        <v>147</v>
      </c>
      <c r="C60" s="34" t="s">
        <v>156</v>
      </c>
      <c r="D60" s="35">
        <f t="shared" si="0"/>
        <v>-0.16842105263157864</v>
      </c>
      <c r="E60" s="36">
        <f>Division1!D62</f>
        <v>3.41</v>
      </c>
      <c r="F60" s="36">
        <f>Division1!E62</f>
        <v>1.1399999999999999</v>
      </c>
      <c r="G60" s="36">
        <f>RIT!D62</f>
        <v>3.57</v>
      </c>
      <c r="H60" s="36">
        <f>RIT!E62</f>
        <v>0.95</v>
      </c>
      <c r="I60" s="36"/>
      <c r="J60" s="156">
        <f t="shared" si="1"/>
        <v>-0.16842105263157864</v>
      </c>
      <c r="K60" s="156"/>
      <c r="L60" s="37" t="str">
        <f>Division1!BQ62</f>
        <v>N&lt;5
N&lt;5</v>
      </c>
      <c r="M60" s="38" t="str">
        <f>Division1!BV62</f>
        <v>ntt
Large</v>
      </c>
      <c r="N60" s="39" t="str">
        <f>Division1!CA62</f>
        <v>assoc
moderate</v>
      </c>
      <c r="O60" s="39" t="str">
        <f>Division1!CF62</f>
        <v>women
moderate</v>
      </c>
      <c r="P60" s="39" t="str">
        <f>Division1!CK62</f>
        <v>foc
moderate</v>
      </c>
      <c r="Q60" s="34" t="s">
        <v>155</v>
      </c>
      <c r="R60" s="34" t="s">
        <v>147</v>
      </c>
      <c r="S60" s="34" t="s">
        <v>156</v>
      </c>
      <c r="T60" s="40" t="str">
        <f>Division1!CP62</f>
        <v>+
Large</v>
      </c>
      <c r="U60" s="40" t="str">
        <f>Division1!CU62</f>
        <v>+
small</v>
      </c>
      <c r="V60" s="40" t="str">
        <f>Division1!CZ62</f>
        <v>N&lt;5
N&lt;5</v>
      </c>
      <c r="W60" s="40" t="str">
        <f>Division1!DE62</f>
        <v>+
Large</v>
      </c>
      <c r="X60" s="40" t="str">
        <f>Division1!DJ62</f>
        <v xml:space="preserve">
</v>
      </c>
      <c r="Y60" s="40" t="str">
        <f>Division1!DO62</f>
        <v>+
moderate</v>
      </c>
      <c r="Z60" s="40" t="str">
        <f>Division1!DT62</f>
        <v>+
small</v>
      </c>
      <c r="AA60" s="40" t="str">
        <f>Division1!DY62</f>
        <v>+
Large</v>
      </c>
      <c r="AB60" s="40" t="str">
        <f>Division1!ED62</f>
        <v>+
small</v>
      </c>
      <c r="AC60" s="40" t="str">
        <f>Division1!EI62</f>
        <v>+
Large</v>
      </c>
    </row>
    <row r="61" spans="1:29" ht="15" hidden="1" customHeight="1" x14ac:dyDescent="0.2">
      <c r="A61" s="133" t="s">
        <v>157</v>
      </c>
      <c r="B61" s="133" t="s">
        <v>158</v>
      </c>
      <c r="C61" s="133" t="s">
        <v>159</v>
      </c>
      <c r="D61" s="134">
        <f t="shared" si="0"/>
        <v>-0.12605042016806717</v>
      </c>
      <c r="E61" s="135">
        <f>Division1!D63</f>
        <v>2.85</v>
      </c>
      <c r="F61" s="135">
        <f>Division1!E63</f>
        <v>1.1200000000000001</v>
      </c>
      <c r="G61" s="135">
        <f>RIT!D63</f>
        <v>3</v>
      </c>
      <c r="H61" s="135">
        <f>RIT!E63</f>
        <v>1.19</v>
      </c>
      <c r="I61" s="135"/>
      <c r="J61" s="157">
        <f t="shared" si="1"/>
        <v>-0.12605042016806717</v>
      </c>
      <c r="K61" s="157"/>
      <c r="L61" s="57" t="str">
        <f>Division1!BQ63</f>
        <v xml:space="preserve">
</v>
      </c>
      <c r="M61" s="58" t="str">
        <f>Division1!BV63</f>
        <v>ntt
small</v>
      </c>
      <c r="N61" s="59" t="str">
        <f>Division1!CA63</f>
        <v>assoc
Large</v>
      </c>
      <c r="O61" s="59" t="str">
        <f>Division1!CF63</f>
        <v>women
small</v>
      </c>
      <c r="P61" s="59" t="str">
        <f>Division1!CK63</f>
        <v>foc
small</v>
      </c>
      <c r="Q61" s="133" t="s">
        <v>157</v>
      </c>
      <c r="R61" s="133" t="s">
        <v>158</v>
      </c>
      <c r="S61" s="133" t="s">
        <v>159</v>
      </c>
      <c r="T61" s="60" t="str">
        <f>Division1!CP63</f>
        <v xml:space="preserve">
</v>
      </c>
      <c r="U61" s="60" t="str">
        <f>Division1!CU63</f>
        <v>+
small</v>
      </c>
      <c r="V61" s="60" t="str">
        <f>Division1!CZ63</f>
        <v xml:space="preserve">
</v>
      </c>
      <c r="W61" s="60" t="str">
        <f>Division1!DE63</f>
        <v>-
small</v>
      </c>
      <c r="X61" s="60" t="str">
        <f>Division1!DJ63</f>
        <v>-
small</v>
      </c>
      <c r="Y61" s="60" t="str">
        <f>Division1!DO63</f>
        <v>+
moderate</v>
      </c>
      <c r="Z61" s="60" t="str">
        <f>Division1!DT63</f>
        <v xml:space="preserve">
</v>
      </c>
      <c r="AA61" s="60" t="str">
        <f>Division1!DY63</f>
        <v xml:space="preserve">
</v>
      </c>
      <c r="AB61" s="60" t="str">
        <f>Division1!ED63</f>
        <v xml:space="preserve">
</v>
      </c>
      <c r="AC61" s="60" t="str">
        <f>Division1!EI63</f>
        <v>-
small</v>
      </c>
    </row>
    <row r="62" spans="1:29" s="24" customFormat="1" ht="15" customHeight="1" x14ac:dyDescent="0.2">
      <c r="A62" s="34"/>
      <c r="B62" s="34" t="s">
        <v>160</v>
      </c>
      <c r="C62" s="34" t="s">
        <v>161</v>
      </c>
      <c r="D62" s="35">
        <f t="shared" si="0"/>
        <v>9.6774193548386941E-2</v>
      </c>
      <c r="E62" s="36">
        <f>Division1!D64</f>
        <v>2.48</v>
      </c>
      <c r="F62" s="36">
        <f>Division1!E64</f>
        <v>0.94</v>
      </c>
      <c r="G62" s="36">
        <f>RIT!D64</f>
        <v>2.39</v>
      </c>
      <c r="H62" s="36">
        <f>RIT!E64</f>
        <v>0.93</v>
      </c>
      <c r="I62" s="36"/>
      <c r="J62" s="156" t="str">
        <f t="shared" si="1"/>
        <v/>
      </c>
      <c r="K62" s="156"/>
      <c r="L62" s="37" t="str">
        <f>Division1!BQ64</f>
        <v>tenured
moderate</v>
      </c>
      <c r="M62" s="38" t="str">
        <f>Division1!BV64</f>
        <v>ntt
small</v>
      </c>
      <c r="N62" s="39" t="str">
        <f>Division1!CA64</f>
        <v xml:space="preserve">
</v>
      </c>
      <c r="O62" s="39" t="str">
        <f>Division1!CF64</f>
        <v>women
small</v>
      </c>
      <c r="P62" s="39" t="str">
        <f>Division1!CK64</f>
        <v>white
small</v>
      </c>
      <c r="Q62" s="34"/>
      <c r="R62" s="34" t="s">
        <v>160</v>
      </c>
      <c r="S62" s="34" t="s">
        <v>161</v>
      </c>
      <c r="T62" s="40" t="str">
        <f>Division1!CP64</f>
        <v>+
small</v>
      </c>
      <c r="U62" s="40" t="str">
        <f>Division1!CU64</f>
        <v>+
small</v>
      </c>
      <c r="V62" s="40" t="str">
        <f>Division1!CZ64</f>
        <v xml:space="preserve">
</v>
      </c>
      <c r="W62" s="40" t="str">
        <f>Division1!DE64</f>
        <v>+
moderate</v>
      </c>
      <c r="X62" s="40" t="str">
        <f>Division1!DJ64</f>
        <v>+
small</v>
      </c>
      <c r="Y62" s="40" t="str">
        <f>Division1!DO64</f>
        <v>+
small</v>
      </c>
      <c r="Z62" s="40" t="str">
        <f>Division1!DT64</f>
        <v xml:space="preserve">
</v>
      </c>
      <c r="AA62" s="40" t="str">
        <f>Division1!DY64</f>
        <v>+
moderate</v>
      </c>
      <c r="AB62" s="40" t="str">
        <f>Division1!ED64</f>
        <v>+
moderate</v>
      </c>
      <c r="AC62" s="40" t="str">
        <f>Division1!EI64</f>
        <v>-
small</v>
      </c>
    </row>
    <row r="63" spans="1:29" ht="15" hidden="1" customHeight="1" x14ac:dyDescent="0.2">
      <c r="A63" s="133" t="s">
        <v>162</v>
      </c>
      <c r="B63" s="133" t="s">
        <v>160</v>
      </c>
      <c r="C63" s="133" t="s">
        <v>163</v>
      </c>
      <c r="D63" s="134">
        <f t="shared" si="0"/>
        <v>0.48695652173913012</v>
      </c>
      <c r="E63" s="135">
        <f>Division1!D65</f>
        <v>2.8</v>
      </c>
      <c r="F63" s="135">
        <f>Division1!E65</f>
        <v>1.19</v>
      </c>
      <c r="G63" s="135">
        <f>RIT!D65</f>
        <v>2.2400000000000002</v>
      </c>
      <c r="H63" s="135">
        <f>RIT!E65</f>
        <v>1.1499999999999999</v>
      </c>
      <c r="I63" s="135"/>
      <c r="J63" s="157">
        <f t="shared" si="1"/>
        <v>0.48695652173913012</v>
      </c>
      <c r="K63" s="157"/>
      <c r="L63" s="57" t="str">
        <f>Division1!BQ65</f>
        <v>N&lt;5
N&lt;5</v>
      </c>
      <c r="M63" s="58" t="str">
        <f>Division1!BV65</f>
        <v>ntt
small</v>
      </c>
      <c r="N63" s="59" t="str">
        <f>Division1!CA65</f>
        <v>full
moderate</v>
      </c>
      <c r="O63" s="59" t="str">
        <f>Division1!CF65</f>
        <v xml:space="preserve">
</v>
      </c>
      <c r="P63" s="59" t="str">
        <f>Division1!CK65</f>
        <v>white
moderate</v>
      </c>
      <c r="Q63" s="133" t="s">
        <v>162</v>
      </c>
      <c r="R63" s="133" t="s">
        <v>160</v>
      </c>
      <c r="S63" s="133" t="s">
        <v>163</v>
      </c>
      <c r="T63" s="60" t="str">
        <f>Division1!CP65</f>
        <v xml:space="preserve">
</v>
      </c>
      <c r="U63" s="60" t="str">
        <f>Division1!CU65</f>
        <v>-
small</v>
      </c>
      <c r="V63" s="60" t="str">
        <f>Division1!CZ65</f>
        <v>N&lt;5
N&lt;5</v>
      </c>
      <c r="W63" s="60" t="str">
        <f>Division1!DE65</f>
        <v>+
small</v>
      </c>
      <c r="X63" s="60" t="str">
        <f>Division1!DJ65</f>
        <v>-
small</v>
      </c>
      <c r="Y63" s="60" t="str">
        <f>Division1!DO65</f>
        <v>-
small</v>
      </c>
      <c r="Z63" s="60" t="str">
        <f>Division1!DT65</f>
        <v>-
small</v>
      </c>
      <c r="AA63" s="60" t="str">
        <f>Division1!DY65</f>
        <v xml:space="preserve">
</v>
      </c>
      <c r="AB63" s="60" t="str">
        <f>Division1!ED65</f>
        <v xml:space="preserve">
</v>
      </c>
      <c r="AC63" s="60" t="str">
        <f>Division1!EI65</f>
        <v>-
small</v>
      </c>
    </row>
    <row r="64" spans="1:29" s="24" customFormat="1" ht="15" hidden="1" customHeight="1" x14ac:dyDescent="0.2">
      <c r="A64" s="34" t="s">
        <v>164</v>
      </c>
      <c r="B64" s="34" t="s">
        <v>160</v>
      </c>
      <c r="C64" s="34" t="s">
        <v>165</v>
      </c>
      <c r="D64" s="35">
        <f t="shared" si="0"/>
        <v>0.20175438596491227</v>
      </c>
      <c r="E64" s="36">
        <f>Division1!D66</f>
        <v>2.71</v>
      </c>
      <c r="F64" s="36">
        <f>Division1!E66</f>
        <v>1.18</v>
      </c>
      <c r="G64" s="36">
        <f>RIT!D66</f>
        <v>2.48</v>
      </c>
      <c r="H64" s="36">
        <f>RIT!E66</f>
        <v>1.1399999999999999</v>
      </c>
      <c r="I64" s="36"/>
      <c r="J64" s="156">
        <f t="shared" si="1"/>
        <v>0.20175438596491227</v>
      </c>
      <c r="K64" s="156"/>
      <c r="L64" s="37" t="str">
        <f>Division1!BQ66</f>
        <v>N&lt;5
N&lt;5</v>
      </c>
      <c r="M64" s="38" t="str">
        <f>Division1!BV66</f>
        <v>ntt
small</v>
      </c>
      <c r="N64" s="39" t="str">
        <f>Division1!CA66</f>
        <v>full
small</v>
      </c>
      <c r="O64" s="39" t="str">
        <f>Division1!CF66</f>
        <v>women
small</v>
      </c>
      <c r="P64" s="39" t="str">
        <f>Division1!CK66</f>
        <v>white
Large</v>
      </c>
      <c r="Q64" s="34" t="s">
        <v>164</v>
      </c>
      <c r="R64" s="34" t="s">
        <v>160</v>
      </c>
      <c r="S64" s="34" t="s">
        <v>165</v>
      </c>
      <c r="T64" s="40" t="str">
        <f>Division1!CP66</f>
        <v>+
small</v>
      </c>
      <c r="U64" s="40" t="str">
        <f>Division1!CU66</f>
        <v xml:space="preserve">
</v>
      </c>
      <c r="V64" s="40" t="str">
        <f>Division1!CZ66</f>
        <v>N&lt;5
N&lt;5</v>
      </c>
      <c r="W64" s="40" t="str">
        <f>Division1!DE66</f>
        <v>+
moderate</v>
      </c>
      <c r="X64" s="40" t="str">
        <f>Division1!DJ66</f>
        <v>+
small</v>
      </c>
      <c r="Y64" s="40" t="str">
        <f>Division1!DO66</f>
        <v>+
small</v>
      </c>
      <c r="Z64" s="40" t="str">
        <f>Division1!DT66</f>
        <v xml:space="preserve">
</v>
      </c>
      <c r="AA64" s="40" t="str">
        <f>Division1!DY66</f>
        <v>+
moderate</v>
      </c>
      <c r="AB64" s="40" t="str">
        <f>Division1!ED66</f>
        <v>+
moderate</v>
      </c>
      <c r="AC64" s="40" t="str">
        <f>Division1!EI66</f>
        <v>-
small</v>
      </c>
    </row>
    <row r="65" spans="1:29" ht="15" hidden="1" customHeight="1" x14ac:dyDescent="0.2">
      <c r="A65" s="133" t="s">
        <v>166</v>
      </c>
      <c r="B65" s="133" t="s">
        <v>160</v>
      </c>
      <c r="C65" s="133" t="s">
        <v>167</v>
      </c>
      <c r="D65" s="134">
        <f t="shared" si="0"/>
        <v>-4.3478260869565064E-2</v>
      </c>
      <c r="E65" s="135">
        <f>Division1!D67</f>
        <v>2.27</v>
      </c>
      <c r="F65" s="135">
        <f>Division1!E67</f>
        <v>1.1299999999999999</v>
      </c>
      <c r="G65" s="135">
        <f>RIT!D67</f>
        <v>2.3199999999999998</v>
      </c>
      <c r="H65" s="135">
        <f>RIT!E67</f>
        <v>1.1499999999999999</v>
      </c>
      <c r="I65" s="135"/>
      <c r="J65" s="157" t="str">
        <f t="shared" si="1"/>
        <v/>
      </c>
      <c r="K65" s="157"/>
      <c r="L65" s="57" t="str">
        <f>Division1!BQ67</f>
        <v>tenured
Large</v>
      </c>
      <c r="M65" s="58" t="str">
        <f>Division1!BV67</f>
        <v>ntt
Large</v>
      </c>
      <c r="N65" s="59" t="str">
        <f>Division1!CA67</f>
        <v xml:space="preserve">
</v>
      </c>
      <c r="O65" s="59" t="str">
        <f>Division1!CF67</f>
        <v>women
moderate</v>
      </c>
      <c r="P65" s="59" t="str">
        <f>Division1!CK67</f>
        <v xml:space="preserve">
</v>
      </c>
      <c r="Q65" s="133" t="s">
        <v>166</v>
      </c>
      <c r="R65" s="133" t="s">
        <v>160</v>
      </c>
      <c r="S65" s="133" t="s">
        <v>167</v>
      </c>
      <c r="T65" s="60" t="str">
        <f>Division1!CP67</f>
        <v>+
small</v>
      </c>
      <c r="U65" s="60" t="str">
        <f>Division1!CU67</f>
        <v>+
small</v>
      </c>
      <c r="V65" s="60" t="str">
        <f>Division1!CZ67</f>
        <v>-
Large</v>
      </c>
      <c r="W65" s="60" t="str">
        <f>Division1!DE67</f>
        <v>+
Large</v>
      </c>
      <c r="X65" s="60" t="str">
        <f>Division1!DJ67</f>
        <v>+
small</v>
      </c>
      <c r="Y65" s="60" t="str">
        <f>Division1!DO67</f>
        <v>+
small</v>
      </c>
      <c r="Z65" s="60" t="str">
        <f>Division1!DT67</f>
        <v xml:space="preserve">
</v>
      </c>
      <c r="AA65" s="60" t="str">
        <f>Division1!DY67</f>
        <v>+
moderate</v>
      </c>
      <c r="AB65" s="60" t="str">
        <f>Division1!ED67</f>
        <v>+
small</v>
      </c>
      <c r="AC65" s="60" t="str">
        <f>Division1!EI67</f>
        <v>+
small</v>
      </c>
    </row>
    <row r="66" spans="1:29" s="24" customFormat="1" ht="15" hidden="1" customHeight="1" x14ac:dyDescent="0.2">
      <c r="A66" s="34" t="s">
        <v>168</v>
      </c>
      <c r="B66" s="34" t="s">
        <v>160</v>
      </c>
      <c r="C66" s="34" t="s">
        <v>169</v>
      </c>
      <c r="D66" s="35">
        <f t="shared" si="0"/>
        <v>-1.7391304347826105E-2</v>
      </c>
      <c r="E66" s="36">
        <f>Division1!D68</f>
        <v>2.36</v>
      </c>
      <c r="F66" s="36">
        <f>Division1!E68</f>
        <v>1.27</v>
      </c>
      <c r="G66" s="36">
        <f>RIT!D68</f>
        <v>2.38</v>
      </c>
      <c r="H66" s="36">
        <f>RIT!E68</f>
        <v>1.1499999999999999</v>
      </c>
      <c r="I66" s="36"/>
      <c r="J66" s="156" t="str">
        <f t="shared" si="1"/>
        <v/>
      </c>
      <c r="K66" s="156"/>
      <c r="L66" s="37" t="str">
        <f>Division1!BQ68</f>
        <v>N&lt;5
N&lt;5</v>
      </c>
      <c r="M66" s="38" t="str">
        <f>Division1!BV68</f>
        <v xml:space="preserve">
</v>
      </c>
      <c r="N66" s="39" t="str">
        <f>Division1!CA68</f>
        <v xml:space="preserve">
</v>
      </c>
      <c r="O66" s="39" t="str">
        <f>Division1!CF68</f>
        <v xml:space="preserve">
</v>
      </c>
      <c r="P66" s="39" t="str">
        <f>Division1!CK68</f>
        <v>foc
small</v>
      </c>
      <c r="Q66" s="34" t="s">
        <v>168</v>
      </c>
      <c r="R66" s="34" t="s">
        <v>160</v>
      </c>
      <c r="S66" s="34" t="s">
        <v>169</v>
      </c>
      <c r="T66" s="40" t="str">
        <f>Division1!CP68</f>
        <v>+
moderate</v>
      </c>
      <c r="U66" s="40" t="str">
        <f>Division1!CU68</f>
        <v>+
moderate</v>
      </c>
      <c r="V66" s="40" t="str">
        <f>Division1!CZ68</f>
        <v>N&lt;5
N&lt;5</v>
      </c>
      <c r="W66" s="40" t="str">
        <f>Division1!DE68</f>
        <v>+
moderate</v>
      </c>
      <c r="X66" s="40" t="str">
        <f>Division1!DJ68</f>
        <v>+
moderate</v>
      </c>
      <c r="Y66" s="40" t="str">
        <f>Division1!DO68</f>
        <v>+
moderate</v>
      </c>
      <c r="Z66" s="40" t="str">
        <f>Division1!DT68</f>
        <v>+
small</v>
      </c>
      <c r="AA66" s="40" t="str">
        <f>Division1!DY68</f>
        <v>+
moderate</v>
      </c>
      <c r="AB66" s="40" t="str">
        <f>Division1!ED68</f>
        <v>+
moderate</v>
      </c>
      <c r="AC66" s="40" t="str">
        <f>Division1!EI68</f>
        <v>+
small</v>
      </c>
    </row>
    <row r="67" spans="1:29" ht="15" hidden="1" customHeight="1" x14ac:dyDescent="0.2">
      <c r="A67" s="133" t="s">
        <v>170</v>
      </c>
      <c r="B67" s="133" t="s">
        <v>160</v>
      </c>
      <c r="C67" s="133" t="s">
        <v>171</v>
      </c>
      <c r="D67" s="134" t="str">
        <f t="shared" si="0"/>
        <v>N&lt;5</v>
      </c>
      <c r="E67" s="135" t="str">
        <f>Division1!D69</f>
        <v>N&lt;5</v>
      </c>
      <c r="F67" s="135" t="str">
        <f>Division1!E69</f>
        <v>N&lt;5</v>
      </c>
      <c r="G67" s="135">
        <f>RIT!D69</f>
        <v>2.89</v>
      </c>
      <c r="H67" s="135">
        <f>RIT!E69</f>
        <v>1.29</v>
      </c>
      <c r="I67" s="135"/>
      <c r="J67" s="157" t="str">
        <f t="shared" si="1"/>
        <v>N&lt;5</v>
      </c>
      <c r="K67" s="157"/>
      <c r="L67" s="57" t="str">
        <f>Division1!BQ69</f>
        <v>N&lt;5
N&lt;5</v>
      </c>
      <c r="M67" s="58" t="str">
        <f>Division1!BV69</f>
        <v>N&lt;5
N&lt;5</v>
      </c>
      <c r="N67" s="59" t="str">
        <f>Division1!CA69</f>
        <v>N&lt;5
N&lt;5</v>
      </c>
      <c r="O67" s="59" t="str">
        <f>Division1!CF69</f>
        <v>N&lt;5
N&lt;5</v>
      </c>
      <c r="P67" s="59" t="str">
        <f>Division1!CK69</f>
        <v>N&lt;5
N&lt;5</v>
      </c>
      <c r="Q67" s="133" t="s">
        <v>170</v>
      </c>
      <c r="R67" s="133" t="s">
        <v>160</v>
      </c>
      <c r="S67" s="133" t="s">
        <v>171</v>
      </c>
      <c r="T67" s="60" t="str">
        <f>Division1!CP69</f>
        <v>N&lt;5
N&lt;5</v>
      </c>
      <c r="U67" s="60" t="str">
        <f>Division1!CU69</f>
        <v>N&lt;5
N&lt;5</v>
      </c>
      <c r="V67" s="60" t="str">
        <f>Division1!CZ69</f>
        <v>N&lt;5
N&lt;5</v>
      </c>
      <c r="W67" s="60" t="str">
        <f>Division1!DE69</f>
        <v>N&lt;5
N&lt;5</v>
      </c>
      <c r="X67" s="60" t="str">
        <f>Division1!DJ69</f>
        <v>N&lt;5
N&lt;5</v>
      </c>
      <c r="Y67" s="60" t="str">
        <f>Division1!DO69</f>
        <v>N&lt;5
N&lt;5</v>
      </c>
      <c r="Z67" s="60" t="str">
        <f>Division1!DT69</f>
        <v>N&lt;5
N&lt;5</v>
      </c>
      <c r="AA67" s="60" t="str">
        <f>Division1!DY69</f>
        <v>N&lt;5
N&lt;5</v>
      </c>
      <c r="AB67" s="60" t="str">
        <f>Division1!ED69</f>
        <v>N&lt;5
N&lt;5</v>
      </c>
      <c r="AC67" s="60" t="str">
        <f>Division1!EI69</f>
        <v>N&lt;5
N&lt;5</v>
      </c>
    </row>
    <row r="68" spans="1:29" s="24" customFormat="1" ht="15" hidden="1" customHeight="1" x14ac:dyDescent="0.2">
      <c r="A68" s="34" t="s">
        <v>172</v>
      </c>
      <c r="B68" s="34" t="s">
        <v>160</v>
      </c>
      <c r="C68" s="34" t="s">
        <v>173</v>
      </c>
      <c r="D68" s="35">
        <f t="shared" si="0"/>
        <v>-0.16535433070866137</v>
      </c>
      <c r="E68" s="36">
        <f>Division1!D70</f>
        <v>2.2999999999999998</v>
      </c>
      <c r="F68" s="36">
        <f>Division1!E70</f>
        <v>1.23</v>
      </c>
      <c r="G68" s="36">
        <f>RIT!D70</f>
        <v>2.5099999999999998</v>
      </c>
      <c r="H68" s="36">
        <f>RIT!E70</f>
        <v>1.27</v>
      </c>
      <c r="I68" s="36"/>
      <c r="J68" s="156">
        <f t="shared" si="1"/>
        <v>-0.16535433070866137</v>
      </c>
      <c r="K68" s="156"/>
      <c r="L68" s="37" t="str">
        <f>Division1!BQ70</f>
        <v>N&lt;5
N&lt;5</v>
      </c>
      <c r="M68" s="38" t="str">
        <f>Division1!BV70</f>
        <v>tenured
small</v>
      </c>
      <c r="N68" s="39" t="str">
        <f>Division1!CA70</f>
        <v>assoc
small</v>
      </c>
      <c r="O68" s="39" t="str">
        <f>Division1!CF70</f>
        <v xml:space="preserve">
</v>
      </c>
      <c r="P68" s="39" t="str">
        <f>Division1!CK70</f>
        <v xml:space="preserve">
</v>
      </c>
      <c r="Q68" s="34" t="s">
        <v>172</v>
      </c>
      <c r="R68" s="34" t="s">
        <v>160</v>
      </c>
      <c r="S68" s="34" t="s">
        <v>173</v>
      </c>
      <c r="T68" s="40" t="str">
        <f>Division1!CP70</f>
        <v>+
small</v>
      </c>
      <c r="U68" s="40" t="str">
        <f>Division1!CU70</f>
        <v>+
small</v>
      </c>
      <c r="V68" s="40" t="str">
        <f>Division1!CZ70</f>
        <v>N&lt;5
N&lt;5</v>
      </c>
      <c r="W68" s="40" t="str">
        <f>Division1!DE70</f>
        <v xml:space="preserve">
</v>
      </c>
      <c r="X68" s="40" t="str">
        <f>Division1!DJ70</f>
        <v>+
small</v>
      </c>
      <c r="Y68" s="40" t="str">
        <f>Division1!DO70</f>
        <v>+
moderate</v>
      </c>
      <c r="Z68" s="40" t="str">
        <f>Division1!DT70</f>
        <v>+
small</v>
      </c>
      <c r="AA68" s="40" t="str">
        <f>Division1!DY70</f>
        <v xml:space="preserve">
</v>
      </c>
      <c r="AB68" s="40" t="str">
        <f>Division1!ED70</f>
        <v xml:space="preserve">
</v>
      </c>
      <c r="AC68" s="40" t="str">
        <f>Division1!EI70</f>
        <v>+
small</v>
      </c>
    </row>
    <row r="69" spans="1:29" s="17" customFormat="1" ht="15" customHeight="1" x14ac:dyDescent="0.2">
      <c r="A69" s="136"/>
      <c r="B69" s="136" t="s">
        <v>32</v>
      </c>
      <c r="C69" s="136" t="s">
        <v>174</v>
      </c>
      <c r="D69" s="137">
        <f t="shared" ref="D69:D132" si="2">IF(E69="N&lt;5","N&lt;5",IF(G69="N&lt;5","N&lt;5",((E69-G69)/H69)))</f>
        <v>-0.1034482758620688</v>
      </c>
      <c r="E69" s="138">
        <f>Division1!D71</f>
        <v>3.35</v>
      </c>
      <c r="F69" s="138">
        <f>Division1!E71</f>
        <v>0.89</v>
      </c>
      <c r="G69" s="138">
        <f>RIT!D71</f>
        <v>3.44</v>
      </c>
      <c r="H69" s="138">
        <f>RIT!E71</f>
        <v>0.87</v>
      </c>
      <c r="I69" s="138"/>
      <c r="J69" s="157">
        <f t="shared" si="1"/>
        <v>-0.1034482758620688</v>
      </c>
      <c r="K69" s="157"/>
      <c r="L69" s="57" t="str">
        <f>Division1!BQ71</f>
        <v xml:space="preserve">
</v>
      </c>
      <c r="M69" s="58" t="str">
        <f>Division1!BV71</f>
        <v xml:space="preserve">
</v>
      </c>
      <c r="N69" s="59" t="str">
        <f>Division1!CA71</f>
        <v>assoc
small</v>
      </c>
      <c r="O69" s="59" t="str">
        <f>Division1!CF71</f>
        <v xml:space="preserve">
</v>
      </c>
      <c r="P69" s="59" t="str">
        <f>Division1!CK71</f>
        <v>foc
moderate</v>
      </c>
      <c r="Q69" s="136"/>
      <c r="R69" s="136" t="s">
        <v>32</v>
      </c>
      <c r="S69" s="136" t="s">
        <v>174</v>
      </c>
      <c r="T69" s="60" t="str">
        <f>Division1!CP71</f>
        <v xml:space="preserve">
</v>
      </c>
      <c r="U69" s="60" t="str">
        <f>Division1!CU71</f>
        <v xml:space="preserve">
</v>
      </c>
      <c r="V69" s="60" t="str">
        <f>Division1!CZ71</f>
        <v>-
small</v>
      </c>
      <c r="W69" s="60" t="str">
        <f>Division1!DE71</f>
        <v>-
small</v>
      </c>
      <c r="X69" s="60" t="str">
        <f>Division1!DJ71</f>
        <v xml:space="preserve">
</v>
      </c>
      <c r="Y69" s="60" t="str">
        <f>Division1!DO71</f>
        <v xml:space="preserve">
</v>
      </c>
      <c r="Z69" s="60" t="str">
        <f>Division1!DT71</f>
        <v xml:space="preserve">
</v>
      </c>
      <c r="AA69" s="60" t="str">
        <f>Division1!DY71</f>
        <v xml:space="preserve">
</v>
      </c>
      <c r="AB69" s="60" t="str">
        <f>Division1!ED71</f>
        <v>-
small</v>
      </c>
      <c r="AC69" s="60" t="str">
        <f>Division1!EI71</f>
        <v>+
small</v>
      </c>
    </row>
    <row r="70" spans="1:29" s="24" customFormat="1" ht="15" hidden="1" customHeight="1" x14ac:dyDescent="0.2">
      <c r="A70" s="34" t="s">
        <v>175</v>
      </c>
      <c r="B70" s="34" t="s">
        <v>32</v>
      </c>
      <c r="C70" s="34" t="s">
        <v>176</v>
      </c>
      <c r="D70" s="35">
        <f t="shared" si="2"/>
        <v>-1.7391304347826105E-2</v>
      </c>
      <c r="E70" s="36">
        <f>Division1!D72</f>
        <v>3.5</v>
      </c>
      <c r="F70" s="36">
        <f>Division1!E72</f>
        <v>1.21</v>
      </c>
      <c r="G70" s="36">
        <f>RIT!D72</f>
        <v>3.52</v>
      </c>
      <c r="H70" s="36">
        <f>RIT!E72</f>
        <v>1.1499999999999999</v>
      </c>
      <c r="I70" s="36"/>
      <c r="J70" s="156" t="str">
        <f t="shared" ref="J70:J133" si="3">IF(OR(D70&gt;0.1,D70&lt;-0.1),D70,"")</f>
        <v/>
      </c>
      <c r="K70" s="156"/>
      <c r="L70" s="37" t="str">
        <f>Division1!BQ72</f>
        <v>pre-ten
small</v>
      </c>
      <c r="M70" s="38" t="str">
        <f>Division1!BV72</f>
        <v>tenured
small</v>
      </c>
      <c r="N70" s="39" t="str">
        <f>Division1!CA72</f>
        <v xml:space="preserve">
</v>
      </c>
      <c r="O70" s="39" t="str">
        <f>Division1!CF72</f>
        <v xml:space="preserve">
</v>
      </c>
      <c r="P70" s="39" t="str">
        <f>Division1!CK72</f>
        <v>foc
small</v>
      </c>
      <c r="Q70" s="34" t="s">
        <v>175</v>
      </c>
      <c r="R70" s="34" t="s">
        <v>32</v>
      </c>
      <c r="S70" s="34" t="s">
        <v>176</v>
      </c>
      <c r="T70" s="40" t="str">
        <f>Division1!CP72</f>
        <v xml:space="preserve">
</v>
      </c>
      <c r="U70" s="40" t="str">
        <f>Division1!CU72</f>
        <v>+
small</v>
      </c>
      <c r="V70" s="40" t="str">
        <f>Division1!CZ72</f>
        <v xml:space="preserve">
</v>
      </c>
      <c r="W70" s="40" t="str">
        <f>Division1!DE72</f>
        <v xml:space="preserve">
</v>
      </c>
      <c r="X70" s="40" t="str">
        <f>Division1!DJ72</f>
        <v>+
small</v>
      </c>
      <c r="Y70" s="40" t="str">
        <f>Division1!DO72</f>
        <v>+
small</v>
      </c>
      <c r="Z70" s="40" t="str">
        <f>Division1!DT72</f>
        <v>+
small</v>
      </c>
      <c r="AA70" s="40" t="str">
        <f>Division1!DY72</f>
        <v xml:space="preserve">
</v>
      </c>
      <c r="AB70" s="40" t="str">
        <f>Division1!ED72</f>
        <v xml:space="preserve">
</v>
      </c>
      <c r="AC70" s="40" t="str">
        <f>Division1!EI72</f>
        <v xml:space="preserve">
</v>
      </c>
    </row>
    <row r="71" spans="1:29" ht="15" hidden="1" customHeight="1" x14ac:dyDescent="0.2">
      <c r="A71" s="133" t="s">
        <v>177</v>
      </c>
      <c r="B71" s="133" t="s">
        <v>32</v>
      </c>
      <c r="C71" s="133" t="s">
        <v>178</v>
      </c>
      <c r="D71" s="134">
        <f t="shared" si="2"/>
        <v>-0.11428571428571438</v>
      </c>
      <c r="E71" s="135">
        <f>Division1!D73</f>
        <v>3.23</v>
      </c>
      <c r="F71" s="135">
        <f>Division1!E73</f>
        <v>1.1299999999999999</v>
      </c>
      <c r="G71" s="135">
        <f>RIT!D73</f>
        <v>3.35</v>
      </c>
      <c r="H71" s="135">
        <f>RIT!E73</f>
        <v>1.05</v>
      </c>
      <c r="I71" s="135"/>
      <c r="J71" s="157">
        <f t="shared" si="3"/>
        <v>-0.11428571428571438</v>
      </c>
      <c r="K71" s="157"/>
      <c r="L71" s="57" t="str">
        <f>Division1!BQ73</f>
        <v>pre-ten
moderate</v>
      </c>
      <c r="M71" s="58" t="str">
        <f>Division1!BV73</f>
        <v>tenured
small</v>
      </c>
      <c r="N71" s="59" t="str">
        <f>Division1!CA73</f>
        <v>assoc
small</v>
      </c>
      <c r="O71" s="59" t="str">
        <f>Division1!CF73</f>
        <v>women
small</v>
      </c>
      <c r="P71" s="59" t="str">
        <f>Division1!CK73</f>
        <v>foc
moderate</v>
      </c>
      <c r="Q71" s="133" t="s">
        <v>177</v>
      </c>
      <c r="R71" s="133" t="s">
        <v>32</v>
      </c>
      <c r="S71" s="133" t="s">
        <v>178</v>
      </c>
      <c r="T71" s="60" t="str">
        <f>Division1!CP73</f>
        <v xml:space="preserve">
</v>
      </c>
      <c r="U71" s="60" t="str">
        <f>Division1!CU73</f>
        <v>+
small</v>
      </c>
      <c r="V71" s="60" t="str">
        <f>Division1!CZ73</f>
        <v>+
moderate</v>
      </c>
      <c r="W71" s="60" t="str">
        <f>Division1!DE73</f>
        <v>-
moderate</v>
      </c>
      <c r="X71" s="60" t="str">
        <f>Division1!DJ73</f>
        <v xml:space="preserve">
</v>
      </c>
      <c r="Y71" s="60" t="str">
        <f>Division1!DO73</f>
        <v>+
small</v>
      </c>
      <c r="Z71" s="60" t="str">
        <f>Division1!DT73</f>
        <v>-
small</v>
      </c>
      <c r="AA71" s="60" t="str">
        <f>Division1!DY73</f>
        <v>+
small</v>
      </c>
      <c r="AB71" s="60" t="str">
        <f>Division1!ED73</f>
        <v>-
small</v>
      </c>
      <c r="AC71" s="60" t="str">
        <f>Division1!EI73</f>
        <v>+
moderate</v>
      </c>
    </row>
    <row r="72" spans="1:29" s="24" customFormat="1" ht="15" hidden="1" customHeight="1" x14ac:dyDescent="0.2">
      <c r="A72" s="34" t="s">
        <v>179</v>
      </c>
      <c r="B72" s="34" t="s">
        <v>32</v>
      </c>
      <c r="C72" s="34" t="s">
        <v>180</v>
      </c>
      <c r="D72" s="35">
        <f t="shared" si="2"/>
        <v>-0.11926605504587186</v>
      </c>
      <c r="E72" s="36">
        <f>Division1!D74</f>
        <v>3.32</v>
      </c>
      <c r="F72" s="36">
        <f>Division1!E74</f>
        <v>1.19</v>
      </c>
      <c r="G72" s="36">
        <f>RIT!D74</f>
        <v>3.45</v>
      </c>
      <c r="H72" s="36">
        <f>RIT!E74</f>
        <v>1.0900000000000001</v>
      </c>
      <c r="I72" s="36"/>
      <c r="J72" s="156">
        <f t="shared" si="3"/>
        <v>-0.11926605504587186</v>
      </c>
      <c r="K72" s="156"/>
      <c r="L72" s="37" t="str">
        <f>Division1!BQ74</f>
        <v>tenured
Large</v>
      </c>
      <c r="M72" s="38" t="str">
        <f>Division1!BV74</f>
        <v>ntt
small</v>
      </c>
      <c r="N72" s="39" t="str">
        <f>Division1!CA74</f>
        <v>assoc
small</v>
      </c>
      <c r="O72" s="39" t="str">
        <f>Division1!CF74</f>
        <v xml:space="preserve">
</v>
      </c>
      <c r="P72" s="39" t="str">
        <f>Division1!CK74</f>
        <v>foc
moderate</v>
      </c>
      <c r="Q72" s="34" t="s">
        <v>179</v>
      </c>
      <c r="R72" s="34" t="s">
        <v>32</v>
      </c>
      <c r="S72" s="34" t="s">
        <v>180</v>
      </c>
      <c r="T72" s="40" t="str">
        <f>Division1!CP74</f>
        <v>-
small</v>
      </c>
      <c r="U72" s="40" t="str">
        <f>Division1!CU74</f>
        <v>-
small</v>
      </c>
      <c r="V72" s="40" t="str">
        <f>Division1!CZ74</f>
        <v>-
Large</v>
      </c>
      <c r="W72" s="40" t="str">
        <f>Division1!DE74</f>
        <v>-
small</v>
      </c>
      <c r="X72" s="40" t="str">
        <f>Division1!DJ74</f>
        <v>-
small</v>
      </c>
      <c r="Y72" s="40" t="str">
        <f>Division1!DO74</f>
        <v>-
moderate</v>
      </c>
      <c r="Z72" s="40" t="str">
        <f>Division1!DT74</f>
        <v>-
small</v>
      </c>
      <c r="AA72" s="40" t="str">
        <f>Division1!DY74</f>
        <v>-
small</v>
      </c>
      <c r="AB72" s="40" t="str">
        <f>Division1!ED74</f>
        <v>-
moderate</v>
      </c>
      <c r="AC72" s="40" t="str">
        <f>Division1!EI74</f>
        <v>+
small</v>
      </c>
    </row>
    <row r="73" spans="1:29" s="24" customFormat="1" ht="15" customHeight="1" x14ac:dyDescent="0.2">
      <c r="A73" s="34"/>
      <c r="B73" s="34" t="s">
        <v>33</v>
      </c>
      <c r="C73" s="34" t="s">
        <v>181</v>
      </c>
      <c r="D73" s="35">
        <f t="shared" si="2"/>
        <v>2.9999999999999805E-2</v>
      </c>
      <c r="E73" s="36">
        <f>Division1!D75</f>
        <v>3.03</v>
      </c>
      <c r="F73" s="36">
        <f>Division1!E75</f>
        <v>0.83</v>
      </c>
      <c r="G73" s="36">
        <f>RIT!D75</f>
        <v>3</v>
      </c>
      <c r="H73" s="36">
        <f>RIT!E75</f>
        <v>1</v>
      </c>
      <c r="I73" s="36"/>
      <c r="J73" s="156" t="str">
        <f t="shared" si="3"/>
        <v/>
      </c>
      <c r="K73" s="156"/>
      <c r="L73" s="37" t="str">
        <f>Division1!BQ75</f>
        <v>pre-ten
small</v>
      </c>
      <c r="M73" s="38" t="str">
        <f>Division1!BV75</f>
        <v xml:space="preserve">
</v>
      </c>
      <c r="N73" s="39" t="str">
        <f>Division1!CA75</f>
        <v>assoc
small</v>
      </c>
      <c r="O73" s="39" t="str">
        <f>Division1!CF75</f>
        <v>women
small</v>
      </c>
      <c r="P73" s="39" t="str">
        <f>Division1!CK75</f>
        <v>white
small</v>
      </c>
      <c r="Q73" s="34"/>
      <c r="R73" s="34" t="s">
        <v>33</v>
      </c>
      <c r="S73" s="34" t="s">
        <v>181</v>
      </c>
      <c r="T73" s="40" t="str">
        <f>Division1!CP75</f>
        <v xml:space="preserve">
</v>
      </c>
      <c r="U73" s="40" t="str">
        <f>Division1!CU75</f>
        <v>-
small</v>
      </c>
      <c r="V73" s="40" t="str">
        <f>Division1!CZ75</f>
        <v>+
moderate</v>
      </c>
      <c r="W73" s="40" t="str">
        <f>Division1!DE75</f>
        <v xml:space="preserve">
</v>
      </c>
      <c r="X73" s="40" t="str">
        <f>Division1!DJ75</f>
        <v>-
moderate</v>
      </c>
      <c r="Y73" s="40" t="str">
        <f>Division1!DO75</f>
        <v>-
small</v>
      </c>
      <c r="Z73" s="40" t="str">
        <f>Division1!DT75</f>
        <v>-
small</v>
      </c>
      <c r="AA73" s="40" t="str">
        <f>Division1!DY75</f>
        <v xml:space="preserve">
</v>
      </c>
      <c r="AB73" s="40" t="str">
        <f>Division1!ED75</f>
        <v xml:space="preserve">
</v>
      </c>
      <c r="AC73" s="40" t="str">
        <f>Division1!EI75</f>
        <v>+
small</v>
      </c>
    </row>
    <row r="74" spans="1:29" s="24" customFormat="1" ht="15" hidden="1" customHeight="1" x14ac:dyDescent="0.2">
      <c r="A74" s="34" t="s">
        <v>182</v>
      </c>
      <c r="B74" s="34" t="s">
        <v>33</v>
      </c>
      <c r="C74" s="34" t="s">
        <v>183</v>
      </c>
      <c r="D74" s="35">
        <f t="shared" si="2"/>
        <v>-3.2000000000000028E-2</v>
      </c>
      <c r="E74" s="36">
        <f>Division1!D76</f>
        <v>3.53</v>
      </c>
      <c r="F74" s="36">
        <f>Division1!E76</f>
        <v>1.1399999999999999</v>
      </c>
      <c r="G74" s="36">
        <f>RIT!D76</f>
        <v>3.57</v>
      </c>
      <c r="H74" s="36">
        <f>RIT!E76</f>
        <v>1.25</v>
      </c>
      <c r="I74" s="36"/>
      <c r="J74" s="156" t="str">
        <f t="shared" si="3"/>
        <v/>
      </c>
      <c r="K74" s="156"/>
      <c r="L74" s="37" t="str">
        <f>Division1!BQ76</f>
        <v>pre-ten
Large</v>
      </c>
      <c r="M74" s="38" t="str">
        <f>Division1!BV76</f>
        <v xml:space="preserve">
</v>
      </c>
      <c r="N74" s="39" t="str">
        <f>Division1!CA76</f>
        <v xml:space="preserve">
</v>
      </c>
      <c r="O74" s="39" t="str">
        <f>Division1!CF76</f>
        <v xml:space="preserve">
</v>
      </c>
      <c r="P74" s="39" t="str">
        <f>Division1!CK76</f>
        <v>white
small</v>
      </c>
      <c r="Q74" s="34" t="s">
        <v>182</v>
      </c>
      <c r="R74" s="34" t="s">
        <v>33</v>
      </c>
      <c r="S74" s="34" t="s">
        <v>183</v>
      </c>
      <c r="T74" s="40" t="str">
        <f>Division1!CP76</f>
        <v>+
small</v>
      </c>
      <c r="U74" s="40" t="str">
        <f>Division1!CU76</f>
        <v xml:space="preserve">
</v>
      </c>
      <c r="V74" s="40" t="str">
        <f>Division1!CZ76</f>
        <v>+
Large</v>
      </c>
      <c r="W74" s="40" t="str">
        <f>Division1!DE76</f>
        <v>+
small</v>
      </c>
      <c r="X74" s="40" t="str">
        <f>Division1!DJ76</f>
        <v>-
small</v>
      </c>
      <c r="Y74" s="40" t="str">
        <f>Division1!DO76</f>
        <v xml:space="preserve">
</v>
      </c>
      <c r="Z74" s="40" t="str">
        <f>Division1!DT76</f>
        <v>+
small</v>
      </c>
      <c r="AA74" s="40" t="str">
        <f>Division1!DY76</f>
        <v>+
small</v>
      </c>
      <c r="AB74" s="40" t="str">
        <f>Division1!ED76</f>
        <v>+
small</v>
      </c>
      <c r="AC74" s="40" t="str">
        <f>Division1!EI76</f>
        <v>+
Large</v>
      </c>
    </row>
    <row r="75" spans="1:29" ht="15" hidden="1" customHeight="1" x14ac:dyDescent="0.2">
      <c r="A75" s="133" t="s">
        <v>184</v>
      </c>
      <c r="B75" s="133" t="s">
        <v>33</v>
      </c>
      <c r="C75" s="133" t="s">
        <v>185</v>
      </c>
      <c r="D75" s="134">
        <f t="shared" si="2"/>
        <v>0.15740740740740733</v>
      </c>
      <c r="E75" s="135">
        <f>Division1!D77</f>
        <v>3.8</v>
      </c>
      <c r="F75" s="135">
        <f>Division1!E77</f>
        <v>0.88</v>
      </c>
      <c r="G75" s="135">
        <f>RIT!D77</f>
        <v>3.63</v>
      </c>
      <c r="H75" s="135">
        <f>RIT!E77</f>
        <v>1.08</v>
      </c>
      <c r="I75" s="135"/>
      <c r="J75" s="157">
        <f t="shared" si="3"/>
        <v>0.15740740740740733</v>
      </c>
      <c r="K75" s="157"/>
      <c r="L75" s="57" t="str">
        <f>Division1!BQ77</f>
        <v>tenured
small</v>
      </c>
      <c r="M75" s="58" t="str">
        <f>Division1!BV77</f>
        <v>tenured
moderate</v>
      </c>
      <c r="N75" s="59" t="str">
        <f>Division1!CA77</f>
        <v>assoc
moderate</v>
      </c>
      <c r="O75" s="59" t="str">
        <f>Division1!CF77</f>
        <v xml:space="preserve">
</v>
      </c>
      <c r="P75" s="59" t="str">
        <f>Division1!CK77</f>
        <v>white
Large</v>
      </c>
      <c r="Q75" s="133" t="s">
        <v>184</v>
      </c>
      <c r="R75" s="133" t="s">
        <v>33</v>
      </c>
      <c r="S75" s="133" t="s">
        <v>185</v>
      </c>
      <c r="T75" s="60" t="str">
        <f>Division1!CP77</f>
        <v>-
small</v>
      </c>
      <c r="U75" s="60" t="str">
        <f>Division1!CU77</f>
        <v xml:space="preserve">
</v>
      </c>
      <c r="V75" s="60" t="str">
        <f>Division1!CZ77</f>
        <v>-
moderate</v>
      </c>
      <c r="W75" s="60" t="str">
        <f>Division1!DE77</f>
        <v>-
moderate</v>
      </c>
      <c r="X75" s="60" t="str">
        <f>Division1!DJ77</f>
        <v>-
small</v>
      </c>
      <c r="Y75" s="60" t="str">
        <f>Division1!DO77</f>
        <v>-
small</v>
      </c>
      <c r="Z75" s="60" t="str">
        <f>Division1!DT77</f>
        <v>-
Large</v>
      </c>
      <c r="AA75" s="60" t="str">
        <f>Division1!DY77</f>
        <v>+
small</v>
      </c>
      <c r="AB75" s="60" t="str">
        <f>Division1!ED77</f>
        <v>-
small</v>
      </c>
      <c r="AC75" s="60" t="str">
        <f>Division1!EI77</f>
        <v>-
small</v>
      </c>
    </row>
    <row r="76" spans="1:29" s="24" customFormat="1" ht="15" hidden="1" customHeight="1" x14ac:dyDescent="0.2">
      <c r="A76" s="34" t="s">
        <v>186</v>
      </c>
      <c r="B76" s="34" t="s">
        <v>33</v>
      </c>
      <c r="C76" s="34" t="s">
        <v>187</v>
      </c>
      <c r="D76" s="35">
        <f t="shared" si="2"/>
        <v>-2.985074626865674E-2</v>
      </c>
      <c r="E76" s="36">
        <f>Division1!D78</f>
        <v>3</v>
      </c>
      <c r="F76" s="36">
        <f>Division1!E78</f>
        <v>1.24</v>
      </c>
      <c r="G76" s="36">
        <f>RIT!D78</f>
        <v>3.04</v>
      </c>
      <c r="H76" s="36">
        <f>RIT!E78</f>
        <v>1.34</v>
      </c>
      <c r="I76" s="36"/>
      <c r="J76" s="156" t="str">
        <f t="shared" si="3"/>
        <v/>
      </c>
      <c r="K76" s="156"/>
      <c r="L76" s="37" t="str">
        <f>Division1!BQ78</f>
        <v>pre-ten
Large</v>
      </c>
      <c r="M76" s="38" t="str">
        <f>Division1!BV78</f>
        <v>N&lt;5
N&lt;5</v>
      </c>
      <c r="N76" s="39" t="str">
        <f>Division1!CA78</f>
        <v>assoc
moderate</v>
      </c>
      <c r="O76" s="39" t="str">
        <f>Division1!CF78</f>
        <v>women
moderate</v>
      </c>
      <c r="P76" s="39" t="str">
        <f>Division1!CK78</f>
        <v xml:space="preserve">
</v>
      </c>
      <c r="Q76" s="34" t="s">
        <v>186</v>
      </c>
      <c r="R76" s="34" t="s">
        <v>33</v>
      </c>
      <c r="S76" s="34" t="s">
        <v>187</v>
      </c>
      <c r="T76" s="40" t="str">
        <f>Division1!CP78</f>
        <v>-
moderate</v>
      </c>
      <c r="U76" s="40" t="str">
        <f>Division1!CU78</f>
        <v>-
moderate</v>
      </c>
      <c r="V76" s="40" t="str">
        <f>Division1!CZ78</f>
        <v>+
small</v>
      </c>
      <c r="W76" s="40" t="str">
        <f>Division1!DE78</f>
        <v>N&lt;5
N&lt;5</v>
      </c>
      <c r="X76" s="40" t="str">
        <f>Division1!DJ78</f>
        <v>-
moderate</v>
      </c>
      <c r="Y76" s="40" t="str">
        <f>Division1!DO78</f>
        <v>-
small</v>
      </c>
      <c r="Z76" s="40" t="str">
        <f>Division1!DT78</f>
        <v>-
moderate</v>
      </c>
      <c r="AA76" s="40" t="str">
        <f>Division1!DY78</f>
        <v>-
small</v>
      </c>
      <c r="AB76" s="40" t="str">
        <f>Division1!ED78</f>
        <v>-
small</v>
      </c>
      <c r="AC76" s="40" t="str">
        <f>Division1!EI78</f>
        <v>N&lt;5
N&lt;5</v>
      </c>
    </row>
    <row r="77" spans="1:29" ht="15" hidden="1" customHeight="1" x14ac:dyDescent="0.2">
      <c r="A77" s="133" t="s">
        <v>188</v>
      </c>
      <c r="B77" s="133" t="s">
        <v>33</v>
      </c>
      <c r="C77" s="133" t="s">
        <v>189</v>
      </c>
      <c r="D77" s="134">
        <f t="shared" si="2"/>
        <v>-9.243697478991586E-2</v>
      </c>
      <c r="E77" s="135">
        <f>Division1!D79</f>
        <v>2.2400000000000002</v>
      </c>
      <c r="F77" s="135">
        <f>Division1!E79</f>
        <v>1.0900000000000001</v>
      </c>
      <c r="G77" s="135">
        <f>RIT!D79</f>
        <v>2.35</v>
      </c>
      <c r="H77" s="135">
        <f>RIT!E79</f>
        <v>1.19</v>
      </c>
      <c r="I77" s="135"/>
      <c r="J77" s="157" t="str">
        <f t="shared" si="3"/>
        <v/>
      </c>
      <c r="K77" s="157"/>
      <c r="L77" s="57" t="str">
        <f>Division1!BQ79</f>
        <v>N&lt;5
N&lt;5</v>
      </c>
      <c r="M77" s="58" t="str">
        <f>Division1!BV79</f>
        <v>N&lt;5
N&lt;5</v>
      </c>
      <c r="N77" s="59" t="str">
        <f>Division1!CA79</f>
        <v xml:space="preserve">
</v>
      </c>
      <c r="O77" s="59" t="str">
        <f>Division1!CF79</f>
        <v>women
Large</v>
      </c>
      <c r="P77" s="59" t="str">
        <f>Division1!CK79</f>
        <v>N&lt;5
N&lt;5</v>
      </c>
      <c r="Q77" s="133" t="s">
        <v>188</v>
      </c>
      <c r="R77" s="133" t="s">
        <v>33</v>
      </c>
      <c r="S77" s="133" t="s">
        <v>189</v>
      </c>
      <c r="T77" s="60" t="str">
        <f>Division1!CP79</f>
        <v xml:space="preserve">
</v>
      </c>
      <c r="U77" s="60" t="str">
        <f>Division1!CU79</f>
        <v xml:space="preserve">
</v>
      </c>
      <c r="V77" s="60" t="str">
        <f>Division1!CZ79</f>
        <v>N&lt;5
N&lt;5</v>
      </c>
      <c r="W77" s="60" t="str">
        <f>Division1!DE79</f>
        <v>N&lt;5
N&lt;5</v>
      </c>
      <c r="X77" s="60" t="str">
        <f>Division1!DJ79</f>
        <v>+
small</v>
      </c>
      <c r="Y77" s="60" t="str">
        <f>Division1!DO79</f>
        <v xml:space="preserve">
</v>
      </c>
      <c r="Z77" s="60" t="str">
        <f>Division1!DT79</f>
        <v xml:space="preserve">
</v>
      </c>
      <c r="AA77" s="60" t="str">
        <f>Division1!DY79</f>
        <v>+
small</v>
      </c>
      <c r="AB77" s="60" t="str">
        <f>Division1!ED79</f>
        <v xml:space="preserve">
</v>
      </c>
      <c r="AC77" s="60" t="str">
        <f>Division1!EI79</f>
        <v>N&lt;5
N&lt;5</v>
      </c>
    </row>
    <row r="78" spans="1:29" s="24" customFormat="1" ht="15" hidden="1" customHeight="1" x14ac:dyDescent="0.2">
      <c r="A78" s="34" t="s">
        <v>190</v>
      </c>
      <c r="B78" s="34" t="s">
        <v>33</v>
      </c>
      <c r="C78" s="34" t="s">
        <v>191</v>
      </c>
      <c r="D78" s="35">
        <f t="shared" si="2"/>
        <v>-0.12280701754385977</v>
      </c>
      <c r="E78" s="36">
        <f>Division1!D80</f>
        <v>2.19</v>
      </c>
      <c r="F78" s="36">
        <f>Division1!E80</f>
        <v>1.23</v>
      </c>
      <c r="G78" s="36">
        <f>RIT!D80</f>
        <v>2.33</v>
      </c>
      <c r="H78" s="36">
        <f>RIT!E80</f>
        <v>1.1399999999999999</v>
      </c>
      <c r="I78" s="36"/>
      <c r="J78" s="156">
        <f t="shared" si="3"/>
        <v>-0.12280701754385977</v>
      </c>
      <c r="K78" s="156"/>
      <c r="L78" s="37" t="str">
        <f>Division1!BQ80</f>
        <v>N&lt;5
N&lt;5</v>
      </c>
      <c r="M78" s="38" t="str">
        <f>Division1!BV80</f>
        <v xml:space="preserve">
</v>
      </c>
      <c r="N78" s="39" t="str">
        <f>Division1!CA80</f>
        <v>assoc
small</v>
      </c>
      <c r="O78" s="39" t="str">
        <f>Division1!CF80</f>
        <v>women
small</v>
      </c>
      <c r="P78" s="39" t="str">
        <f>Division1!CK80</f>
        <v>foc
small</v>
      </c>
      <c r="Q78" s="34" t="s">
        <v>190</v>
      </c>
      <c r="R78" s="34" t="s">
        <v>33</v>
      </c>
      <c r="S78" s="34" t="s">
        <v>191</v>
      </c>
      <c r="T78" s="40" t="str">
        <f>Division1!CP80</f>
        <v xml:space="preserve">
</v>
      </c>
      <c r="U78" s="40" t="str">
        <f>Division1!CU80</f>
        <v xml:space="preserve">
</v>
      </c>
      <c r="V78" s="40" t="str">
        <f>Division1!CZ80</f>
        <v>N&lt;5
N&lt;5</v>
      </c>
      <c r="W78" s="40" t="str">
        <f>Division1!DE80</f>
        <v xml:space="preserve">
</v>
      </c>
      <c r="X78" s="40" t="str">
        <f>Division1!DJ80</f>
        <v xml:space="preserve">
</v>
      </c>
      <c r="Y78" s="40" t="str">
        <f>Division1!DO80</f>
        <v xml:space="preserve">
</v>
      </c>
      <c r="Z78" s="40" t="str">
        <f>Division1!DT80</f>
        <v>-
small</v>
      </c>
      <c r="AA78" s="40" t="str">
        <f>Division1!DY80</f>
        <v xml:space="preserve">
</v>
      </c>
      <c r="AB78" s="40" t="str">
        <f>Division1!ED80</f>
        <v>-
small</v>
      </c>
      <c r="AC78" s="40" t="str">
        <f>Division1!EI80</f>
        <v>+
Large</v>
      </c>
    </row>
    <row r="79" spans="1:29" ht="15" hidden="1" customHeight="1" x14ac:dyDescent="0.2">
      <c r="A79" s="133" t="s">
        <v>192</v>
      </c>
      <c r="B79" s="133" t="s">
        <v>193</v>
      </c>
      <c r="C79" s="133" t="s">
        <v>194</v>
      </c>
      <c r="D79" s="134">
        <f t="shared" si="2"/>
        <v>-0.17045454545454536</v>
      </c>
      <c r="E79" s="135">
        <f>Division1!D81</f>
        <v>3.98</v>
      </c>
      <c r="F79" s="135">
        <f>Division1!E81</f>
        <v>0.93</v>
      </c>
      <c r="G79" s="135">
        <f>RIT!D81</f>
        <v>4.13</v>
      </c>
      <c r="H79" s="135">
        <f>RIT!E81</f>
        <v>0.88</v>
      </c>
      <c r="I79" s="135"/>
      <c r="J79" s="157">
        <f t="shared" si="3"/>
        <v>-0.17045454545454536</v>
      </c>
      <c r="K79" s="157"/>
      <c r="L79" s="57" t="str">
        <f>Division1!BQ81</f>
        <v>N&lt;5
N&lt;5</v>
      </c>
      <c r="M79" s="58" t="str">
        <f>Division1!BV81</f>
        <v>ntt
moderate</v>
      </c>
      <c r="N79" s="59" t="str">
        <f>Division1!CA81</f>
        <v xml:space="preserve">
</v>
      </c>
      <c r="O79" s="59" t="str">
        <f>Division1!CF81</f>
        <v>women
small</v>
      </c>
      <c r="P79" s="59" t="str">
        <f>Division1!CK81</f>
        <v>foc
small</v>
      </c>
      <c r="Q79" s="133" t="s">
        <v>192</v>
      </c>
      <c r="R79" s="133" t="s">
        <v>193</v>
      </c>
      <c r="S79" s="133" t="s">
        <v>194</v>
      </c>
      <c r="T79" s="60" t="str">
        <f>Division1!CP81</f>
        <v>+
small</v>
      </c>
      <c r="U79" s="60" t="str">
        <f>Division1!CU81</f>
        <v xml:space="preserve">
</v>
      </c>
      <c r="V79" s="60" t="str">
        <f>Division1!CZ81</f>
        <v>N&lt;5
N&lt;5</v>
      </c>
      <c r="W79" s="60" t="str">
        <f>Division1!DE81</f>
        <v>+
moderate</v>
      </c>
      <c r="X79" s="60" t="str">
        <f>Division1!DJ81</f>
        <v>+
small</v>
      </c>
      <c r="Y79" s="60" t="str">
        <f>Division1!DO81</f>
        <v>-
small</v>
      </c>
      <c r="Z79" s="60" t="str">
        <f>Division1!DT81</f>
        <v>-
small</v>
      </c>
      <c r="AA79" s="60" t="str">
        <f>Division1!DY81</f>
        <v>+
moderate</v>
      </c>
      <c r="AB79" s="60" t="str">
        <f>Division1!ED81</f>
        <v xml:space="preserve">
</v>
      </c>
      <c r="AC79" s="60" t="str">
        <f>Division1!EI81</f>
        <v>N&lt;5
N&lt;5</v>
      </c>
    </row>
    <row r="80" spans="1:29" s="24" customFormat="1" ht="15" hidden="1" customHeight="1" x14ac:dyDescent="0.2">
      <c r="A80" s="34" t="s">
        <v>195</v>
      </c>
      <c r="B80" s="34" t="s">
        <v>193</v>
      </c>
      <c r="C80" s="34" t="s">
        <v>196</v>
      </c>
      <c r="D80" s="35">
        <f t="shared" si="2"/>
        <v>-4.1666666666666706E-2</v>
      </c>
      <c r="E80" s="36">
        <f>Division1!D82</f>
        <v>4.2</v>
      </c>
      <c r="F80" s="36">
        <f>Division1!E82</f>
        <v>1.1200000000000001</v>
      </c>
      <c r="G80" s="36">
        <f>RIT!D82</f>
        <v>4.24</v>
      </c>
      <c r="H80" s="36">
        <f>RIT!E82</f>
        <v>0.96</v>
      </c>
      <c r="I80" s="36"/>
      <c r="J80" s="156" t="str">
        <f t="shared" si="3"/>
        <v/>
      </c>
      <c r="K80" s="156"/>
      <c r="L80" s="37" t="str">
        <f>Division1!BQ82</f>
        <v>tenured
small</v>
      </c>
      <c r="M80" s="38" t="str">
        <f>Division1!BV82</f>
        <v>tenured
Large</v>
      </c>
      <c r="N80" s="39" t="str">
        <f>Division1!CA82</f>
        <v>full
moderate</v>
      </c>
      <c r="O80" s="39" t="str">
        <f>Division1!CF82</f>
        <v>men
small</v>
      </c>
      <c r="P80" s="39" t="str">
        <f>Division1!CK82</f>
        <v>white
moderate</v>
      </c>
      <c r="Q80" s="34" t="s">
        <v>195</v>
      </c>
      <c r="R80" s="34" t="s">
        <v>193</v>
      </c>
      <c r="S80" s="34" t="s">
        <v>196</v>
      </c>
      <c r="T80" s="40" t="str">
        <f>Division1!CP82</f>
        <v xml:space="preserve">
</v>
      </c>
      <c r="U80" s="40" t="str">
        <f>Division1!CU82</f>
        <v>+
small</v>
      </c>
      <c r="V80" s="40" t="str">
        <f>Division1!CZ82</f>
        <v>+
Large</v>
      </c>
      <c r="W80" s="40" t="str">
        <f>Division1!DE82</f>
        <v>-
moderate</v>
      </c>
      <c r="X80" s="40" t="str">
        <f>Division1!DJ82</f>
        <v>-
small</v>
      </c>
      <c r="Y80" s="40" t="str">
        <f>Division1!DO82</f>
        <v xml:space="preserve">
</v>
      </c>
      <c r="Z80" s="40" t="str">
        <f>Division1!DT82</f>
        <v xml:space="preserve">
</v>
      </c>
      <c r="AA80" s="40" t="str">
        <f>Division1!DY82</f>
        <v xml:space="preserve">
</v>
      </c>
      <c r="AB80" s="40" t="str">
        <f>Division1!ED82</f>
        <v xml:space="preserve">
</v>
      </c>
      <c r="AC80" s="40" t="str">
        <f>Division1!EI82</f>
        <v>+
small</v>
      </c>
    </row>
    <row r="81" spans="1:29" ht="15" hidden="1" customHeight="1" x14ac:dyDescent="0.2">
      <c r="A81" s="133" t="s">
        <v>197</v>
      </c>
      <c r="B81" s="133" t="s">
        <v>193</v>
      </c>
      <c r="C81" s="133" t="s">
        <v>198</v>
      </c>
      <c r="D81" s="134">
        <f t="shared" si="2"/>
        <v>4.8076923076922906E-2</v>
      </c>
      <c r="E81" s="135">
        <f>Division1!D83</f>
        <v>3.77</v>
      </c>
      <c r="F81" s="135">
        <f>Division1!E83</f>
        <v>1.04</v>
      </c>
      <c r="G81" s="135">
        <f>RIT!D83</f>
        <v>3.72</v>
      </c>
      <c r="H81" s="135">
        <f>RIT!E83</f>
        <v>1.04</v>
      </c>
      <c r="I81" s="135"/>
      <c r="J81" s="157" t="str">
        <f t="shared" si="3"/>
        <v/>
      </c>
      <c r="K81" s="157"/>
      <c r="L81" s="57" t="str">
        <f>Division1!BQ83</f>
        <v>tenured
Large</v>
      </c>
      <c r="M81" s="58" t="str">
        <f>Division1!BV83</f>
        <v>tenured
moderate</v>
      </c>
      <c r="N81" s="59" t="str">
        <f>Division1!CA83</f>
        <v>full
moderate</v>
      </c>
      <c r="O81" s="59" t="str">
        <f>Division1!CF83</f>
        <v>men
moderate</v>
      </c>
      <c r="P81" s="59" t="str">
        <f>Division1!CK83</f>
        <v>white
small</v>
      </c>
      <c r="Q81" s="133" t="s">
        <v>197</v>
      </c>
      <c r="R81" s="133" t="s">
        <v>193</v>
      </c>
      <c r="S81" s="133" t="s">
        <v>198</v>
      </c>
      <c r="T81" s="60" t="str">
        <f>Division1!CP83</f>
        <v>-
small</v>
      </c>
      <c r="U81" s="60" t="str">
        <f>Division1!CU83</f>
        <v>-
small</v>
      </c>
      <c r="V81" s="60" t="str">
        <f>Division1!CZ83</f>
        <v>+
small</v>
      </c>
      <c r="W81" s="60" t="str">
        <f>Division1!DE83</f>
        <v xml:space="preserve">
</v>
      </c>
      <c r="X81" s="60" t="str">
        <f>Division1!DJ83</f>
        <v>-
moderate</v>
      </c>
      <c r="Y81" s="60" t="str">
        <f>Division1!DO83</f>
        <v>-
small</v>
      </c>
      <c r="Z81" s="60" t="str">
        <f>Division1!DT83</f>
        <v xml:space="preserve">
</v>
      </c>
      <c r="AA81" s="60" t="str">
        <f>Division1!DY83</f>
        <v>-
small</v>
      </c>
      <c r="AB81" s="60" t="str">
        <f>Division1!ED83</f>
        <v>-
small</v>
      </c>
      <c r="AC81" s="60" t="str">
        <f>Division1!EI83</f>
        <v>+
moderate</v>
      </c>
    </row>
    <row r="82" spans="1:29" s="24" customFormat="1" ht="15" hidden="1" customHeight="1" x14ac:dyDescent="0.2">
      <c r="A82" s="34" t="s">
        <v>199</v>
      </c>
      <c r="B82" s="34" t="s">
        <v>193</v>
      </c>
      <c r="C82" s="34" t="s">
        <v>200</v>
      </c>
      <c r="D82" s="35">
        <f t="shared" si="2"/>
        <v>-1.7543859649122823E-2</v>
      </c>
      <c r="E82" s="36">
        <f>Division1!D84</f>
        <v>3.62</v>
      </c>
      <c r="F82" s="36">
        <f>Division1!E84</f>
        <v>1.23</v>
      </c>
      <c r="G82" s="36">
        <f>RIT!D84</f>
        <v>3.64</v>
      </c>
      <c r="H82" s="36">
        <f>RIT!E84</f>
        <v>1.1399999999999999</v>
      </c>
      <c r="I82" s="36"/>
      <c r="J82" s="156" t="str">
        <f t="shared" si="3"/>
        <v/>
      </c>
      <c r="K82" s="156"/>
      <c r="L82" s="37" t="str">
        <f>Division1!BQ84</f>
        <v>tenured
Large</v>
      </c>
      <c r="M82" s="38" t="str">
        <f>Division1!BV84</f>
        <v>tenured
small</v>
      </c>
      <c r="N82" s="39" t="str">
        <f>Division1!CA84</f>
        <v>full
small</v>
      </c>
      <c r="O82" s="39" t="str">
        <f>Division1!CF84</f>
        <v>men
small</v>
      </c>
      <c r="P82" s="39" t="str">
        <f>Division1!CK84</f>
        <v>white
small</v>
      </c>
      <c r="Q82" s="34" t="s">
        <v>199</v>
      </c>
      <c r="R82" s="34" t="s">
        <v>193</v>
      </c>
      <c r="S82" s="34" t="s">
        <v>200</v>
      </c>
      <c r="T82" s="40" t="str">
        <f>Division1!CP84</f>
        <v>-
small</v>
      </c>
      <c r="U82" s="40" t="str">
        <f>Division1!CU84</f>
        <v>-
moderate</v>
      </c>
      <c r="V82" s="40" t="str">
        <f>Division1!CZ84</f>
        <v>-
moderate</v>
      </c>
      <c r="W82" s="40" t="str">
        <f>Division1!DE84</f>
        <v>-
small</v>
      </c>
      <c r="X82" s="40" t="str">
        <f>Division1!DJ84</f>
        <v>-
Large</v>
      </c>
      <c r="Y82" s="40" t="str">
        <f>Division1!DO84</f>
        <v>-
moderate</v>
      </c>
      <c r="Z82" s="40" t="str">
        <f>Division1!DT84</f>
        <v>-
small</v>
      </c>
      <c r="AA82" s="40" t="str">
        <f>Division1!DY84</f>
        <v>-
moderate</v>
      </c>
      <c r="AB82" s="40" t="str">
        <f>Division1!ED84</f>
        <v>-
moderate</v>
      </c>
      <c r="AC82" s="40" t="str">
        <f>Division1!EI84</f>
        <v>+
small</v>
      </c>
    </row>
    <row r="83" spans="1:29" ht="15" hidden="1" customHeight="1" x14ac:dyDescent="0.2">
      <c r="A83" s="133" t="s">
        <v>201</v>
      </c>
      <c r="B83" s="133" t="s">
        <v>193</v>
      </c>
      <c r="C83" s="133" t="s">
        <v>202</v>
      </c>
      <c r="D83" s="134">
        <f t="shared" si="2"/>
        <v>-0.21621621621621598</v>
      </c>
      <c r="E83" s="135">
        <f>Division1!D85</f>
        <v>3.52</v>
      </c>
      <c r="F83" s="135">
        <f>Division1!E85</f>
        <v>1.19</v>
      </c>
      <c r="G83" s="135">
        <f>RIT!D85</f>
        <v>3.76</v>
      </c>
      <c r="H83" s="135">
        <f>RIT!E85</f>
        <v>1.1100000000000001</v>
      </c>
      <c r="I83" s="135"/>
      <c r="J83" s="157">
        <f t="shared" si="3"/>
        <v>-0.21621621621621598</v>
      </c>
      <c r="K83" s="157"/>
      <c r="L83" s="57" t="str">
        <f>Division1!BQ85</f>
        <v>tenured
Large</v>
      </c>
      <c r="M83" s="58" t="str">
        <f>Division1!BV85</f>
        <v>ntt
small</v>
      </c>
      <c r="N83" s="59" t="str">
        <f>Division1!CA85</f>
        <v>assoc
Large</v>
      </c>
      <c r="O83" s="59" t="str">
        <f>Division1!CF85</f>
        <v>men
small</v>
      </c>
      <c r="P83" s="59" t="str">
        <f>Division1!CK85</f>
        <v>white
small</v>
      </c>
      <c r="Q83" s="133" t="s">
        <v>201</v>
      </c>
      <c r="R83" s="133" t="s">
        <v>193</v>
      </c>
      <c r="S83" s="133" t="s">
        <v>202</v>
      </c>
      <c r="T83" s="60" t="str">
        <f>Division1!CP85</f>
        <v xml:space="preserve">
</v>
      </c>
      <c r="U83" s="60" t="str">
        <f>Division1!CU85</f>
        <v>-
small</v>
      </c>
      <c r="V83" s="60" t="str">
        <f>Division1!CZ85</f>
        <v>-
Large</v>
      </c>
      <c r="W83" s="60" t="str">
        <f>Division1!DE85</f>
        <v>+
small</v>
      </c>
      <c r="X83" s="60" t="str">
        <f>Division1!DJ85</f>
        <v>-
small</v>
      </c>
      <c r="Y83" s="60" t="str">
        <f>Division1!DO85</f>
        <v xml:space="preserve">
</v>
      </c>
      <c r="Z83" s="60" t="str">
        <f>Division1!DT85</f>
        <v xml:space="preserve">
</v>
      </c>
      <c r="AA83" s="60" t="str">
        <f>Division1!DY85</f>
        <v>-
small</v>
      </c>
      <c r="AB83" s="60" t="str">
        <f>Division1!ED85</f>
        <v xml:space="preserve">
</v>
      </c>
      <c r="AC83" s="60" t="str">
        <f>Division1!EI85</f>
        <v>-
small</v>
      </c>
    </row>
    <row r="84" spans="1:29" s="17" customFormat="1" ht="15" customHeight="1" x14ac:dyDescent="0.2">
      <c r="A84" s="136"/>
      <c r="B84" s="136" t="s">
        <v>203</v>
      </c>
      <c r="C84" s="136" t="s">
        <v>204</v>
      </c>
      <c r="D84" s="137">
        <f t="shared" si="2"/>
        <v>0.17699115044247804</v>
      </c>
      <c r="E84" s="138">
        <f>Division1!D86</f>
        <v>3.43</v>
      </c>
      <c r="F84" s="138">
        <f>Division1!E86</f>
        <v>0.65</v>
      </c>
      <c r="G84" s="138">
        <f>RIT!D86</f>
        <v>3.23</v>
      </c>
      <c r="H84" s="138">
        <f>RIT!E86</f>
        <v>1.1299999999999999</v>
      </c>
      <c r="I84" s="138"/>
      <c r="J84" s="157">
        <f t="shared" si="3"/>
        <v>0.17699115044247804</v>
      </c>
      <c r="K84" s="157"/>
      <c r="L84" s="57" t="str">
        <f>Division1!BQ86</f>
        <v>N&lt;5
N&lt;5</v>
      </c>
      <c r="M84" s="58" t="str">
        <f>Division1!BV86</f>
        <v>N&lt;5
N&lt;5</v>
      </c>
      <c r="N84" s="59" t="str">
        <f>Division1!CA86</f>
        <v>N&lt;5
N&lt;5</v>
      </c>
      <c r="O84" s="59" t="str">
        <f>Division1!CF86</f>
        <v>N&lt;5
N&lt;5</v>
      </c>
      <c r="P84" s="59" t="str">
        <f>Division1!CK86</f>
        <v>N&lt;5
N&lt;5</v>
      </c>
      <c r="Q84" s="136"/>
      <c r="R84" s="136" t="s">
        <v>203</v>
      </c>
      <c r="S84" s="136" t="s">
        <v>204</v>
      </c>
      <c r="T84" s="60" t="str">
        <f>Division1!CP86</f>
        <v xml:space="preserve">
</v>
      </c>
      <c r="U84" s="60" t="str">
        <f>Division1!CU86</f>
        <v>N&lt;5
N&lt;5</v>
      </c>
      <c r="V84" s="60" t="str">
        <f>Division1!CZ86</f>
        <v xml:space="preserve">
</v>
      </c>
      <c r="W84" s="60" t="str">
        <f>Division1!DE86</f>
        <v>N&lt;5
N&lt;5</v>
      </c>
      <c r="X84" s="60" t="str">
        <f>Division1!DJ86</f>
        <v>N&lt;5
N&lt;5</v>
      </c>
      <c r="Y84" s="60" t="str">
        <f>Division1!DO86</f>
        <v>N&lt;5
N&lt;5</v>
      </c>
      <c r="Z84" s="60" t="str">
        <f>Division1!DT86</f>
        <v>N&lt;5
N&lt;5</v>
      </c>
      <c r="AA84" s="60" t="str">
        <f>Division1!DY86</f>
        <v>N&lt;5
N&lt;5</v>
      </c>
      <c r="AB84" s="60" t="str">
        <f>Division1!ED86</f>
        <v>N&lt;5
N&lt;5</v>
      </c>
      <c r="AC84" s="60" t="str">
        <f>Division1!EI86</f>
        <v>N&lt;5
N&lt;5</v>
      </c>
    </row>
    <row r="85" spans="1:29" ht="15" hidden="1" customHeight="1" x14ac:dyDescent="0.2">
      <c r="A85" s="133" t="s">
        <v>205</v>
      </c>
      <c r="B85" s="133" t="s">
        <v>203</v>
      </c>
      <c r="C85" s="133" t="s">
        <v>206</v>
      </c>
      <c r="D85" s="134">
        <f t="shared" si="2"/>
        <v>0.1285714285714287</v>
      </c>
      <c r="E85" s="135">
        <f>Division1!D87</f>
        <v>3.6</v>
      </c>
      <c r="F85" s="135">
        <f>Division1!E87</f>
        <v>0.89</v>
      </c>
      <c r="G85" s="135">
        <f>RIT!D87</f>
        <v>3.42</v>
      </c>
      <c r="H85" s="135">
        <f>RIT!E87</f>
        <v>1.4</v>
      </c>
      <c r="I85" s="135"/>
      <c r="J85" s="157">
        <f t="shared" si="3"/>
        <v>0.1285714285714287</v>
      </c>
      <c r="K85" s="157"/>
      <c r="L85" s="57" t="str">
        <f>Division1!BQ87</f>
        <v>N&lt;5
N&lt;5</v>
      </c>
      <c r="M85" s="58" t="str">
        <f>Division1!BV87</f>
        <v>N&lt;5
N&lt;5</v>
      </c>
      <c r="N85" s="59" t="str">
        <f>Division1!CA87</f>
        <v>N&lt;5
N&lt;5</v>
      </c>
      <c r="O85" s="59" t="str">
        <f>Division1!CF87</f>
        <v>N&lt;5
N&lt;5</v>
      </c>
      <c r="P85" s="59" t="str">
        <f>Division1!CK87</f>
        <v>N&lt;5
N&lt;5</v>
      </c>
      <c r="Q85" s="133" t="s">
        <v>205</v>
      </c>
      <c r="R85" s="133" t="s">
        <v>203</v>
      </c>
      <c r="S85" s="133" t="s">
        <v>206</v>
      </c>
      <c r="T85" s="60" t="str">
        <f>Division1!CP87</f>
        <v xml:space="preserve">
</v>
      </c>
      <c r="U85" s="60" t="str">
        <f>Division1!CU87</f>
        <v>N&lt;5
N&lt;5</v>
      </c>
      <c r="V85" s="60" t="str">
        <f>Division1!CZ87</f>
        <v xml:space="preserve">
</v>
      </c>
      <c r="W85" s="60" t="str">
        <f>Division1!DE87</f>
        <v>N&lt;5
N&lt;5</v>
      </c>
      <c r="X85" s="60" t="str">
        <f>Division1!DJ87</f>
        <v>N&lt;5
N&lt;5</v>
      </c>
      <c r="Y85" s="60" t="str">
        <f>Division1!DO87</f>
        <v>N&lt;5
N&lt;5</v>
      </c>
      <c r="Z85" s="60" t="str">
        <f>Division1!DT87</f>
        <v>N&lt;5
N&lt;5</v>
      </c>
      <c r="AA85" s="60" t="str">
        <f>Division1!DY87</f>
        <v>N&lt;5
N&lt;5</v>
      </c>
      <c r="AB85" s="60" t="str">
        <f>Division1!ED87</f>
        <v>N&lt;5
N&lt;5</v>
      </c>
      <c r="AC85" s="60" t="str">
        <f>Division1!EI87</f>
        <v>N&lt;5
N&lt;5</v>
      </c>
    </row>
    <row r="86" spans="1:29" s="24" customFormat="1" ht="15" hidden="1" customHeight="1" x14ac:dyDescent="0.2">
      <c r="A86" s="34" t="s">
        <v>207</v>
      </c>
      <c r="B86" s="34" t="s">
        <v>203</v>
      </c>
      <c r="C86" s="34" t="s">
        <v>208</v>
      </c>
      <c r="D86" s="35">
        <f t="shared" si="2"/>
        <v>9.9236641221373961E-2</v>
      </c>
      <c r="E86" s="36">
        <f>Division1!D88</f>
        <v>3.6</v>
      </c>
      <c r="F86" s="36">
        <f>Division1!E88</f>
        <v>0.89</v>
      </c>
      <c r="G86" s="36">
        <f>RIT!D88</f>
        <v>3.47</v>
      </c>
      <c r="H86" s="36">
        <f>RIT!E88</f>
        <v>1.31</v>
      </c>
      <c r="I86" s="36"/>
      <c r="J86" s="156" t="str">
        <f t="shared" si="3"/>
        <v/>
      </c>
      <c r="K86" s="156"/>
      <c r="L86" s="37" t="str">
        <f>Division1!BQ88</f>
        <v>N&lt;5
N&lt;5</v>
      </c>
      <c r="M86" s="38" t="str">
        <f>Division1!BV88</f>
        <v>N&lt;5
N&lt;5</v>
      </c>
      <c r="N86" s="39" t="str">
        <f>Division1!CA88</f>
        <v>N&lt;5
N&lt;5</v>
      </c>
      <c r="O86" s="39" t="str">
        <f>Division1!CF88</f>
        <v>N&lt;5
N&lt;5</v>
      </c>
      <c r="P86" s="39" t="str">
        <f>Division1!CK88</f>
        <v>N&lt;5
N&lt;5</v>
      </c>
      <c r="Q86" s="34" t="s">
        <v>207</v>
      </c>
      <c r="R86" s="34" t="s">
        <v>203</v>
      </c>
      <c r="S86" s="34" t="s">
        <v>208</v>
      </c>
      <c r="T86" s="40" t="str">
        <f>Division1!CP88</f>
        <v xml:space="preserve">
</v>
      </c>
      <c r="U86" s="40" t="str">
        <f>Division1!CU88</f>
        <v>N&lt;5
N&lt;5</v>
      </c>
      <c r="V86" s="40" t="str">
        <f>Division1!CZ88</f>
        <v xml:space="preserve">
</v>
      </c>
      <c r="W86" s="40" t="str">
        <f>Division1!DE88</f>
        <v>N&lt;5
N&lt;5</v>
      </c>
      <c r="X86" s="40" t="str">
        <f>Division1!DJ88</f>
        <v>N&lt;5
N&lt;5</v>
      </c>
      <c r="Y86" s="40" t="str">
        <f>Division1!DO88</f>
        <v>N&lt;5
N&lt;5</v>
      </c>
      <c r="Z86" s="40" t="str">
        <f>Division1!DT88</f>
        <v>N&lt;5
N&lt;5</v>
      </c>
      <c r="AA86" s="40" t="str">
        <f>Division1!DY88</f>
        <v>N&lt;5
N&lt;5</v>
      </c>
      <c r="AB86" s="40" t="str">
        <f>Division1!ED88</f>
        <v>N&lt;5
N&lt;5</v>
      </c>
      <c r="AC86" s="40" t="str">
        <f>Division1!EI88</f>
        <v>N&lt;5
N&lt;5</v>
      </c>
    </row>
    <row r="87" spans="1:29" ht="15" hidden="1" customHeight="1" x14ac:dyDescent="0.2">
      <c r="A87" s="133" t="s">
        <v>209</v>
      </c>
      <c r="B87" s="133" t="s">
        <v>203</v>
      </c>
      <c r="C87" s="133" t="s">
        <v>210</v>
      </c>
      <c r="D87" s="134">
        <f t="shared" si="2"/>
        <v>0.31249999999999983</v>
      </c>
      <c r="E87" s="135">
        <f>Division1!D89</f>
        <v>3.4</v>
      </c>
      <c r="F87" s="135">
        <f>Division1!E89</f>
        <v>0.89</v>
      </c>
      <c r="G87" s="135">
        <f>RIT!D89</f>
        <v>2.95</v>
      </c>
      <c r="H87" s="135">
        <f>RIT!E89</f>
        <v>1.44</v>
      </c>
      <c r="I87" s="135"/>
      <c r="J87" s="157">
        <f t="shared" si="3"/>
        <v>0.31249999999999983</v>
      </c>
      <c r="K87" s="157"/>
      <c r="L87" s="57" t="str">
        <f>Division1!BQ89</f>
        <v>N&lt;5
N&lt;5</v>
      </c>
      <c r="M87" s="58" t="str">
        <f>Division1!BV89</f>
        <v>N&lt;5
N&lt;5</v>
      </c>
      <c r="N87" s="59" t="str">
        <f>Division1!CA89</f>
        <v>N&lt;5
N&lt;5</v>
      </c>
      <c r="O87" s="59" t="str">
        <f>Division1!CF89</f>
        <v>N&lt;5
N&lt;5</v>
      </c>
      <c r="P87" s="59" t="str">
        <f>Division1!CK89</f>
        <v>N&lt;5
N&lt;5</v>
      </c>
      <c r="Q87" s="133" t="s">
        <v>209</v>
      </c>
      <c r="R87" s="133" t="s">
        <v>203</v>
      </c>
      <c r="S87" s="133" t="s">
        <v>210</v>
      </c>
      <c r="T87" s="60" t="str">
        <f>Division1!CP89</f>
        <v>-
small</v>
      </c>
      <c r="U87" s="60" t="str">
        <f>Division1!CU89</f>
        <v>N&lt;5
N&lt;5</v>
      </c>
      <c r="V87" s="60" t="str">
        <f>Division1!CZ89</f>
        <v>-
small</v>
      </c>
      <c r="W87" s="60" t="str">
        <f>Division1!DE89</f>
        <v>N&lt;5
N&lt;5</v>
      </c>
      <c r="X87" s="60" t="str">
        <f>Division1!DJ89</f>
        <v>N&lt;5
N&lt;5</v>
      </c>
      <c r="Y87" s="60" t="str">
        <f>Division1!DO89</f>
        <v>N&lt;5
N&lt;5</v>
      </c>
      <c r="Z87" s="60" t="str">
        <f>Division1!DT89</f>
        <v>N&lt;5
N&lt;5</v>
      </c>
      <c r="AA87" s="60" t="str">
        <f>Division1!DY89</f>
        <v>N&lt;5
N&lt;5</v>
      </c>
      <c r="AB87" s="60" t="str">
        <f>Division1!ED89</f>
        <v>N&lt;5
N&lt;5</v>
      </c>
      <c r="AC87" s="60" t="str">
        <f>Division1!EI89</f>
        <v>N&lt;5
N&lt;5</v>
      </c>
    </row>
    <row r="88" spans="1:29" s="24" customFormat="1" ht="15" hidden="1" customHeight="1" x14ac:dyDescent="0.2">
      <c r="A88" s="34" t="s">
        <v>211</v>
      </c>
      <c r="B88" s="34" t="s">
        <v>203</v>
      </c>
      <c r="C88" s="34" t="s">
        <v>212</v>
      </c>
      <c r="D88" s="35">
        <f t="shared" si="2"/>
        <v>0.28787878787878779</v>
      </c>
      <c r="E88" s="36">
        <f>Division1!D90</f>
        <v>3.8</v>
      </c>
      <c r="F88" s="36">
        <f>Division1!E90</f>
        <v>0.45</v>
      </c>
      <c r="G88" s="36">
        <f>RIT!D90</f>
        <v>3.42</v>
      </c>
      <c r="H88" s="36">
        <f>RIT!E90</f>
        <v>1.32</v>
      </c>
      <c r="I88" s="36"/>
      <c r="J88" s="156">
        <f t="shared" si="3"/>
        <v>0.28787878787878779</v>
      </c>
      <c r="K88" s="156"/>
      <c r="L88" s="37" t="str">
        <f>Division1!BQ90</f>
        <v>N&lt;5
N&lt;5</v>
      </c>
      <c r="M88" s="38" t="str">
        <f>Division1!BV90</f>
        <v>N&lt;5
N&lt;5</v>
      </c>
      <c r="N88" s="39" t="str">
        <f>Division1!CA90</f>
        <v>N&lt;5
N&lt;5</v>
      </c>
      <c r="O88" s="39" t="str">
        <f>Division1!CF90</f>
        <v>N&lt;5
N&lt;5</v>
      </c>
      <c r="P88" s="39" t="str">
        <f>Division1!CK90</f>
        <v>N&lt;5
N&lt;5</v>
      </c>
      <c r="Q88" s="34" t="s">
        <v>211</v>
      </c>
      <c r="R88" s="34" t="s">
        <v>203</v>
      </c>
      <c r="S88" s="34" t="s">
        <v>212</v>
      </c>
      <c r="T88" s="40" t="str">
        <f>Division1!CP90</f>
        <v>-
Large</v>
      </c>
      <c r="U88" s="40" t="str">
        <f>Division1!CU90</f>
        <v>N&lt;5
N&lt;5</v>
      </c>
      <c r="V88" s="40" t="str">
        <f>Division1!CZ90</f>
        <v>-
Large</v>
      </c>
      <c r="W88" s="40" t="str">
        <f>Division1!DE90</f>
        <v>N&lt;5
N&lt;5</v>
      </c>
      <c r="X88" s="40" t="str">
        <f>Division1!DJ90</f>
        <v>N&lt;5
N&lt;5</v>
      </c>
      <c r="Y88" s="40" t="str">
        <f>Division1!DO90</f>
        <v>N&lt;5
N&lt;5</v>
      </c>
      <c r="Z88" s="40" t="str">
        <f>Division1!DT90</f>
        <v>N&lt;5
N&lt;5</v>
      </c>
      <c r="AA88" s="40" t="str">
        <f>Division1!DY90</f>
        <v>N&lt;5
N&lt;5</v>
      </c>
      <c r="AB88" s="40" t="str">
        <f>Division1!ED90</f>
        <v>N&lt;5
N&lt;5</v>
      </c>
      <c r="AC88" s="40" t="str">
        <f>Division1!EI90</f>
        <v>N&lt;5
N&lt;5</v>
      </c>
    </row>
    <row r="89" spans="1:29" ht="15" hidden="1" customHeight="1" x14ac:dyDescent="0.2">
      <c r="A89" s="133" t="s">
        <v>213</v>
      </c>
      <c r="B89" s="133" t="s">
        <v>203</v>
      </c>
      <c r="C89" s="133" t="s">
        <v>214</v>
      </c>
      <c r="D89" s="134">
        <f t="shared" si="2"/>
        <v>0.53543307086614189</v>
      </c>
      <c r="E89" s="135">
        <f>Division1!D91</f>
        <v>4</v>
      </c>
      <c r="F89" s="135">
        <f>Division1!E91</f>
        <v>0</v>
      </c>
      <c r="G89" s="135">
        <f>RIT!D91</f>
        <v>3.32</v>
      </c>
      <c r="H89" s="135">
        <f>RIT!E91</f>
        <v>1.27</v>
      </c>
      <c r="I89" s="135"/>
      <c r="J89" s="157">
        <f t="shared" si="3"/>
        <v>0.53543307086614189</v>
      </c>
      <c r="K89" s="157"/>
      <c r="L89" s="57" t="str">
        <f>Division1!BQ91</f>
        <v>N&lt;5
N&lt;5</v>
      </c>
      <c r="M89" s="58" t="str">
        <f>Division1!BV91</f>
        <v>N&lt;5
N&lt;5</v>
      </c>
      <c r="N89" s="59" t="str">
        <f>Division1!CA91</f>
        <v>N&lt;5
N&lt;5</v>
      </c>
      <c r="O89" s="59" t="str">
        <f>Division1!CF91</f>
        <v>N&lt;5
N&lt;5</v>
      </c>
      <c r="P89" s="59" t="str">
        <f>Division1!CK91</f>
        <v>N&lt;5
N&lt;5</v>
      </c>
      <c r="Q89" s="133" t="s">
        <v>213</v>
      </c>
      <c r="R89" s="133" t="s">
        <v>203</v>
      </c>
      <c r="S89" s="133" t="s">
        <v>214</v>
      </c>
      <c r="T89" s="60" t="str">
        <f>Division1!CP91</f>
        <v>-
moderate</v>
      </c>
      <c r="U89" s="60" t="str">
        <f>Division1!CU91</f>
        <v>N&lt;5
N&lt;5</v>
      </c>
      <c r="V89" s="60" t="str">
        <f>Division1!CZ91</f>
        <v>-
moderate</v>
      </c>
      <c r="W89" s="60" t="str">
        <f>Division1!DE91</f>
        <v>N&lt;5
N&lt;5</v>
      </c>
      <c r="X89" s="60" t="str">
        <f>Division1!DJ91</f>
        <v>N&lt;5
N&lt;5</v>
      </c>
      <c r="Y89" s="60" t="str">
        <f>Division1!DO91</f>
        <v>N&lt;5
N&lt;5</v>
      </c>
      <c r="Z89" s="60" t="str">
        <f>Division1!DT91</f>
        <v>N&lt;5
N&lt;5</v>
      </c>
      <c r="AA89" s="60" t="str">
        <f>Division1!DY91</f>
        <v>N&lt;5
N&lt;5</v>
      </c>
      <c r="AB89" s="60" t="str">
        <f>Division1!ED91</f>
        <v>N&lt;5
N&lt;5</v>
      </c>
      <c r="AC89" s="60" t="str">
        <f>Division1!EI91</f>
        <v>N&lt;5
N&lt;5</v>
      </c>
    </row>
    <row r="90" spans="1:29" s="24" customFormat="1" ht="15" hidden="1" customHeight="1" x14ac:dyDescent="0.2">
      <c r="A90" s="34" t="s">
        <v>215</v>
      </c>
      <c r="B90" s="34" t="s">
        <v>203</v>
      </c>
      <c r="C90" s="34" t="s">
        <v>216</v>
      </c>
      <c r="D90" s="35">
        <f t="shared" si="2"/>
        <v>-0.35416666666666652</v>
      </c>
      <c r="E90" s="36">
        <f>Division1!D92</f>
        <v>2.2000000000000002</v>
      </c>
      <c r="F90" s="36">
        <f>Division1!E92</f>
        <v>1.64</v>
      </c>
      <c r="G90" s="36">
        <f>RIT!D92</f>
        <v>2.71</v>
      </c>
      <c r="H90" s="36">
        <f>RIT!E92</f>
        <v>1.44</v>
      </c>
      <c r="I90" s="36"/>
      <c r="J90" s="156">
        <f t="shared" si="3"/>
        <v>-0.35416666666666652</v>
      </c>
      <c r="K90" s="156"/>
      <c r="L90" s="37" t="str">
        <f>Division1!BQ92</f>
        <v>N&lt;5
N&lt;5</v>
      </c>
      <c r="M90" s="38" t="str">
        <f>Division1!BV92</f>
        <v>N&lt;5
N&lt;5</v>
      </c>
      <c r="N90" s="39" t="str">
        <f>Division1!CA92</f>
        <v>N&lt;5
N&lt;5</v>
      </c>
      <c r="O90" s="39" t="str">
        <f>Division1!CF92</f>
        <v>N&lt;5
N&lt;5</v>
      </c>
      <c r="P90" s="39" t="str">
        <f>Division1!CK92</f>
        <v>N&lt;5
N&lt;5</v>
      </c>
      <c r="Q90" s="34" t="s">
        <v>215</v>
      </c>
      <c r="R90" s="34" t="s">
        <v>203</v>
      </c>
      <c r="S90" s="34" t="s">
        <v>216</v>
      </c>
      <c r="T90" s="40" t="str">
        <f>Division1!CP92</f>
        <v>+
Large</v>
      </c>
      <c r="U90" s="40" t="str">
        <f>Division1!CU92</f>
        <v>N&lt;5
N&lt;5</v>
      </c>
      <c r="V90" s="40" t="str">
        <f>Division1!CZ92</f>
        <v>+
Large</v>
      </c>
      <c r="W90" s="40" t="str">
        <f>Division1!DE92</f>
        <v>N&lt;5
N&lt;5</v>
      </c>
      <c r="X90" s="40" t="str">
        <f>Division1!DJ92</f>
        <v>N&lt;5
N&lt;5</v>
      </c>
      <c r="Y90" s="40" t="str">
        <f>Division1!DO92</f>
        <v>N&lt;5
N&lt;5</v>
      </c>
      <c r="Z90" s="40" t="str">
        <f>Division1!DT92</f>
        <v>N&lt;5
N&lt;5</v>
      </c>
      <c r="AA90" s="40" t="str">
        <f>Division1!DY92</f>
        <v>N&lt;5
N&lt;5</v>
      </c>
      <c r="AB90" s="40" t="str">
        <f>Division1!ED92</f>
        <v>N&lt;5
N&lt;5</v>
      </c>
      <c r="AC90" s="40" t="str">
        <f>Division1!EI92</f>
        <v>N&lt;5
N&lt;5</v>
      </c>
    </row>
    <row r="91" spans="1:29" ht="15" hidden="1" customHeight="1" x14ac:dyDescent="0.2">
      <c r="A91" s="133" t="s">
        <v>217</v>
      </c>
      <c r="B91" s="133" t="s">
        <v>203</v>
      </c>
      <c r="C91" s="133" t="s">
        <v>218</v>
      </c>
      <c r="D91" s="134">
        <f t="shared" si="2"/>
        <v>0.13636363636363613</v>
      </c>
      <c r="E91" s="135">
        <f>Division1!D93</f>
        <v>3.4</v>
      </c>
      <c r="F91" s="135">
        <f>Division1!E93</f>
        <v>1.34</v>
      </c>
      <c r="G91" s="135">
        <f>RIT!D93</f>
        <v>3.22</v>
      </c>
      <c r="H91" s="135">
        <f>RIT!E93</f>
        <v>1.32</v>
      </c>
      <c r="I91" s="135"/>
      <c r="J91" s="157">
        <f t="shared" si="3"/>
        <v>0.13636363636363613</v>
      </c>
      <c r="K91" s="157"/>
      <c r="L91" s="57" t="str">
        <f>Division1!BQ93</f>
        <v>N&lt;5
N&lt;5</v>
      </c>
      <c r="M91" s="58" t="str">
        <f>Division1!BV93</f>
        <v>N&lt;5
N&lt;5</v>
      </c>
      <c r="N91" s="59" t="str">
        <f>Division1!CA93</f>
        <v>N&lt;5
N&lt;5</v>
      </c>
      <c r="O91" s="59" t="str">
        <f>Division1!CF93</f>
        <v>N&lt;5
N&lt;5</v>
      </c>
      <c r="P91" s="59" t="str">
        <f>Division1!CK93</f>
        <v>N&lt;5
N&lt;5</v>
      </c>
      <c r="Q91" s="133" t="s">
        <v>217</v>
      </c>
      <c r="R91" s="133" t="s">
        <v>203</v>
      </c>
      <c r="S91" s="133" t="s">
        <v>218</v>
      </c>
      <c r="T91" s="60" t="str">
        <f>Division1!CP93</f>
        <v>+
small</v>
      </c>
      <c r="U91" s="60" t="str">
        <f>Division1!CU93</f>
        <v>N&lt;5
N&lt;5</v>
      </c>
      <c r="V91" s="60" t="str">
        <f>Division1!CZ93</f>
        <v>+
small</v>
      </c>
      <c r="W91" s="60" t="str">
        <f>Division1!DE93</f>
        <v>N&lt;5
N&lt;5</v>
      </c>
      <c r="X91" s="60" t="str">
        <f>Division1!DJ93</f>
        <v>N&lt;5
N&lt;5</v>
      </c>
      <c r="Y91" s="60" t="str">
        <f>Division1!DO93</f>
        <v>N&lt;5
N&lt;5</v>
      </c>
      <c r="Z91" s="60" t="str">
        <f>Division1!DT93</f>
        <v>N&lt;5
N&lt;5</v>
      </c>
      <c r="AA91" s="60" t="str">
        <f>Division1!DY93</f>
        <v>N&lt;5
N&lt;5</v>
      </c>
      <c r="AB91" s="60" t="str">
        <f>Division1!ED93</f>
        <v>N&lt;5
N&lt;5</v>
      </c>
      <c r="AC91" s="60" t="str">
        <f>Division1!EI93</f>
        <v>N&lt;5
N&lt;5</v>
      </c>
    </row>
    <row r="92" spans="1:29" s="24" customFormat="1" ht="15" customHeight="1" x14ac:dyDescent="0.2">
      <c r="A92" s="34"/>
      <c r="B92" s="34" t="s">
        <v>219</v>
      </c>
      <c r="C92" s="34" t="s">
        <v>220</v>
      </c>
      <c r="D92" s="35">
        <f t="shared" si="2"/>
        <v>0.2121212121212121</v>
      </c>
      <c r="E92" s="36">
        <f>Division1!D94</f>
        <v>3.28</v>
      </c>
      <c r="F92" s="36">
        <f>Division1!E94</f>
        <v>1.1000000000000001</v>
      </c>
      <c r="G92" s="36">
        <f>RIT!D94</f>
        <v>3.07</v>
      </c>
      <c r="H92" s="36">
        <f>RIT!E94</f>
        <v>0.99</v>
      </c>
      <c r="I92" s="36"/>
      <c r="J92" s="156">
        <f t="shared" si="3"/>
        <v>0.2121212121212121</v>
      </c>
      <c r="K92" s="156"/>
      <c r="L92" s="37" t="str">
        <f>Division1!BQ94</f>
        <v>N&lt;5
N&lt;5</v>
      </c>
      <c r="M92" s="38" t="str">
        <f>Division1!BV94</f>
        <v>N&lt;5
N&lt;5</v>
      </c>
      <c r="N92" s="39" t="str">
        <f>Division1!CA94</f>
        <v>N&lt;5
N&lt;5</v>
      </c>
      <c r="O92" s="39" t="str">
        <f>Division1!CF94</f>
        <v>N&lt;5
N&lt;5</v>
      </c>
      <c r="P92" s="39" t="str">
        <f>Division1!CK94</f>
        <v>N&lt;5
N&lt;5</v>
      </c>
      <c r="Q92" s="34"/>
      <c r="R92" s="34" t="s">
        <v>219</v>
      </c>
      <c r="S92" s="34" t="s">
        <v>220</v>
      </c>
      <c r="T92" s="40" t="str">
        <f>Division1!CP94</f>
        <v>+
Large</v>
      </c>
      <c r="U92" s="40" t="str">
        <f>Division1!CU94</f>
        <v>N&lt;5
N&lt;5</v>
      </c>
      <c r="V92" s="40" t="str">
        <f>Division1!CZ94</f>
        <v>+
Large</v>
      </c>
      <c r="W92" s="40" t="str">
        <f>Division1!DE94</f>
        <v>N&lt;5
N&lt;5</v>
      </c>
      <c r="X92" s="40" t="str">
        <f>Division1!DJ94</f>
        <v>N&lt;5
N&lt;5</v>
      </c>
      <c r="Y92" s="40" t="str">
        <f>Division1!DO94</f>
        <v>N&lt;5
N&lt;5</v>
      </c>
      <c r="Z92" s="40" t="str">
        <f>Division1!DT94</f>
        <v>N&lt;5
N&lt;5</v>
      </c>
      <c r="AA92" s="40" t="str">
        <f>Division1!DY94</f>
        <v>N&lt;5
N&lt;5</v>
      </c>
      <c r="AB92" s="40" t="str">
        <f>Division1!ED94</f>
        <v>N&lt;5
N&lt;5</v>
      </c>
      <c r="AC92" s="40" t="str">
        <f>Division1!EI94</f>
        <v>N&lt;5
N&lt;5</v>
      </c>
    </row>
    <row r="93" spans="1:29" ht="15" hidden="1" customHeight="1" x14ac:dyDescent="0.2">
      <c r="A93" s="133" t="s">
        <v>221</v>
      </c>
      <c r="B93" s="133" t="s">
        <v>219</v>
      </c>
      <c r="C93" s="133" t="s">
        <v>222</v>
      </c>
      <c r="D93" s="134">
        <f t="shared" si="2"/>
        <v>0.71328671328671367</v>
      </c>
      <c r="E93" s="135">
        <f>Division1!D95</f>
        <v>4.4000000000000004</v>
      </c>
      <c r="F93" s="135">
        <f>Division1!E95</f>
        <v>0.55000000000000004</v>
      </c>
      <c r="G93" s="135">
        <f>RIT!D95</f>
        <v>3.38</v>
      </c>
      <c r="H93" s="135">
        <f>RIT!E95</f>
        <v>1.43</v>
      </c>
      <c r="I93" s="135"/>
      <c r="J93" s="157">
        <f t="shared" si="3"/>
        <v>0.71328671328671367</v>
      </c>
      <c r="K93" s="157"/>
      <c r="L93" s="57" t="str">
        <f>Division1!BQ95</f>
        <v>N&lt;5
N&lt;5</v>
      </c>
      <c r="M93" s="58" t="str">
        <f>Division1!BV95</f>
        <v>N&lt;5
N&lt;5</v>
      </c>
      <c r="N93" s="59" t="str">
        <f>Division1!CA95</f>
        <v>N&lt;5
N&lt;5</v>
      </c>
      <c r="O93" s="59" t="str">
        <f>Division1!CF95</f>
        <v>N&lt;5
N&lt;5</v>
      </c>
      <c r="P93" s="59" t="str">
        <f>Division1!CK95</f>
        <v>N&lt;5
N&lt;5</v>
      </c>
      <c r="Q93" s="133" t="s">
        <v>221</v>
      </c>
      <c r="R93" s="133" t="s">
        <v>219</v>
      </c>
      <c r="S93" s="133" t="s">
        <v>222</v>
      </c>
      <c r="T93" s="60" t="str">
        <f>Division1!CP95</f>
        <v>-
Large</v>
      </c>
      <c r="U93" s="60" t="str">
        <f>Division1!CU95</f>
        <v>N&lt;5
N&lt;5</v>
      </c>
      <c r="V93" s="60" t="str">
        <f>Division1!CZ95</f>
        <v>-
Large</v>
      </c>
      <c r="W93" s="60" t="str">
        <f>Division1!DE95</f>
        <v>N&lt;5
N&lt;5</v>
      </c>
      <c r="X93" s="60" t="str">
        <f>Division1!DJ95</f>
        <v>N&lt;5
N&lt;5</v>
      </c>
      <c r="Y93" s="60" t="str">
        <f>Division1!DO95</f>
        <v>N&lt;5
N&lt;5</v>
      </c>
      <c r="Z93" s="60" t="str">
        <f>Division1!DT95</f>
        <v>N&lt;5
N&lt;5</v>
      </c>
      <c r="AA93" s="60" t="str">
        <f>Division1!DY95</f>
        <v>N&lt;5
N&lt;5</v>
      </c>
      <c r="AB93" s="60" t="str">
        <f>Division1!ED95</f>
        <v>N&lt;5
N&lt;5</v>
      </c>
      <c r="AC93" s="60" t="str">
        <f>Division1!EI95</f>
        <v>N&lt;5
N&lt;5</v>
      </c>
    </row>
    <row r="94" spans="1:29" s="24" customFormat="1" ht="15" hidden="1" customHeight="1" x14ac:dyDescent="0.2">
      <c r="A94" s="34" t="s">
        <v>223</v>
      </c>
      <c r="B94" s="34" t="s">
        <v>219</v>
      </c>
      <c r="C94" s="34" t="s">
        <v>224</v>
      </c>
      <c r="D94" s="35">
        <f t="shared" si="2"/>
        <v>-3.1746031746031772E-2</v>
      </c>
      <c r="E94" s="36">
        <f>Division1!D96</f>
        <v>3.6</v>
      </c>
      <c r="F94" s="36">
        <f>Division1!E96</f>
        <v>1.1399999999999999</v>
      </c>
      <c r="G94" s="36">
        <f>RIT!D96</f>
        <v>3.64</v>
      </c>
      <c r="H94" s="36">
        <f>RIT!E96</f>
        <v>1.26</v>
      </c>
      <c r="I94" s="36"/>
      <c r="J94" s="156" t="str">
        <f t="shared" si="3"/>
        <v/>
      </c>
      <c r="K94" s="156"/>
      <c r="L94" s="37" t="str">
        <f>Division1!BQ96</f>
        <v>N&lt;5
N&lt;5</v>
      </c>
      <c r="M94" s="38" t="str">
        <f>Division1!BV96</f>
        <v>N&lt;5
N&lt;5</v>
      </c>
      <c r="N94" s="39" t="str">
        <f>Division1!CA96</f>
        <v>N&lt;5
N&lt;5</v>
      </c>
      <c r="O94" s="39" t="str">
        <f>Division1!CF96</f>
        <v>N&lt;5
N&lt;5</v>
      </c>
      <c r="P94" s="39" t="str">
        <f>Division1!CK96</f>
        <v>N&lt;5
N&lt;5</v>
      </c>
      <c r="Q94" s="34" t="s">
        <v>223</v>
      </c>
      <c r="R94" s="34" t="s">
        <v>219</v>
      </c>
      <c r="S94" s="34" t="s">
        <v>224</v>
      </c>
      <c r="T94" s="40" t="str">
        <f>Division1!CP96</f>
        <v>+
small</v>
      </c>
      <c r="U94" s="40" t="str">
        <f>Division1!CU96</f>
        <v>N&lt;5
N&lt;5</v>
      </c>
      <c r="V94" s="40" t="str">
        <f>Division1!CZ96</f>
        <v>+
small</v>
      </c>
      <c r="W94" s="40" t="str">
        <f>Division1!DE96</f>
        <v>N&lt;5
N&lt;5</v>
      </c>
      <c r="X94" s="40" t="str">
        <f>Division1!DJ96</f>
        <v>N&lt;5
N&lt;5</v>
      </c>
      <c r="Y94" s="40" t="str">
        <f>Division1!DO96</f>
        <v>N&lt;5
N&lt;5</v>
      </c>
      <c r="Z94" s="40" t="str">
        <f>Division1!DT96</f>
        <v>N&lt;5
N&lt;5</v>
      </c>
      <c r="AA94" s="40" t="str">
        <f>Division1!DY96</f>
        <v>N&lt;5
N&lt;5</v>
      </c>
      <c r="AB94" s="40" t="str">
        <f>Division1!ED96</f>
        <v>N&lt;5
N&lt;5</v>
      </c>
      <c r="AC94" s="40" t="str">
        <f>Division1!EI96</f>
        <v>N&lt;5
N&lt;5</v>
      </c>
    </row>
    <row r="95" spans="1:29" ht="15" hidden="1" customHeight="1" x14ac:dyDescent="0.2">
      <c r="A95" s="133" t="s">
        <v>225</v>
      </c>
      <c r="B95" s="133" t="s">
        <v>219</v>
      </c>
      <c r="C95" s="133" t="s">
        <v>226</v>
      </c>
      <c r="D95" s="134" t="str">
        <f t="shared" si="2"/>
        <v>N&lt;5</v>
      </c>
      <c r="E95" s="135" t="str">
        <f>Division1!D97</f>
        <v>N&lt;5</v>
      </c>
      <c r="F95" s="135" t="str">
        <f>Division1!E97</f>
        <v>N&lt;5</v>
      </c>
      <c r="G95" s="135">
        <f>RIT!D97</f>
        <v>2.96</v>
      </c>
      <c r="H95" s="135">
        <f>RIT!E97</f>
        <v>1.41</v>
      </c>
      <c r="I95" s="135"/>
      <c r="J95" s="157" t="str">
        <f t="shared" si="3"/>
        <v>N&lt;5</v>
      </c>
      <c r="K95" s="157"/>
      <c r="L95" s="57" t="str">
        <f>Division1!BQ97</f>
        <v>N&lt;5
N&lt;5</v>
      </c>
      <c r="M95" s="58" t="str">
        <f>Division1!BV97</f>
        <v>N&lt;5
N&lt;5</v>
      </c>
      <c r="N95" s="59" t="str">
        <f>Division1!CA97</f>
        <v>N&lt;5
N&lt;5</v>
      </c>
      <c r="O95" s="59" t="str">
        <f>Division1!CF97</f>
        <v>N&lt;5
N&lt;5</v>
      </c>
      <c r="P95" s="59" t="str">
        <f>Division1!CK97</f>
        <v>N&lt;5
N&lt;5</v>
      </c>
      <c r="Q95" s="133" t="s">
        <v>225</v>
      </c>
      <c r="R95" s="133" t="s">
        <v>219</v>
      </c>
      <c r="S95" s="133" t="s">
        <v>226</v>
      </c>
      <c r="T95" s="60" t="str">
        <f>Division1!CP97</f>
        <v>N&lt;5
N&lt;5</v>
      </c>
      <c r="U95" s="60" t="str">
        <f>Division1!CU97</f>
        <v>N&lt;5
N&lt;5</v>
      </c>
      <c r="V95" s="60" t="str">
        <f>Division1!CZ97</f>
        <v>N&lt;5
N&lt;5</v>
      </c>
      <c r="W95" s="60" t="str">
        <f>Division1!DE97</f>
        <v>N&lt;5
N&lt;5</v>
      </c>
      <c r="X95" s="60" t="str">
        <f>Division1!DJ97</f>
        <v>N&lt;5
N&lt;5</v>
      </c>
      <c r="Y95" s="60" t="str">
        <f>Division1!DO97</f>
        <v>N&lt;5
N&lt;5</v>
      </c>
      <c r="Z95" s="60" t="str">
        <f>Division1!DT97</f>
        <v>N&lt;5
N&lt;5</v>
      </c>
      <c r="AA95" s="60" t="str">
        <f>Division1!DY97</f>
        <v>N&lt;5
N&lt;5</v>
      </c>
      <c r="AB95" s="60" t="str">
        <f>Division1!ED97</f>
        <v>N&lt;5
N&lt;5</v>
      </c>
      <c r="AC95" s="60" t="str">
        <f>Division1!EI97</f>
        <v>N&lt;5
N&lt;5</v>
      </c>
    </row>
    <row r="96" spans="1:29" s="24" customFormat="1" ht="15" hidden="1" customHeight="1" x14ac:dyDescent="0.2">
      <c r="A96" s="34" t="s">
        <v>227</v>
      </c>
      <c r="B96" s="34" t="s">
        <v>219</v>
      </c>
      <c r="C96" s="34" t="s">
        <v>228</v>
      </c>
      <c r="D96" s="35">
        <f t="shared" si="2"/>
        <v>-0.3358208955223882</v>
      </c>
      <c r="E96" s="36">
        <f>Division1!D98</f>
        <v>2.4</v>
      </c>
      <c r="F96" s="36">
        <f>Division1!E98</f>
        <v>1.52</v>
      </c>
      <c r="G96" s="36">
        <f>RIT!D98</f>
        <v>2.85</v>
      </c>
      <c r="H96" s="36">
        <f>RIT!E98</f>
        <v>1.34</v>
      </c>
      <c r="I96" s="36"/>
      <c r="J96" s="156">
        <f t="shared" si="3"/>
        <v>-0.3358208955223882</v>
      </c>
      <c r="K96" s="156"/>
      <c r="L96" s="37" t="str">
        <f>Division1!BQ98</f>
        <v>N&lt;5
N&lt;5</v>
      </c>
      <c r="M96" s="38" t="str">
        <f>Division1!BV98</f>
        <v>N&lt;5
N&lt;5</v>
      </c>
      <c r="N96" s="39" t="str">
        <f>Division1!CA98</f>
        <v>N&lt;5
N&lt;5</v>
      </c>
      <c r="O96" s="39" t="str">
        <f>Division1!CF98</f>
        <v>N&lt;5
N&lt;5</v>
      </c>
      <c r="P96" s="39" t="str">
        <f>Division1!CK98</f>
        <v>N&lt;5
N&lt;5</v>
      </c>
      <c r="Q96" s="34" t="s">
        <v>227</v>
      </c>
      <c r="R96" s="34" t="s">
        <v>219</v>
      </c>
      <c r="S96" s="34" t="s">
        <v>228</v>
      </c>
      <c r="T96" s="40" t="str">
        <f>Division1!CP98</f>
        <v>+
Large</v>
      </c>
      <c r="U96" s="40" t="str">
        <f>Division1!CU98</f>
        <v>N&lt;5
N&lt;5</v>
      </c>
      <c r="V96" s="40" t="str">
        <f>Division1!CZ98</f>
        <v>+
Large</v>
      </c>
      <c r="W96" s="40" t="str">
        <f>Division1!DE98</f>
        <v>N&lt;5
N&lt;5</v>
      </c>
      <c r="X96" s="40" t="str">
        <f>Division1!DJ98</f>
        <v>N&lt;5
N&lt;5</v>
      </c>
      <c r="Y96" s="40" t="str">
        <f>Division1!DO98</f>
        <v>N&lt;5
N&lt;5</v>
      </c>
      <c r="Z96" s="40" t="str">
        <f>Division1!DT98</f>
        <v>N&lt;5
N&lt;5</v>
      </c>
      <c r="AA96" s="40" t="str">
        <f>Division1!DY98</f>
        <v>N&lt;5
N&lt;5</v>
      </c>
      <c r="AB96" s="40" t="str">
        <f>Division1!ED98</f>
        <v>N&lt;5
N&lt;5</v>
      </c>
      <c r="AC96" s="40" t="str">
        <f>Division1!EI98</f>
        <v>N&lt;5
N&lt;5</v>
      </c>
    </row>
    <row r="97" spans="1:29" ht="15" hidden="1" customHeight="1" x14ac:dyDescent="0.2">
      <c r="A97" s="133" t="s">
        <v>229</v>
      </c>
      <c r="B97" s="133" t="s">
        <v>219</v>
      </c>
      <c r="C97" s="133" t="s">
        <v>230</v>
      </c>
      <c r="D97" s="134">
        <f t="shared" si="2"/>
        <v>0.17777777777777792</v>
      </c>
      <c r="E97" s="135">
        <f>Division1!D99</f>
        <v>3</v>
      </c>
      <c r="F97" s="135">
        <f>Division1!E99</f>
        <v>1.22</v>
      </c>
      <c r="G97" s="135">
        <f>RIT!D99</f>
        <v>2.76</v>
      </c>
      <c r="H97" s="135">
        <f>RIT!E99</f>
        <v>1.35</v>
      </c>
      <c r="I97" s="135"/>
      <c r="J97" s="157">
        <f t="shared" si="3"/>
        <v>0.17777777777777792</v>
      </c>
      <c r="K97" s="157"/>
      <c r="L97" s="57" t="str">
        <f>Division1!BQ99</f>
        <v>N&lt;5
N&lt;5</v>
      </c>
      <c r="M97" s="58" t="str">
        <f>Division1!BV99</f>
        <v>N&lt;5
N&lt;5</v>
      </c>
      <c r="N97" s="59" t="str">
        <f>Division1!CA99</f>
        <v>N&lt;5
N&lt;5</v>
      </c>
      <c r="O97" s="59" t="str">
        <f>Division1!CF99</f>
        <v>N&lt;5
N&lt;5</v>
      </c>
      <c r="P97" s="59" t="str">
        <f>Division1!CK99</f>
        <v>N&lt;5
N&lt;5</v>
      </c>
      <c r="Q97" s="133" t="s">
        <v>229</v>
      </c>
      <c r="R97" s="133" t="s">
        <v>219</v>
      </c>
      <c r="S97" s="133" t="s">
        <v>230</v>
      </c>
      <c r="T97" s="60" t="str">
        <f>Division1!CP99</f>
        <v>+
Large</v>
      </c>
      <c r="U97" s="60" t="str">
        <f>Division1!CU99</f>
        <v>N&lt;5
N&lt;5</v>
      </c>
      <c r="V97" s="60" t="str">
        <f>Division1!CZ99</f>
        <v>+
Large</v>
      </c>
      <c r="W97" s="60" t="str">
        <f>Division1!DE99</f>
        <v>N&lt;5
N&lt;5</v>
      </c>
      <c r="X97" s="60" t="str">
        <f>Division1!DJ99</f>
        <v>N&lt;5
N&lt;5</v>
      </c>
      <c r="Y97" s="60" t="str">
        <f>Division1!DO99</f>
        <v>N&lt;5
N&lt;5</v>
      </c>
      <c r="Z97" s="60" t="str">
        <f>Division1!DT99</f>
        <v>N&lt;5
N&lt;5</v>
      </c>
      <c r="AA97" s="60" t="str">
        <f>Division1!DY99</f>
        <v>N&lt;5
N&lt;5</v>
      </c>
      <c r="AB97" s="60" t="str">
        <f>Division1!ED99</f>
        <v>N&lt;5
N&lt;5</v>
      </c>
      <c r="AC97" s="60" t="str">
        <f>Division1!EI99</f>
        <v>N&lt;5
N&lt;5</v>
      </c>
    </row>
    <row r="98" spans="1:29" s="24" customFormat="1" ht="15" hidden="1" customHeight="1" x14ac:dyDescent="0.2">
      <c r="A98" s="34" t="s">
        <v>231</v>
      </c>
      <c r="B98" s="34" t="s">
        <v>219</v>
      </c>
      <c r="C98" s="34" t="s">
        <v>232</v>
      </c>
      <c r="D98" s="35">
        <f t="shared" si="2"/>
        <v>0.34586466165413532</v>
      </c>
      <c r="E98" s="36">
        <f>Division1!D100</f>
        <v>3.2</v>
      </c>
      <c r="F98" s="36">
        <f>Division1!E100</f>
        <v>1.48</v>
      </c>
      <c r="G98" s="36">
        <f>RIT!D100</f>
        <v>2.74</v>
      </c>
      <c r="H98" s="36">
        <f>RIT!E100</f>
        <v>1.33</v>
      </c>
      <c r="I98" s="36"/>
      <c r="J98" s="156">
        <f t="shared" si="3"/>
        <v>0.34586466165413532</v>
      </c>
      <c r="K98" s="156"/>
      <c r="L98" s="37" t="str">
        <f>Division1!BQ100</f>
        <v>N&lt;5
N&lt;5</v>
      </c>
      <c r="M98" s="38" t="str">
        <f>Division1!BV100</f>
        <v>N&lt;5
N&lt;5</v>
      </c>
      <c r="N98" s="39" t="str">
        <f>Division1!CA100</f>
        <v>N&lt;5
N&lt;5</v>
      </c>
      <c r="O98" s="39" t="str">
        <f>Division1!CF100</f>
        <v>N&lt;5
N&lt;5</v>
      </c>
      <c r="P98" s="39" t="str">
        <f>Division1!CK100</f>
        <v>N&lt;5
N&lt;5</v>
      </c>
      <c r="Q98" s="34" t="s">
        <v>231</v>
      </c>
      <c r="R98" s="34" t="s">
        <v>219</v>
      </c>
      <c r="S98" s="34" t="s">
        <v>232</v>
      </c>
      <c r="T98" s="40" t="str">
        <f>Division1!CP100</f>
        <v>+
small</v>
      </c>
      <c r="U98" s="40" t="str">
        <f>Division1!CU100</f>
        <v>N&lt;5
N&lt;5</v>
      </c>
      <c r="V98" s="40" t="str">
        <f>Division1!CZ100</f>
        <v>+
small</v>
      </c>
      <c r="W98" s="40" t="str">
        <f>Division1!DE100</f>
        <v>N&lt;5
N&lt;5</v>
      </c>
      <c r="X98" s="40" t="str">
        <f>Division1!DJ100</f>
        <v>N&lt;5
N&lt;5</v>
      </c>
      <c r="Y98" s="40" t="str">
        <f>Division1!DO100</f>
        <v>N&lt;5
N&lt;5</v>
      </c>
      <c r="Z98" s="40" t="str">
        <f>Division1!DT100</f>
        <v>N&lt;5
N&lt;5</v>
      </c>
      <c r="AA98" s="40" t="str">
        <f>Division1!DY100</f>
        <v>N&lt;5
N&lt;5</v>
      </c>
      <c r="AB98" s="40" t="str">
        <f>Division1!ED100</f>
        <v>N&lt;5
N&lt;5</v>
      </c>
      <c r="AC98" s="40" t="str">
        <f>Division1!EI100</f>
        <v>N&lt;5
N&lt;5</v>
      </c>
    </row>
    <row r="99" spans="1:29" s="17" customFormat="1" ht="15" customHeight="1" x14ac:dyDescent="0.2">
      <c r="A99" s="136"/>
      <c r="B99" s="136" t="s">
        <v>233</v>
      </c>
      <c r="C99" s="136" t="s">
        <v>234</v>
      </c>
      <c r="D99" s="137">
        <f t="shared" si="2"/>
        <v>0.10434782608695624</v>
      </c>
      <c r="E99" s="138">
        <f>Division1!D101</f>
        <v>3.3</v>
      </c>
      <c r="F99" s="138">
        <f>Division1!E101</f>
        <v>1.17</v>
      </c>
      <c r="G99" s="138">
        <f>RIT!D101</f>
        <v>3.18</v>
      </c>
      <c r="H99" s="138">
        <f>RIT!E101</f>
        <v>1.1499999999999999</v>
      </c>
      <c r="I99" s="138"/>
      <c r="J99" s="157">
        <f t="shared" si="3"/>
        <v>0.10434782608695624</v>
      </c>
      <c r="K99" s="157"/>
      <c r="L99" s="57" t="str">
        <f>Division1!BQ101</f>
        <v>N&lt;5
N&lt;5</v>
      </c>
      <c r="M99" s="58" t="str">
        <f>Division1!BV101</f>
        <v>N&lt;5
N&lt;5</v>
      </c>
      <c r="N99" s="59" t="str">
        <f>Division1!CA101</f>
        <v>assoc
Large</v>
      </c>
      <c r="O99" s="59" t="str">
        <f>Division1!CF101</f>
        <v>women
moderate</v>
      </c>
      <c r="P99" s="59" t="str">
        <f>Division1!CK101</f>
        <v>N&lt;5
N&lt;5</v>
      </c>
      <c r="Q99" s="136"/>
      <c r="R99" s="136" t="s">
        <v>233</v>
      </c>
      <c r="S99" s="136" t="s">
        <v>234</v>
      </c>
      <c r="T99" s="60" t="str">
        <f>Division1!CP101</f>
        <v xml:space="preserve">
</v>
      </c>
      <c r="U99" s="60" t="str">
        <f>Division1!CU101</f>
        <v xml:space="preserve">
</v>
      </c>
      <c r="V99" s="60" t="str">
        <f>Division1!CZ101</f>
        <v>N&lt;5
N&lt;5</v>
      </c>
      <c r="W99" s="60" t="str">
        <f>Division1!DE101</f>
        <v>N&lt;5
N&lt;5</v>
      </c>
      <c r="X99" s="60" t="str">
        <f>Division1!DJ101</f>
        <v>-
small</v>
      </c>
      <c r="Y99" s="60" t="str">
        <f>Division1!DO101</f>
        <v>+
small</v>
      </c>
      <c r="Z99" s="60" t="str">
        <f>Division1!DT101</f>
        <v>-
small</v>
      </c>
      <c r="AA99" s="60" t="str">
        <f>Division1!DY101</f>
        <v>+
small</v>
      </c>
      <c r="AB99" s="60" t="str">
        <f>Division1!ED101</f>
        <v xml:space="preserve">
</v>
      </c>
      <c r="AC99" s="60" t="str">
        <f>Division1!EI101</f>
        <v>N&lt;5
N&lt;5</v>
      </c>
    </row>
    <row r="100" spans="1:29" s="24" customFormat="1" ht="15" hidden="1" customHeight="1" x14ac:dyDescent="0.2">
      <c r="A100" s="34" t="s">
        <v>235</v>
      </c>
      <c r="B100" s="34" t="s">
        <v>233</v>
      </c>
      <c r="C100" s="34" t="s">
        <v>236</v>
      </c>
      <c r="D100" s="35">
        <f t="shared" si="2"/>
        <v>-0.32374100719424476</v>
      </c>
      <c r="E100" s="36">
        <f>Division1!D102</f>
        <v>2.71</v>
      </c>
      <c r="F100" s="36">
        <f>Division1!E102</f>
        <v>1.54</v>
      </c>
      <c r="G100" s="36">
        <f>RIT!D102</f>
        <v>3.16</v>
      </c>
      <c r="H100" s="36">
        <f>RIT!E102</f>
        <v>1.39</v>
      </c>
      <c r="I100" s="36"/>
      <c r="J100" s="156">
        <f t="shared" si="3"/>
        <v>-0.32374100719424476</v>
      </c>
      <c r="K100" s="156"/>
      <c r="L100" s="37" t="str">
        <f>Division1!BQ102</f>
        <v>N&lt;5
N&lt;5</v>
      </c>
      <c r="M100" s="38" t="str">
        <f>Division1!BV102</f>
        <v>N&lt;5
N&lt;5</v>
      </c>
      <c r="N100" s="39" t="str">
        <f>Division1!CA102</f>
        <v>assoc
Large</v>
      </c>
      <c r="O100" s="39" t="str">
        <f>Division1!CF102</f>
        <v>women
moderate</v>
      </c>
      <c r="P100" s="39" t="str">
        <f>Division1!CK102</f>
        <v>N&lt;5
N&lt;5</v>
      </c>
      <c r="Q100" s="34" t="s">
        <v>235</v>
      </c>
      <c r="R100" s="34" t="s">
        <v>233</v>
      </c>
      <c r="S100" s="34" t="s">
        <v>236</v>
      </c>
      <c r="T100" s="40" t="str">
        <f>Division1!CP102</f>
        <v xml:space="preserve">
</v>
      </c>
      <c r="U100" s="40" t="str">
        <f>Division1!CU102</f>
        <v xml:space="preserve">
</v>
      </c>
      <c r="V100" s="40" t="str">
        <f>Division1!CZ102</f>
        <v>N&lt;5
N&lt;5</v>
      </c>
      <c r="W100" s="40" t="str">
        <f>Division1!DE102</f>
        <v>N&lt;5
N&lt;5</v>
      </c>
      <c r="X100" s="40" t="str">
        <f>Division1!DJ102</f>
        <v xml:space="preserve">
</v>
      </c>
      <c r="Y100" s="40" t="str">
        <f>Division1!DO102</f>
        <v>+
moderate</v>
      </c>
      <c r="Z100" s="40" t="str">
        <f>Division1!DT102</f>
        <v>-
small</v>
      </c>
      <c r="AA100" s="40" t="str">
        <f>Division1!DY102</f>
        <v>+
moderate</v>
      </c>
      <c r="AB100" s="40" t="str">
        <f>Division1!ED102</f>
        <v xml:space="preserve">
</v>
      </c>
      <c r="AC100" s="40" t="str">
        <f>Division1!EI102</f>
        <v>N&lt;5
N&lt;5</v>
      </c>
    </row>
    <row r="101" spans="1:29" ht="15" hidden="1" customHeight="1" x14ac:dyDescent="0.2">
      <c r="A101" s="133" t="s">
        <v>237</v>
      </c>
      <c r="B101" s="133" t="s">
        <v>233</v>
      </c>
      <c r="C101" s="133" t="s">
        <v>238</v>
      </c>
      <c r="D101" s="134">
        <f t="shared" si="2"/>
        <v>-0.17647058823529427</v>
      </c>
      <c r="E101" s="135">
        <f>Division1!D103</f>
        <v>2.88</v>
      </c>
      <c r="F101" s="135">
        <f>Division1!E103</f>
        <v>1.37</v>
      </c>
      <c r="G101" s="135">
        <f>RIT!D103</f>
        <v>3.12</v>
      </c>
      <c r="H101" s="135">
        <f>RIT!E103</f>
        <v>1.36</v>
      </c>
      <c r="I101" s="135"/>
      <c r="J101" s="157">
        <f t="shared" si="3"/>
        <v>-0.17647058823529427</v>
      </c>
      <c r="K101" s="157"/>
      <c r="L101" s="57" t="str">
        <f>Division1!BQ103</f>
        <v>N&lt;5
N&lt;5</v>
      </c>
      <c r="M101" s="58" t="str">
        <f>Division1!BV103</f>
        <v>N&lt;5
N&lt;5</v>
      </c>
      <c r="N101" s="59" t="str">
        <f>Division1!CA103</f>
        <v>assoc
Large</v>
      </c>
      <c r="O101" s="59" t="str">
        <f>Division1!CF103</f>
        <v xml:space="preserve">
</v>
      </c>
      <c r="P101" s="59" t="str">
        <f>Division1!CK103</f>
        <v>N&lt;5
N&lt;5</v>
      </c>
      <c r="Q101" s="133" t="s">
        <v>237</v>
      </c>
      <c r="R101" s="133" t="s">
        <v>233</v>
      </c>
      <c r="S101" s="133" t="s">
        <v>238</v>
      </c>
      <c r="T101" s="60" t="str">
        <f>Division1!CP103</f>
        <v xml:space="preserve">
</v>
      </c>
      <c r="U101" s="60" t="str">
        <f>Division1!CU103</f>
        <v xml:space="preserve">
</v>
      </c>
      <c r="V101" s="60" t="str">
        <f>Division1!CZ103</f>
        <v>N&lt;5
N&lt;5</v>
      </c>
      <c r="W101" s="60" t="str">
        <f>Division1!DE103</f>
        <v>N&lt;5
N&lt;5</v>
      </c>
      <c r="X101" s="60" t="str">
        <f>Division1!DJ103</f>
        <v xml:space="preserve">
</v>
      </c>
      <c r="Y101" s="60" t="str">
        <f>Division1!DO103</f>
        <v xml:space="preserve">
</v>
      </c>
      <c r="Z101" s="60" t="str">
        <f>Division1!DT103</f>
        <v>-
small</v>
      </c>
      <c r="AA101" s="60" t="str">
        <f>Division1!DY103</f>
        <v xml:space="preserve">
</v>
      </c>
      <c r="AB101" s="60" t="str">
        <f>Division1!ED103</f>
        <v xml:space="preserve">
</v>
      </c>
      <c r="AC101" s="60" t="str">
        <f>Division1!EI103</f>
        <v>N&lt;5
N&lt;5</v>
      </c>
    </row>
    <row r="102" spans="1:29" s="24" customFormat="1" ht="15" hidden="1" customHeight="1" x14ac:dyDescent="0.2">
      <c r="A102" s="34" t="s">
        <v>239</v>
      </c>
      <c r="B102" s="34" t="s">
        <v>233</v>
      </c>
      <c r="C102" s="34" t="s">
        <v>240</v>
      </c>
      <c r="D102" s="35">
        <f t="shared" si="2"/>
        <v>0.33576642335766416</v>
      </c>
      <c r="E102" s="36">
        <f>Division1!D104</f>
        <v>3.89</v>
      </c>
      <c r="F102" s="36">
        <f>Division1!E104</f>
        <v>1.29</v>
      </c>
      <c r="G102" s="36">
        <f>RIT!D104</f>
        <v>3.43</v>
      </c>
      <c r="H102" s="36">
        <f>RIT!E104</f>
        <v>1.37</v>
      </c>
      <c r="I102" s="36"/>
      <c r="J102" s="156">
        <f t="shared" si="3"/>
        <v>0.33576642335766416</v>
      </c>
      <c r="K102" s="156"/>
      <c r="L102" s="37" t="str">
        <f>Division1!BQ104</f>
        <v>N&lt;5
N&lt;5</v>
      </c>
      <c r="M102" s="38" t="str">
        <f>Division1!BV104</f>
        <v>N&lt;5
N&lt;5</v>
      </c>
      <c r="N102" s="39" t="str">
        <f>Division1!CA104</f>
        <v>assoc
moderate</v>
      </c>
      <c r="O102" s="39" t="str">
        <f>Division1!CF104</f>
        <v>women
Large</v>
      </c>
      <c r="P102" s="39" t="str">
        <f>Division1!CK104</f>
        <v>N&lt;5
N&lt;5</v>
      </c>
      <c r="Q102" s="34" t="s">
        <v>239</v>
      </c>
      <c r="R102" s="34" t="s">
        <v>233</v>
      </c>
      <c r="S102" s="34" t="s">
        <v>240</v>
      </c>
      <c r="T102" s="40" t="str">
        <f>Division1!CP104</f>
        <v>-
small</v>
      </c>
      <c r="U102" s="40" t="str">
        <f>Division1!CU104</f>
        <v>-
small</v>
      </c>
      <c r="V102" s="40" t="str">
        <f>Division1!CZ104</f>
        <v>N&lt;5
N&lt;5</v>
      </c>
      <c r="W102" s="40" t="str">
        <f>Division1!DE104</f>
        <v>N&lt;5
N&lt;5</v>
      </c>
      <c r="X102" s="40" t="str">
        <f>Division1!DJ104</f>
        <v>-
small</v>
      </c>
      <c r="Y102" s="40" t="str">
        <f>Division1!DO104</f>
        <v>-
small</v>
      </c>
      <c r="Z102" s="40" t="str">
        <f>Division1!DT104</f>
        <v>-
moderate</v>
      </c>
      <c r="AA102" s="40" t="str">
        <f>Division1!DY104</f>
        <v xml:space="preserve">
</v>
      </c>
      <c r="AB102" s="40" t="str">
        <f>Division1!ED104</f>
        <v>-
small</v>
      </c>
      <c r="AC102" s="40" t="str">
        <f>Division1!EI104</f>
        <v>N&lt;5
N&lt;5</v>
      </c>
    </row>
    <row r="103" spans="1:29" ht="15" hidden="1" customHeight="1" x14ac:dyDescent="0.2">
      <c r="A103" s="133" t="s">
        <v>241</v>
      </c>
      <c r="B103" s="133" t="s">
        <v>233</v>
      </c>
      <c r="C103" s="133" t="s">
        <v>242</v>
      </c>
      <c r="D103" s="134">
        <f t="shared" si="2"/>
        <v>0.22857142857142848</v>
      </c>
      <c r="E103" s="135">
        <f>Division1!D105</f>
        <v>3.61</v>
      </c>
      <c r="F103" s="135">
        <f>Division1!E105</f>
        <v>1.42</v>
      </c>
      <c r="G103" s="135">
        <f>RIT!D105</f>
        <v>3.29</v>
      </c>
      <c r="H103" s="135">
        <f>RIT!E105</f>
        <v>1.4</v>
      </c>
      <c r="I103" s="135"/>
      <c r="J103" s="157">
        <f t="shared" si="3"/>
        <v>0.22857142857142848</v>
      </c>
      <c r="K103" s="157"/>
      <c r="L103" s="57" t="str">
        <f>Division1!BQ105</f>
        <v>N&lt;5
N&lt;5</v>
      </c>
      <c r="M103" s="58" t="str">
        <f>Division1!BV105</f>
        <v>N&lt;5
N&lt;5</v>
      </c>
      <c r="N103" s="59" t="str">
        <f>Division1!CA105</f>
        <v>assoc
small</v>
      </c>
      <c r="O103" s="59" t="str">
        <f>Division1!CF105</f>
        <v>women
small</v>
      </c>
      <c r="P103" s="59" t="str">
        <f>Division1!CK105</f>
        <v>N&lt;5
N&lt;5</v>
      </c>
      <c r="Q103" s="133" t="s">
        <v>241</v>
      </c>
      <c r="R103" s="133" t="s">
        <v>233</v>
      </c>
      <c r="S103" s="133" t="s">
        <v>242</v>
      </c>
      <c r="T103" s="60" t="str">
        <f>Division1!CP105</f>
        <v xml:space="preserve">
</v>
      </c>
      <c r="U103" s="60" t="str">
        <f>Division1!CU105</f>
        <v xml:space="preserve">
</v>
      </c>
      <c r="V103" s="60" t="str">
        <f>Division1!CZ105</f>
        <v>N&lt;5
N&lt;5</v>
      </c>
      <c r="W103" s="60" t="str">
        <f>Division1!DE105</f>
        <v>N&lt;5
N&lt;5</v>
      </c>
      <c r="X103" s="60" t="str">
        <f>Division1!DJ105</f>
        <v>-
small</v>
      </c>
      <c r="Y103" s="60" t="str">
        <f>Division1!DO105</f>
        <v>+
small</v>
      </c>
      <c r="Z103" s="60" t="str">
        <f>Division1!DT105</f>
        <v xml:space="preserve">
</v>
      </c>
      <c r="AA103" s="60" t="str">
        <f>Division1!DY105</f>
        <v xml:space="preserve">
</v>
      </c>
      <c r="AB103" s="60" t="str">
        <f>Division1!ED105</f>
        <v xml:space="preserve">
</v>
      </c>
      <c r="AC103" s="60" t="str">
        <f>Division1!EI105</f>
        <v>N&lt;5
N&lt;5</v>
      </c>
    </row>
    <row r="104" spans="1:29" s="24" customFormat="1" ht="15" hidden="1" customHeight="1" x14ac:dyDescent="0.2">
      <c r="A104" s="34" t="s">
        <v>243</v>
      </c>
      <c r="B104" s="34" t="s">
        <v>233</v>
      </c>
      <c r="C104" s="34" t="s">
        <v>244</v>
      </c>
      <c r="D104" s="35">
        <f t="shared" si="2"/>
        <v>0.323943661971831</v>
      </c>
      <c r="E104" s="36">
        <f>Division1!D106</f>
        <v>3.46</v>
      </c>
      <c r="F104" s="36">
        <f>Division1!E106</f>
        <v>1.35</v>
      </c>
      <c r="G104" s="36">
        <f>RIT!D106</f>
        <v>3</v>
      </c>
      <c r="H104" s="36">
        <f>RIT!E106</f>
        <v>1.42</v>
      </c>
      <c r="I104" s="36"/>
      <c r="J104" s="156">
        <f t="shared" si="3"/>
        <v>0.323943661971831</v>
      </c>
      <c r="K104" s="156"/>
      <c r="L104" s="37" t="str">
        <f>Division1!BQ106</f>
        <v>N&lt;5
N&lt;5</v>
      </c>
      <c r="M104" s="38" t="str">
        <f>Division1!BV106</f>
        <v>N&lt;5
N&lt;5</v>
      </c>
      <c r="N104" s="39" t="str">
        <f>Division1!CA106</f>
        <v>assoc
moderate</v>
      </c>
      <c r="O104" s="39" t="str">
        <f>Division1!CF106</f>
        <v>women
moderate</v>
      </c>
      <c r="P104" s="39" t="str">
        <f>Division1!CK106</f>
        <v>N&lt;5
N&lt;5</v>
      </c>
      <c r="Q104" s="34" t="s">
        <v>243</v>
      </c>
      <c r="R104" s="34" t="s">
        <v>233</v>
      </c>
      <c r="S104" s="34" t="s">
        <v>244</v>
      </c>
      <c r="T104" s="40" t="str">
        <f>Division1!CP106</f>
        <v xml:space="preserve">
</v>
      </c>
      <c r="U104" s="40" t="str">
        <f>Division1!CU106</f>
        <v xml:space="preserve">
</v>
      </c>
      <c r="V104" s="40" t="str">
        <f>Division1!CZ106</f>
        <v>N&lt;5
N&lt;5</v>
      </c>
      <c r="W104" s="40" t="str">
        <f>Division1!DE106</f>
        <v>N&lt;5
N&lt;5</v>
      </c>
      <c r="X104" s="40" t="str">
        <f>Division1!DJ106</f>
        <v>-
small</v>
      </c>
      <c r="Y104" s="40" t="str">
        <f>Division1!DO106</f>
        <v>+
small</v>
      </c>
      <c r="Z104" s="40" t="str">
        <f>Division1!DT106</f>
        <v>-
moderate</v>
      </c>
      <c r="AA104" s="40" t="str">
        <f>Division1!DY106</f>
        <v>+
small</v>
      </c>
      <c r="AB104" s="40" t="str">
        <f>Division1!ED106</f>
        <v xml:space="preserve">
</v>
      </c>
      <c r="AC104" s="40" t="str">
        <f>Division1!EI106</f>
        <v>N&lt;5
N&lt;5</v>
      </c>
    </row>
    <row r="105" spans="1:29" ht="15" hidden="1" customHeight="1" x14ac:dyDescent="0.2">
      <c r="A105" s="133" t="s">
        <v>245</v>
      </c>
      <c r="B105" s="133" t="s">
        <v>233</v>
      </c>
      <c r="C105" s="133" t="s">
        <v>246</v>
      </c>
      <c r="D105" s="134">
        <f t="shared" si="2"/>
        <v>6.9230769230769124E-2</v>
      </c>
      <c r="E105" s="135">
        <f>Division1!D107</f>
        <v>3.46</v>
      </c>
      <c r="F105" s="135">
        <f>Division1!E107</f>
        <v>1.32</v>
      </c>
      <c r="G105" s="135">
        <f>RIT!D107</f>
        <v>3.37</v>
      </c>
      <c r="H105" s="135">
        <f>RIT!E107</f>
        <v>1.3</v>
      </c>
      <c r="I105" s="135"/>
      <c r="J105" s="157" t="str">
        <f t="shared" si="3"/>
        <v/>
      </c>
      <c r="K105" s="157"/>
      <c r="L105" s="57" t="str">
        <f>Division1!BQ107</f>
        <v>N&lt;5
N&lt;5</v>
      </c>
      <c r="M105" s="58" t="str">
        <f>Division1!BV107</f>
        <v>N&lt;5
N&lt;5</v>
      </c>
      <c r="N105" s="59" t="str">
        <f>Division1!CA107</f>
        <v>assoc
Large</v>
      </c>
      <c r="O105" s="59" t="str">
        <f>Division1!CF107</f>
        <v>women
small</v>
      </c>
      <c r="P105" s="59" t="str">
        <f>Division1!CK107</f>
        <v>N&lt;5
N&lt;5</v>
      </c>
      <c r="Q105" s="133" t="s">
        <v>245</v>
      </c>
      <c r="R105" s="133" t="s">
        <v>233</v>
      </c>
      <c r="S105" s="133" t="s">
        <v>246</v>
      </c>
      <c r="T105" s="60" t="str">
        <f>Division1!CP107</f>
        <v xml:space="preserve">
</v>
      </c>
      <c r="U105" s="60" t="str">
        <f>Division1!CU107</f>
        <v xml:space="preserve">
</v>
      </c>
      <c r="V105" s="60" t="str">
        <f>Division1!CZ107</f>
        <v>N&lt;5
N&lt;5</v>
      </c>
      <c r="W105" s="60" t="str">
        <f>Division1!DE107</f>
        <v>N&lt;5
N&lt;5</v>
      </c>
      <c r="X105" s="60" t="str">
        <f>Division1!DJ107</f>
        <v>-
moderate</v>
      </c>
      <c r="Y105" s="60" t="str">
        <f>Division1!DO107</f>
        <v>+
moderate</v>
      </c>
      <c r="Z105" s="60" t="str">
        <f>Division1!DT107</f>
        <v xml:space="preserve">
</v>
      </c>
      <c r="AA105" s="60" t="str">
        <f>Division1!DY107</f>
        <v xml:space="preserve">
</v>
      </c>
      <c r="AB105" s="60" t="str">
        <f>Division1!ED107</f>
        <v xml:space="preserve">
</v>
      </c>
      <c r="AC105" s="60" t="str">
        <f>Division1!EI107</f>
        <v>N&lt;5
N&lt;5</v>
      </c>
    </row>
    <row r="106" spans="1:29" s="24" customFormat="1" ht="15" hidden="1" customHeight="1" x14ac:dyDescent="0.2">
      <c r="A106" s="34" t="s">
        <v>247</v>
      </c>
      <c r="B106" s="34" t="s">
        <v>233</v>
      </c>
      <c r="C106" s="34" t="s">
        <v>248</v>
      </c>
      <c r="D106" s="35">
        <f t="shared" si="2"/>
        <v>3.6496350364963695E-2</v>
      </c>
      <c r="E106" s="36">
        <f>Division1!D108</f>
        <v>3.14</v>
      </c>
      <c r="F106" s="36">
        <f>Division1!E108</f>
        <v>1.38</v>
      </c>
      <c r="G106" s="36">
        <f>RIT!D108</f>
        <v>3.09</v>
      </c>
      <c r="H106" s="36">
        <f>RIT!E108</f>
        <v>1.37</v>
      </c>
      <c r="I106" s="36"/>
      <c r="J106" s="156" t="str">
        <f t="shared" si="3"/>
        <v/>
      </c>
      <c r="K106" s="156"/>
      <c r="L106" s="37" t="str">
        <f>Division1!BQ108</f>
        <v>N&lt;5
N&lt;5</v>
      </c>
      <c r="M106" s="38" t="str">
        <f>Division1!BV108</f>
        <v>N&lt;5
N&lt;5</v>
      </c>
      <c r="N106" s="39" t="str">
        <f>Division1!CA108</f>
        <v>assoc
Large</v>
      </c>
      <c r="O106" s="39" t="str">
        <f>Division1!CF108</f>
        <v>women
moderate</v>
      </c>
      <c r="P106" s="39" t="str">
        <f>Division1!CK108</f>
        <v>N&lt;5
N&lt;5</v>
      </c>
      <c r="Q106" s="34" t="s">
        <v>247</v>
      </c>
      <c r="R106" s="34" t="s">
        <v>233</v>
      </c>
      <c r="S106" s="34" t="s">
        <v>248</v>
      </c>
      <c r="T106" s="40" t="str">
        <f>Division1!CP108</f>
        <v>+
small</v>
      </c>
      <c r="U106" s="40" t="str">
        <f>Division1!CU108</f>
        <v>+
small</v>
      </c>
      <c r="V106" s="40" t="str">
        <f>Division1!CZ108</f>
        <v>N&lt;5
N&lt;5</v>
      </c>
      <c r="W106" s="40" t="str">
        <f>Division1!DE108</f>
        <v>N&lt;5
N&lt;5</v>
      </c>
      <c r="X106" s="40" t="str">
        <f>Division1!DJ108</f>
        <v xml:space="preserve">
</v>
      </c>
      <c r="Y106" s="40" t="str">
        <f>Division1!DO108</f>
        <v>+
Large</v>
      </c>
      <c r="Z106" s="40" t="str">
        <f>Division1!DT108</f>
        <v xml:space="preserve">
</v>
      </c>
      <c r="AA106" s="40" t="str">
        <f>Division1!DY108</f>
        <v>+
moderate</v>
      </c>
      <c r="AB106" s="40" t="str">
        <f>Division1!ED108</f>
        <v>+
small</v>
      </c>
      <c r="AC106" s="40" t="str">
        <f>Division1!EI108</f>
        <v>N&lt;5
N&lt;5</v>
      </c>
    </row>
    <row r="107" spans="1:29" ht="15" hidden="1" customHeight="1" x14ac:dyDescent="0.2">
      <c r="A107" s="133" t="s">
        <v>249</v>
      </c>
      <c r="B107" s="133" t="s">
        <v>233</v>
      </c>
      <c r="C107" s="133" t="s">
        <v>250</v>
      </c>
      <c r="D107" s="134">
        <f t="shared" si="2"/>
        <v>-0.29285714285714298</v>
      </c>
      <c r="E107" s="135">
        <f>Division1!D109</f>
        <v>2.17</v>
      </c>
      <c r="F107" s="135">
        <f>Division1!E109</f>
        <v>1.47</v>
      </c>
      <c r="G107" s="135">
        <f>RIT!D109</f>
        <v>2.58</v>
      </c>
      <c r="H107" s="135">
        <f>RIT!E109</f>
        <v>1.4</v>
      </c>
      <c r="I107" s="135"/>
      <c r="J107" s="157">
        <f t="shared" si="3"/>
        <v>-0.29285714285714298</v>
      </c>
      <c r="K107" s="157"/>
      <c r="L107" s="57" t="str">
        <f>Division1!BQ109</f>
        <v>N&lt;5
N&lt;5</v>
      </c>
      <c r="M107" s="58" t="str">
        <f>Division1!BV109</f>
        <v>N&lt;5
N&lt;5</v>
      </c>
      <c r="N107" s="59" t="str">
        <f>Division1!CA109</f>
        <v>N&lt;5
N&lt;5</v>
      </c>
      <c r="O107" s="59" t="str">
        <f>Division1!CF109</f>
        <v>women
Large</v>
      </c>
      <c r="P107" s="59" t="str">
        <f>Division1!CK109</f>
        <v>N&lt;5
N&lt;5</v>
      </c>
      <c r="Q107" s="133" t="s">
        <v>249</v>
      </c>
      <c r="R107" s="133" t="s">
        <v>233</v>
      </c>
      <c r="S107" s="133" t="s">
        <v>250</v>
      </c>
      <c r="T107" s="60" t="str">
        <f>Division1!CP109</f>
        <v>+
moderate</v>
      </c>
      <c r="U107" s="60" t="str">
        <f>Division1!CU109</f>
        <v>+
moderate</v>
      </c>
      <c r="V107" s="60" t="str">
        <f>Division1!CZ109</f>
        <v>N&lt;5
N&lt;5</v>
      </c>
      <c r="W107" s="60" t="str">
        <f>Division1!DE109</f>
        <v>N&lt;5
N&lt;5</v>
      </c>
      <c r="X107" s="60" t="str">
        <f>Division1!DJ109</f>
        <v>N&lt;5
N&lt;5</v>
      </c>
      <c r="Y107" s="60" t="str">
        <f>Division1!DO109</f>
        <v>+
moderate</v>
      </c>
      <c r="Z107" s="60" t="str">
        <f>Division1!DT109</f>
        <v>-
small</v>
      </c>
      <c r="AA107" s="60" t="str">
        <f>Division1!DY109</f>
        <v>+
Large</v>
      </c>
      <c r="AB107" s="60" t="str">
        <f>Division1!ED109</f>
        <v>+
moderate</v>
      </c>
      <c r="AC107" s="60" t="str">
        <f>Division1!EI109</f>
        <v>N&lt;5
N&lt;5</v>
      </c>
    </row>
    <row r="108" spans="1:29" s="24" customFormat="1" ht="15" hidden="1" customHeight="1" x14ac:dyDescent="0.2">
      <c r="A108" s="34" t="s">
        <v>251</v>
      </c>
      <c r="B108" s="34" t="s">
        <v>252</v>
      </c>
      <c r="C108" s="34" t="s">
        <v>253</v>
      </c>
      <c r="D108" s="35">
        <f t="shared" si="2"/>
        <v>4.1666666666666893E-2</v>
      </c>
      <c r="E108" s="36">
        <f>Division1!D110</f>
        <v>2.85</v>
      </c>
      <c r="F108" s="36">
        <f>Division1!E110</f>
        <v>1.27</v>
      </c>
      <c r="G108" s="36">
        <f>RIT!D110</f>
        <v>2.8</v>
      </c>
      <c r="H108" s="36">
        <f>RIT!E110</f>
        <v>1.2</v>
      </c>
      <c r="I108" s="36"/>
      <c r="J108" s="156" t="str">
        <f t="shared" si="3"/>
        <v/>
      </c>
      <c r="K108" s="156"/>
      <c r="L108" s="37" t="str">
        <f>Division1!BQ110</f>
        <v>tenured
moderate</v>
      </c>
      <c r="M108" s="38" t="str">
        <f>Division1!BV110</f>
        <v>ntt
moderate</v>
      </c>
      <c r="N108" s="39" t="str">
        <f>Division1!CA110</f>
        <v>full
moderate</v>
      </c>
      <c r="O108" s="39" t="str">
        <f>Division1!CF110</f>
        <v>men
small</v>
      </c>
      <c r="P108" s="39" t="str">
        <f>Division1!CK110</f>
        <v>white
moderate</v>
      </c>
      <c r="Q108" s="34" t="s">
        <v>251</v>
      </c>
      <c r="R108" s="34" t="s">
        <v>252</v>
      </c>
      <c r="S108" s="34" t="s">
        <v>253</v>
      </c>
      <c r="T108" s="40" t="str">
        <f>Division1!CP110</f>
        <v xml:space="preserve">
</v>
      </c>
      <c r="U108" s="40" t="str">
        <f>Division1!CU110</f>
        <v xml:space="preserve">
</v>
      </c>
      <c r="V108" s="40" t="str">
        <f>Division1!CZ110</f>
        <v>N&lt;5
N&lt;5</v>
      </c>
      <c r="W108" s="40" t="str">
        <f>Division1!DE110</f>
        <v>+
small</v>
      </c>
      <c r="X108" s="40" t="str">
        <f>Division1!DJ110</f>
        <v>+
Large</v>
      </c>
      <c r="Y108" s="40" t="str">
        <f>Division1!DO110</f>
        <v>-
small</v>
      </c>
      <c r="Z108" s="40" t="str">
        <f>Division1!DT110</f>
        <v>+
small</v>
      </c>
      <c r="AA108" s="40" t="str">
        <f>Division1!DY110</f>
        <v xml:space="preserve">
</v>
      </c>
      <c r="AB108" s="40" t="str">
        <f>Division1!ED110</f>
        <v>+
small</v>
      </c>
      <c r="AC108" s="40" t="str">
        <f>Division1!EI110</f>
        <v>-
moderate</v>
      </c>
    </row>
    <row r="109" spans="1:29" ht="15" hidden="1" customHeight="1" x14ac:dyDescent="0.2">
      <c r="A109" s="133" t="s">
        <v>254</v>
      </c>
      <c r="B109" s="133" t="s">
        <v>252</v>
      </c>
      <c r="C109" s="133" t="s">
        <v>255</v>
      </c>
      <c r="D109" s="134">
        <f t="shared" si="2"/>
        <v>1.6949152542372899E-2</v>
      </c>
      <c r="E109" s="135">
        <f>Division1!D111</f>
        <v>2.63</v>
      </c>
      <c r="F109" s="135">
        <f>Division1!E111</f>
        <v>1.19</v>
      </c>
      <c r="G109" s="135">
        <f>RIT!D111</f>
        <v>2.61</v>
      </c>
      <c r="H109" s="135">
        <f>RIT!E111</f>
        <v>1.18</v>
      </c>
      <c r="I109" s="135"/>
      <c r="J109" s="157" t="str">
        <f t="shared" si="3"/>
        <v/>
      </c>
      <c r="K109" s="157"/>
      <c r="L109" s="57" t="str">
        <f>Division1!BQ111</f>
        <v>tenured
moderate</v>
      </c>
      <c r="M109" s="58" t="str">
        <f>Division1!BV111</f>
        <v>ntt
Large</v>
      </c>
      <c r="N109" s="59" t="str">
        <f>Division1!CA111</f>
        <v>full
Large</v>
      </c>
      <c r="O109" s="59" t="str">
        <f>Division1!CF111</f>
        <v xml:space="preserve">
</v>
      </c>
      <c r="P109" s="59" t="str">
        <f>Division1!CK111</f>
        <v>white
small</v>
      </c>
      <c r="Q109" s="133" t="s">
        <v>254</v>
      </c>
      <c r="R109" s="133" t="s">
        <v>252</v>
      </c>
      <c r="S109" s="133" t="s">
        <v>255</v>
      </c>
      <c r="T109" s="60" t="str">
        <f>Division1!CP111</f>
        <v xml:space="preserve">
</v>
      </c>
      <c r="U109" s="60" t="str">
        <f>Division1!CU111</f>
        <v xml:space="preserve">
</v>
      </c>
      <c r="V109" s="60" t="str">
        <f>Division1!CZ111</f>
        <v>-
moderate</v>
      </c>
      <c r="W109" s="60" t="str">
        <f>Division1!DE111</f>
        <v>+
moderate</v>
      </c>
      <c r="X109" s="60" t="str">
        <f>Division1!DJ111</f>
        <v xml:space="preserve">
</v>
      </c>
      <c r="Y109" s="60" t="str">
        <f>Division1!DO111</f>
        <v>-
small</v>
      </c>
      <c r="Z109" s="60" t="str">
        <f>Division1!DT111</f>
        <v>+
small</v>
      </c>
      <c r="AA109" s="60" t="str">
        <f>Division1!DY111</f>
        <v xml:space="preserve">
</v>
      </c>
      <c r="AB109" s="60" t="str">
        <f>Division1!ED111</f>
        <v>+
small</v>
      </c>
      <c r="AC109" s="60" t="str">
        <f>Division1!EI111</f>
        <v xml:space="preserve">
</v>
      </c>
    </row>
    <row r="110" spans="1:29" s="24" customFormat="1" ht="15" hidden="1" customHeight="1" x14ac:dyDescent="0.2">
      <c r="A110" s="34" t="s">
        <v>256</v>
      </c>
      <c r="B110" s="34" t="s">
        <v>252</v>
      </c>
      <c r="C110" s="34" t="s">
        <v>257</v>
      </c>
      <c r="D110" s="35">
        <f t="shared" si="2"/>
        <v>-0.12977099236641249</v>
      </c>
      <c r="E110" s="36">
        <f>Division1!D112</f>
        <v>2.5099999999999998</v>
      </c>
      <c r="F110" s="36">
        <f>Division1!E112</f>
        <v>1.28</v>
      </c>
      <c r="G110" s="36">
        <f>RIT!D112</f>
        <v>2.68</v>
      </c>
      <c r="H110" s="36">
        <f>RIT!E112</f>
        <v>1.31</v>
      </c>
      <c r="I110" s="36"/>
      <c r="J110" s="156">
        <f t="shared" si="3"/>
        <v>-0.12977099236641249</v>
      </c>
      <c r="K110" s="156"/>
      <c r="L110" s="37" t="str">
        <f>Division1!BQ112</f>
        <v>tenured
moderate</v>
      </c>
      <c r="M110" s="38" t="str">
        <f>Division1!BV112</f>
        <v>ntt
moderate</v>
      </c>
      <c r="N110" s="39" t="str">
        <f>Division1!CA112</f>
        <v>assoc
small</v>
      </c>
      <c r="O110" s="39" t="str">
        <f>Division1!CF112</f>
        <v>women
small</v>
      </c>
      <c r="P110" s="39" t="str">
        <f>Division1!CK112</f>
        <v xml:space="preserve">
</v>
      </c>
      <c r="Q110" s="34" t="s">
        <v>256</v>
      </c>
      <c r="R110" s="34" t="s">
        <v>252</v>
      </c>
      <c r="S110" s="34" t="s">
        <v>257</v>
      </c>
      <c r="T110" s="40" t="str">
        <f>Division1!CP112</f>
        <v xml:space="preserve">
</v>
      </c>
      <c r="U110" s="40" t="str">
        <f>Division1!CU112</f>
        <v>-
small</v>
      </c>
      <c r="V110" s="40" t="str">
        <f>Division1!CZ112</f>
        <v>-
Large</v>
      </c>
      <c r="W110" s="40" t="str">
        <f>Division1!DE112</f>
        <v>+
small</v>
      </c>
      <c r="X110" s="40" t="str">
        <f>Division1!DJ112</f>
        <v>-
moderate</v>
      </c>
      <c r="Y110" s="40" t="str">
        <f>Division1!DO112</f>
        <v xml:space="preserve">
</v>
      </c>
      <c r="Z110" s="40" t="str">
        <f>Division1!DT112</f>
        <v xml:space="preserve">
</v>
      </c>
      <c r="AA110" s="40" t="str">
        <f>Division1!DY112</f>
        <v xml:space="preserve">
</v>
      </c>
      <c r="AB110" s="40" t="str">
        <f>Division1!ED112</f>
        <v xml:space="preserve">
</v>
      </c>
      <c r="AC110" s="40" t="str">
        <f>Division1!EI112</f>
        <v xml:space="preserve">
</v>
      </c>
    </row>
    <row r="111" spans="1:29" s="24" customFormat="1" ht="15" customHeight="1" x14ac:dyDescent="0.2">
      <c r="A111" s="34"/>
      <c r="B111" s="34" t="s">
        <v>37</v>
      </c>
      <c r="C111" s="34" t="s">
        <v>258</v>
      </c>
      <c r="D111" s="35">
        <f t="shared" si="2"/>
        <v>-0.1888888888888893</v>
      </c>
      <c r="E111" s="36">
        <f>Division1!D113</f>
        <v>3.01</v>
      </c>
      <c r="F111" s="36">
        <f>Division1!E113</f>
        <v>0.9</v>
      </c>
      <c r="G111" s="36">
        <f>RIT!D113</f>
        <v>3.18</v>
      </c>
      <c r="H111" s="36">
        <f>RIT!E113</f>
        <v>0.9</v>
      </c>
      <c r="I111" s="36"/>
      <c r="J111" s="156">
        <f t="shared" si="3"/>
        <v>-0.1888888888888893</v>
      </c>
      <c r="K111" s="156"/>
      <c r="L111" s="37" t="str">
        <f>Division1!BQ113</f>
        <v>tenured
Large</v>
      </c>
      <c r="M111" s="38" t="str">
        <f>Division1!BV113</f>
        <v xml:space="preserve">
</v>
      </c>
      <c r="N111" s="39" t="str">
        <f>Division1!CA113</f>
        <v xml:space="preserve">
</v>
      </c>
      <c r="O111" s="39" t="str">
        <f>Division1!CF113</f>
        <v>women
small</v>
      </c>
      <c r="P111" s="39" t="str">
        <f>Division1!CK113</f>
        <v>white
Large</v>
      </c>
      <c r="Q111" s="34"/>
      <c r="R111" s="34" t="s">
        <v>37</v>
      </c>
      <c r="S111" s="34" t="s">
        <v>258</v>
      </c>
      <c r="T111" s="40" t="str">
        <f>Division1!CP113</f>
        <v>+
moderate</v>
      </c>
      <c r="U111" s="40" t="str">
        <f>Division1!CU113</f>
        <v>+
Large</v>
      </c>
      <c r="V111" s="40" t="str">
        <f>Division1!CZ113</f>
        <v>-
small</v>
      </c>
      <c r="W111" s="40" t="str">
        <f>Division1!DE113</f>
        <v>+
moderate</v>
      </c>
      <c r="X111" s="40" t="str">
        <f>Division1!DJ113</f>
        <v>+
moderate</v>
      </c>
      <c r="Y111" s="40" t="str">
        <f>Division1!DO113</f>
        <v>+
Large</v>
      </c>
      <c r="Z111" s="40" t="str">
        <f>Division1!DT113</f>
        <v>+
moderate</v>
      </c>
      <c r="AA111" s="40" t="str">
        <f>Division1!DY113</f>
        <v>+
Large</v>
      </c>
      <c r="AB111" s="40" t="str">
        <f>Division1!ED113</f>
        <v>+
Large</v>
      </c>
      <c r="AC111" s="40" t="str">
        <f>Division1!EI113</f>
        <v>+
small</v>
      </c>
    </row>
    <row r="112" spans="1:29" s="24" customFormat="1" ht="15" hidden="1" customHeight="1" x14ac:dyDescent="0.2">
      <c r="A112" s="34" t="s">
        <v>259</v>
      </c>
      <c r="B112" s="34" t="s">
        <v>37</v>
      </c>
      <c r="C112" s="34" t="s">
        <v>260</v>
      </c>
      <c r="D112" s="35">
        <f t="shared" si="2"/>
        <v>-0.15151515151515144</v>
      </c>
      <c r="E112" s="36">
        <f>Division1!D114</f>
        <v>2.98</v>
      </c>
      <c r="F112" s="36">
        <f>Division1!E114</f>
        <v>1.1299999999999999</v>
      </c>
      <c r="G112" s="36">
        <f>RIT!D114</f>
        <v>3.13</v>
      </c>
      <c r="H112" s="36">
        <f>RIT!E114</f>
        <v>0.99</v>
      </c>
      <c r="I112" s="36"/>
      <c r="J112" s="156">
        <f t="shared" si="3"/>
        <v>-0.15151515151515144</v>
      </c>
      <c r="K112" s="156"/>
      <c r="L112" s="37" t="str">
        <f>Division1!BQ114</f>
        <v>tenured
Large</v>
      </c>
      <c r="M112" s="38" t="str">
        <f>Division1!BV114</f>
        <v>ntt
moderate</v>
      </c>
      <c r="N112" s="39" t="str">
        <f>Division1!CA114</f>
        <v xml:space="preserve">
</v>
      </c>
      <c r="O112" s="39" t="str">
        <f>Division1!CF114</f>
        <v>women
moderate</v>
      </c>
      <c r="P112" s="39" t="str">
        <f>Division1!CK114</f>
        <v>white
moderate</v>
      </c>
      <c r="Q112" s="34" t="s">
        <v>259</v>
      </c>
      <c r="R112" s="34" t="s">
        <v>37</v>
      </c>
      <c r="S112" s="34" t="s">
        <v>260</v>
      </c>
      <c r="T112" s="40" t="str">
        <f>Division1!CP114</f>
        <v>+
moderate</v>
      </c>
      <c r="U112" s="40" t="str">
        <f>Division1!CU114</f>
        <v>+
moderate</v>
      </c>
      <c r="V112" s="40" t="str">
        <f>Division1!CZ114</f>
        <v>+
small</v>
      </c>
      <c r="W112" s="40" t="str">
        <f>Division1!DE114</f>
        <v>+
Large</v>
      </c>
      <c r="X112" s="40" t="str">
        <f>Division1!DJ114</f>
        <v>+
Large</v>
      </c>
      <c r="Y112" s="40" t="str">
        <f>Division1!DO114</f>
        <v>+
moderate</v>
      </c>
      <c r="Z112" s="40" t="str">
        <f>Division1!DT114</f>
        <v>+
small</v>
      </c>
      <c r="AA112" s="40" t="str">
        <f>Division1!DY114</f>
        <v>+
Large</v>
      </c>
      <c r="AB112" s="40" t="str">
        <f>Division1!ED114</f>
        <v>+
Large</v>
      </c>
      <c r="AC112" s="40" t="str">
        <f>Division1!EI114</f>
        <v>+
small</v>
      </c>
    </row>
    <row r="113" spans="1:29" ht="15" hidden="1" customHeight="1" x14ac:dyDescent="0.2">
      <c r="A113" s="133" t="s">
        <v>261</v>
      </c>
      <c r="B113" s="133" t="s">
        <v>37</v>
      </c>
      <c r="C113" s="133" t="s">
        <v>262</v>
      </c>
      <c r="D113" s="134">
        <f t="shared" si="2"/>
        <v>6.5420560747663808E-2</v>
      </c>
      <c r="E113" s="135">
        <f>Division1!D115</f>
        <v>3.22</v>
      </c>
      <c r="F113" s="135">
        <f>Division1!E115</f>
        <v>1.1599999999999999</v>
      </c>
      <c r="G113" s="135">
        <f>RIT!D115</f>
        <v>3.15</v>
      </c>
      <c r="H113" s="135">
        <f>RIT!E115</f>
        <v>1.07</v>
      </c>
      <c r="I113" s="135"/>
      <c r="J113" s="157" t="str">
        <f t="shared" si="3"/>
        <v/>
      </c>
      <c r="K113" s="157"/>
      <c r="L113" s="57" t="str">
        <f>Division1!BQ115</f>
        <v>tenured
Large</v>
      </c>
      <c r="M113" s="58" t="str">
        <f>Division1!BV115</f>
        <v>ntt
small</v>
      </c>
      <c r="N113" s="59" t="str">
        <f>Division1!CA115</f>
        <v xml:space="preserve">
</v>
      </c>
      <c r="O113" s="59" t="str">
        <f>Division1!CF115</f>
        <v>women
Large</v>
      </c>
      <c r="P113" s="59" t="str">
        <f>Division1!CK115</f>
        <v>white
moderate</v>
      </c>
      <c r="Q113" s="133" t="s">
        <v>261</v>
      </c>
      <c r="R113" s="133" t="s">
        <v>37</v>
      </c>
      <c r="S113" s="133" t="s">
        <v>262</v>
      </c>
      <c r="T113" s="60" t="str">
        <f>Division1!CP115</f>
        <v>+
moderate</v>
      </c>
      <c r="U113" s="60" t="str">
        <f>Division1!CU115</f>
        <v>+
small</v>
      </c>
      <c r="V113" s="60" t="str">
        <f>Division1!CZ115</f>
        <v xml:space="preserve">
</v>
      </c>
      <c r="W113" s="60" t="str">
        <f>Division1!DE115</f>
        <v>+
Large</v>
      </c>
      <c r="X113" s="60" t="str">
        <f>Division1!DJ115</f>
        <v>+
moderate</v>
      </c>
      <c r="Y113" s="60" t="str">
        <f>Division1!DO115</f>
        <v>+
small</v>
      </c>
      <c r="Z113" s="60" t="str">
        <f>Division1!DT115</f>
        <v xml:space="preserve">
</v>
      </c>
      <c r="AA113" s="60" t="str">
        <f>Division1!DY115</f>
        <v>+
Large</v>
      </c>
      <c r="AB113" s="60" t="str">
        <f>Division1!ED115</f>
        <v>+
moderate</v>
      </c>
      <c r="AC113" s="60" t="str">
        <f>Division1!EI115</f>
        <v xml:space="preserve">
</v>
      </c>
    </row>
    <row r="114" spans="1:29" s="24" customFormat="1" ht="15" hidden="1" customHeight="1" x14ac:dyDescent="0.2">
      <c r="A114" s="34" t="s">
        <v>263</v>
      </c>
      <c r="B114" s="34" t="s">
        <v>37</v>
      </c>
      <c r="C114" s="34" t="s">
        <v>264</v>
      </c>
      <c r="D114" s="35">
        <f t="shared" si="2"/>
        <v>-8.1081081081081349E-2</v>
      </c>
      <c r="E114" s="36">
        <f>Division1!D116</f>
        <v>3.03</v>
      </c>
      <c r="F114" s="36">
        <f>Division1!E116</f>
        <v>1.17</v>
      </c>
      <c r="G114" s="36">
        <f>RIT!D116</f>
        <v>3.12</v>
      </c>
      <c r="H114" s="36">
        <f>RIT!E116</f>
        <v>1.1100000000000001</v>
      </c>
      <c r="I114" s="36"/>
      <c r="J114" s="156" t="str">
        <f t="shared" si="3"/>
        <v/>
      </c>
      <c r="K114" s="156"/>
      <c r="L114" s="37" t="str">
        <f>Division1!BQ116</f>
        <v>tenured
moderate</v>
      </c>
      <c r="M114" s="38" t="str">
        <f>Division1!BV116</f>
        <v>ntt
small</v>
      </c>
      <c r="N114" s="39" t="str">
        <f>Division1!CA116</f>
        <v>assoc
small</v>
      </c>
      <c r="O114" s="39" t="str">
        <f>Division1!CF116</f>
        <v>women
moderate</v>
      </c>
      <c r="P114" s="39" t="str">
        <f>Division1!CK116</f>
        <v xml:space="preserve">white
</v>
      </c>
      <c r="Q114" s="34" t="s">
        <v>263</v>
      </c>
      <c r="R114" s="34" t="s">
        <v>37</v>
      </c>
      <c r="S114" s="34" t="s">
        <v>264</v>
      </c>
      <c r="T114" s="40" t="str">
        <f>Division1!CP116</f>
        <v>+
Large</v>
      </c>
      <c r="U114" s="40" t="str">
        <f>Division1!CU116</f>
        <v>+
Large</v>
      </c>
      <c r="V114" s="40" t="str">
        <f>Division1!CZ116</f>
        <v xml:space="preserve">
</v>
      </c>
      <c r="W114" s="40" t="str">
        <f>Division1!DE116</f>
        <v>+
Large</v>
      </c>
      <c r="X114" s="40" t="str">
        <f>Division1!DJ116</f>
        <v>+
Large</v>
      </c>
      <c r="Y114" s="40" t="str">
        <f>Division1!DO116</f>
        <v>+
Large</v>
      </c>
      <c r="Z114" s="40" t="str">
        <f>Division1!DT116</f>
        <v>+
small</v>
      </c>
      <c r="AA114" s="40" t="str">
        <f>Division1!DY116</f>
        <v>+
Large</v>
      </c>
      <c r="AB114" s="40" t="str">
        <f>Division1!ED116</f>
        <v>+
Large</v>
      </c>
      <c r="AC114" s="40" t="str">
        <f>Division1!EI116</f>
        <v xml:space="preserve">
</v>
      </c>
    </row>
    <row r="115" spans="1:29" ht="15" hidden="1" customHeight="1" x14ac:dyDescent="0.2">
      <c r="A115" s="133" t="s">
        <v>265</v>
      </c>
      <c r="B115" s="133" t="s">
        <v>37</v>
      </c>
      <c r="C115" s="133" t="s">
        <v>266</v>
      </c>
      <c r="D115" s="134">
        <f t="shared" si="2"/>
        <v>-0.30303030303030287</v>
      </c>
      <c r="E115" s="135">
        <f>Division1!D117</f>
        <v>2.91</v>
      </c>
      <c r="F115" s="135">
        <f>Division1!E117</f>
        <v>1.04</v>
      </c>
      <c r="G115" s="135">
        <f>RIT!D117</f>
        <v>3.21</v>
      </c>
      <c r="H115" s="135">
        <f>RIT!E117</f>
        <v>0.99</v>
      </c>
      <c r="I115" s="135"/>
      <c r="J115" s="157">
        <f t="shared" si="3"/>
        <v>-0.30303030303030287</v>
      </c>
      <c r="K115" s="157"/>
      <c r="L115" s="57" t="str">
        <f>Division1!BQ117</f>
        <v>tenured
Large</v>
      </c>
      <c r="M115" s="58" t="str">
        <f>Division1!BV117</f>
        <v>tenured
small</v>
      </c>
      <c r="N115" s="59" t="str">
        <f>Division1!CA117</f>
        <v xml:space="preserve">
</v>
      </c>
      <c r="O115" s="59" t="str">
        <f>Division1!CF117</f>
        <v>men
small</v>
      </c>
      <c r="P115" s="59" t="str">
        <f>Division1!CK117</f>
        <v>white
small</v>
      </c>
      <c r="Q115" s="133" t="s">
        <v>265</v>
      </c>
      <c r="R115" s="133" t="s">
        <v>37</v>
      </c>
      <c r="S115" s="133" t="s">
        <v>266</v>
      </c>
      <c r="T115" s="60" t="str">
        <f>Division1!CP117</f>
        <v>+
moderate</v>
      </c>
      <c r="U115" s="60" t="str">
        <f>Division1!CU117</f>
        <v>+
Large</v>
      </c>
      <c r="V115" s="60" t="str">
        <f>Division1!CZ117</f>
        <v>-
moderate</v>
      </c>
      <c r="W115" s="60" t="str">
        <f>Division1!DE117</f>
        <v>+
small</v>
      </c>
      <c r="X115" s="60" t="str">
        <f>Division1!DJ117</f>
        <v>+
moderate</v>
      </c>
      <c r="Y115" s="60" t="str">
        <f>Division1!DO117</f>
        <v>+
Large</v>
      </c>
      <c r="Z115" s="60" t="str">
        <f>Division1!DT117</f>
        <v>+
moderate</v>
      </c>
      <c r="AA115" s="60" t="str">
        <f>Division1!DY117</f>
        <v>+
small</v>
      </c>
      <c r="AB115" s="60" t="str">
        <f>Division1!ED117</f>
        <v>+
moderate</v>
      </c>
      <c r="AC115" s="60" t="str">
        <f>Division1!EI117</f>
        <v>+
Large</v>
      </c>
    </row>
    <row r="116" spans="1:29" s="24" customFormat="1" ht="15" hidden="1" customHeight="1" x14ac:dyDescent="0.2">
      <c r="A116" s="34" t="s">
        <v>267</v>
      </c>
      <c r="B116" s="34" t="s">
        <v>37</v>
      </c>
      <c r="C116" s="34" t="s">
        <v>268</v>
      </c>
      <c r="D116" s="35">
        <f t="shared" si="2"/>
        <v>-0.18518518518518534</v>
      </c>
      <c r="E116" s="36">
        <f>Division1!D118</f>
        <v>3.07</v>
      </c>
      <c r="F116" s="36">
        <f>Division1!E118</f>
        <v>1.1399999999999999</v>
      </c>
      <c r="G116" s="36">
        <f>RIT!D118</f>
        <v>3.27</v>
      </c>
      <c r="H116" s="36">
        <f>RIT!E118</f>
        <v>1.08</v>
      </c>
      <c r="I116" s="36"/>
      <c r="J116" s="156">
        <f t="shared" si="3"/>
        <v>-0.18518518518518534</v>
      </c>
      <c r="K116" s="156"/>
      <c r="L116" s="37" t="str">
        <f>Division1!BQ118</f>
        <v>tenured
Large</v>
      </c>
      <c r="M116" s="38" t="str">
        <f>Division1!BV118</f>
        <v>tenured
small</v>
      </c>
      <c r="N116" s="39" t="str">
        <f>Division1!CA118</f>
        <v xml:space="preserve">
</v>
      </c>
      <c r="O116" s="39" t="str">
        <f>Division1!CF118</f>
        <v xml:space="preserve">
</v>
      </c>
      <c r="P116" s="39" t="str">
        <f>Division1!CK118</f>
        <v>white
small</v>
      </c>
      <c r="Q116" s="34" t="s">
        <v>267</v>
      </c>
      <c r="R116" s="34" t="s">
        <v>37</v>
      </c>
      <c r="S116" s="34" t="s">
        <v>268</v>
      </c>
      <c r="T116" s="40" t="str">
        <f>Division1!CP118</f>
        <v>+
small</v>
      </c>
      <c r="U116" s="40" t="str">
        <f>Division1!CU118</f>
        <v>+
moderate</v>
      </c>
      <c r="V116" s="40" t="str">
        <f>Division1!CZ118</f>
        <v>-
small</v>
      </c>
      <c r="W116" s="40" t="str">
        <f>Division1!DE118</f>
        <v xml:space="preserve">
</v>
      </c>
      <c r="X116" s="40" t="str">
        <f>Division1!DJ118</f>
        <v>+
small</v>
      </c>
      <c r="Y116" s="40" t="str">
        <f>Division1!DO118</f>
        <v>+
moderate</v>
      </c>
      <c r="Z116" s="40" t="str">
        <f>Division1!DT118</f>
        <v>+
small</v>
      </c>
      <c r="AA116" s="40" t="str">
        <f>Division1!DY118</f>
        <v>+
small</v>
      </c>
      <c r="AB116" s="40" t="str">
        <f>Division1!ED118</f>
        <v>+
small</v>
      </c>
      <c r="AC116" s="40" t="str">
        <f>Division1!EI118</f>
        <v>+
small</v>
      </c>
    </row>
    <row r="117" spans="1:29" ht="15" hidden="1" customHeight="1" x14ac:dyDescent="0.2">
      <c r="A117" s="133" t="s">
        <v>269</v>
      </c>
      <c r="B117" s="133" t="s">
        <v>37</v>
      </c>
      <c r="C117" s="133" t="s">
        <v>270</v>
      </c>
      <c r="D117" s="134">
        <f t="shared" si="2"/>
        <v>-0.32432432432432418</v>
      </c>
      <c r="E117" s="135">
        <f>Division1!D119</f>
        <v>2.87</v>
      </c>
      <c r="F117" s="135">
        <f>Division1!E119</f>
        <v>1.04</v>
      </c>
      <c r="G117" s="135">
        <f>RIT!D119</f>
        <v>3.23</v>
      </c>
      <c r="H117" s="135">
        <f>RIT!E119</f>
        <v>1.1100000000000001</v>
      </c>
      <c r="I117" s="135"/>
      <c r="J117" s="157">
        <f t="shared" si="3"/>
        <v>-0.32432432432432418</v>
      </c>
      <c r="K117" s="157"/>
      <c r="L117" s="57" t="str">
        <f>Division1!BQ119</f>
        <v>tenured
Large</v>
      </c>
      <c r="M117" s="58" t="str">
        <f>Division1!BV119</f>
        <v>tenured
small</v>
      </c>
      <c r="N117" s="59" t="str">
        <f>Division1!CA119</f>
        <v xml:space="preserve">full
</v>
      </c>
      <c r="O117" s="59" t="str">
        <f>Division1!CF119</f>
        <v>men
moderate</v>
      </c>
      <c r="P117" s="59" t="str">
        <f>Division1!CK119</f>
        <v>white
moderate</v>
      </c>
      <c r="Q117" s="133" t="s">
        <v>269</v>
      </c>
      <c r="R117" s="133" t="s">
        <v>37</v>
      </c>
      <c r="S117" s="133" t="s">
        <v>270</v>
      </c>
      <c r="T117" s="60" t="str">
        <f>Division1!CP119</f>
        <v>+
moderate</v>
      </c>
      <c r="U117" s="60" t="str">
        <f>Division1!CU119</f>
        <v>+
Large</v>
      </c>
      <c r="V117" s="60" t="str">
        <f>Division1!CZ119</f>
        <v>-
small</v>
      </c>
      <c r="W117" s="60" t="str">
        <f>Division1!DE119</f>
        <v>+
moderate</v>
      </c>
      <c r="X117" s="60" t="str">
        <f>Division1!DJ119</f>
        <v>+
Large</v>
      </c>
      <c r="Y117" s="60" t="str">
        <f>Division1!DO119</f>
        <v>+
Large</v>
      </c>
      <c r="Z117" s="60" t="str">
        <f>Division1!DT119</f>
        <v>+
Large</v>
      </c>
      <c r="AA117" s="60" t="str">
        <f>Division1!DY119</f>
        <v>+
small</v>
      </c>
      <c r="AB117" s="60" t="str">
        <f>Division1!ED119</f>
        <v>+
moderate</v>
      </c>
      <c r="AC117" s="60" t="str">
        <f>Division1!EI119</f>
        <v>+
Large</v>
      </c>
    </row>
    <row r="118" spans="1:29" s="24" customFormat="1" ht="15" hidden="1" customHeight="1" x14ac:dyDescent="0.2">
      <c r="A118" s="34" t="s">
        <v>271</v>
      </c>
      <c r="B118" s="34" t="s">
        <v>37</v>
      </c>
      <c r="C118" s="34" t="s">
        <v>272</v>
      </c>
      <c r="D118" s="35" t="str">
        <f t="shared" si="2"/>
        <v>N&lt;5</v>
      </c>
      <c r="E118" s="36" t="str">
        <f>Division1!D120</f>
        <v>N&lt;5</v>
      </c>
      <c r="F118" s="36" t="str">
        <f>Division1!E120</f>
        <v>N&lt;5</v>
      </c>
      <c r="G118" s="36" t="str">
        <f>RIT!D120</f>
        <v>N&lt;5</v>
      </c>
      <c r="H118" s="36" t="str">
        <f>RIT!E120</f>
        <v>N&lt;5</v>
      </c>
      <c r="I118" s="36"/>
      <c r="J118" s="156" t="str">
        <f t="shared" si="3"/>
        <v>N&lt;5</v>
      </c>
      <c r="K118" s="156"/>
      <c r="L118" s="37" t="str">
        <f>Division1!BQ120</f>
        <v>N&lt;5
N&lt;5</v>
      </c>
      <c r="M118" s="38" t="str">
        <f>Division1!BV120</f>
        <v>N&lt;5
N&lt;5</v>
      </c>
      <c r="N118" s="39" t="str">
        <f>Division1!CA120</f>
        <v>N&lt;5
N&lt;5</v>
      </c>
      <c r="O118" s="39" t="str">
        <f>Division1!CF120</f>
        <v>N&lt;5
N&lt;5</v>
      </c>
      <c r="P118" s="39" t="str">
        <f>Division1!CK120</f>
        <v>N&lt;5
N&lt;5</v>
      </c>
      <c r="Q118" s="34" t="s">
        <v>271</v>
      </c>
      <c r="R118" s="34" t="s">
        <v>37</v>
      </c>
      <c r="S118" s="34" t="s">
        <v>272</v>
      </c>
      <c r="T118" s="40" t="str">
        <f>Division1!CP120</f>
        <v>N&lt;5
N&lt;5</v>
      </c>
      <c r="U118" s="40" t="str">
        <f>Division1!CU120</f>
        <v>N&lt;5
N&lt;5</v>
      </c>
      <c r="V118" s="40" t="str">
        <f>Division1!CZ120</f>
        <v>N&lt;5
N&lt;5</v>
      </c>
      <c r="W118" s="40" t="str">
        <f>Division1!DE120</f>
        <v>N&lt;5
N&lt;5</v>
      </c>
      <c r="X118" s="40" t="str">
        <f>Division1!DJ120</f>
        <v>N&lt;5
N&lt;5</v>
      </c>
      <c r="Y118" s="40" t="str">
        <f>Division1!DO120</f>
        <v>N&lt;5
N&lt;5</v>
      </c>
      <c r="Z118" s="40" t="str">
        <f>Division1!DT120</f>
        <v>N&lt;5
N&lt;5</v>
      </c>
      <c r="AA118" s="40" t="str">
        <f>Division1!DY120</f>
        <v>N&lt;5
N&lt;5</v>
      </c>
      <c r="AB118" s="40" t="str">
        <f>Division1!ED120</f>
        <v>N&lt;5
N&lt;5</v>
      </c>
      <c r="AC118" s="40" t="str">
        <f>Division1!EI120</f>
        <v>N&lt;5
N&lt;5</v>
      </c>
    </row>
    <row r="119" spans="1:29" ht="15" hidden="1" customHeight="1" x14ac:dyDescent="0.2">
      <c r="A119" s="133" t="s">
        <v>273</v>
      </c>
      <c r="B119" s="133" t="s">
        <v>274</v>
      </c>
      <c r="C119" s="133" t="s">
        <v>275</v>
      </c>
      <c r="D119" s="134" t="str">
        <f t="shared" si="2"/>
        <v>N&lt;5</v>
      </c>
      <c r="E119" s="135" t="str">
        <f>Division1!D121</f>
        <v>N&lt;5</v>
      </c>
      <c r="F119" s="135" t="str">
        <f>Division1!E121</f>
        <v>N&lt;5</v>
      </c>
      <c r="G119" s="135" t="str">
        <f>RIT!D121</f>
        <v>N&lt;5</v>
      </c>
      <c r="H119" s="135" t="str">
        <f>RIT!E121</f>
        <v>N&lt;5</v>
      </c>
      <c r="I119" s="135"/>
      <c r="J119" s="157" t="str">
        <f t="shared" si="3"/>
        <v>N&lt;5</v>
      </c>
      <c r="K119" s="157"/>
      <c r="L119" s="57" t="str">
        <f>Division1!BQ121</f>
        <v>N&lt;5
N&lt;5</v>
      </c>
      <c r="M119" s="58" t="str">
        <f>Division1!BV121</f>
        <v>N&lt;5
N&lt;5</v>
      </c>
      <c r="N119" s="59" t="str">
        <f>Division1!CA121</f>
        <v>N&lt;5
N&lt;5</v>
      </c>
      <c r="O119" s="59" t="str">
        <f>Division1!CF121</f>
        <v>N&lt;5
N&lt;5</v>
      </c>
      <c r="P119" s="59" t="str">
        <f>Division1!CK121</f>
        <v>N&lt;5
N&lt;5</v>
      </c>
      <c r="Q119" s="133" t="s">
        <v>273</v>
      </c>
      <c r="R119" s="133" t="s">
        <v>274</v>
      </c>
      <c r="S119" s="133" t="s">
        <v>275</v>
      </c>
      <c r="T119" s="60" t="str">
        <f>Division1!CP121</f>
        <v>N&lt;5
N&lt;5</v>
      </c>
      <c r="U119" s="60" t="str">
        <f>Division1!CU121</f>
        <v>N&lt;5
N&lt;5</v>
      </c>
      <c r="V119" s="60" t="str">
        <f>Division1!CZ121</f>
        <v>N&lt;5
N&lt;5</v>
      </c>
      <c r="W119" s="60" t="str">
        <f>Division1!DE121</f>
        <v>N&lt;5
N&lt;5</v>
      </c>
      <c r="X119" s="60" t="str">
        <f>Division1!DJ121</f>
        <v>N&lt;5
N&lt;5</v>
      </c>
      <c r="Y119" s="60" t="str">
        <f>Division1!DO121</f>
        <v>N&lt;5
N&lt;5</v>
      </c>
      <c r="Z119" s="60" t="str">
        <f>Division1!DT121</f>
        <v>N&lt;5
N&lt;5</v>
      </c>
      <c r="AA119" s="60" t="str">
        <f>Division1!DY121</f>
        <v>N&lt;5
N&lt;5</v>
      </c>
      <c r="AB119" s="60" t="str">
        <f>Division1!ED121</f>
        <v>N&lt;5
N&lt;5</v>
      </c>
      <c r="AC119" s="60" t="str">
        <f>Division1!EI121</f>
        <v>N&lt;5
N&lt;5</v>
      </c>
    </row>
    <row r="120" spans="1:29" s="17" customFormat="1" ht="15" customHeight="1" x14ac:dyDescent="0.2">
      <c r="A120" s="136"/>
      <c r="B120" s="136" t="s">
        <v>35</v>
      </c>
      <c r="C120" s="136" t="s">
        <v>276</v>
      </c>
      <c r="D120" s="137">
        <f t="shared" si="2"/>
        <v>-0.2698412698412701</v>
      </c>
      <c r="E120" s="138">
        <f>Division1!D122</f>
        <v>2.61</v>
      </c>
      <c r="F120" s="138">
        <f>Division1!E122</f>
        <v>1.2</v>
      </c>
      <c r="G120" s="138">
        <f>RIT!D122</f>
        <v>2.95</v>
      </c>
      <c r="H120" s="138">
        <f>RIT!E122</f>
        <v>1.26</v>
      </c>
      <c r="I120" s="138"/>
      <c r="J120" s="157">
        <f t="shared" si="3"/>
        <v>-0.2698412698412701</v>
      </c>
      <c r="K120" s="157"/>
      <c r="L120" s="57" t="str">
        <f>Division1!BQ122</f>
        <v>tenured
Large</v>
      </c>
      <c r="M120" s="58" t="str">
        <f>Division1!BV122</f>
        <v xml:space="preserve">
</v>
      </c>
      <c r="N120" s="59" t="str">
        <f>Division1!CA122</f>
        <v xml:space="preserve">
</v>
      </c>
      <c r="O120" s="59" t="str">
        <f>Division1!CF122</f>
        <v xml:space="preserve">
</v>
      </c>
      <c r="P120" s="59" t="str">
        <f>Division1!CK122</f>
        <v xml:space="preserve">
</v>
      </c>
      <c r="Q120" s="136"/>
      <c r="R120" s="136" t="s">
        <v>35</v>
      </c>
      <c r="S120" s="136" t="s">
        <v>276</v>
      </c>
      <c r="T120" s="60" t="str">
        <f>Division1!CP122</f>
        <v>+
small</v>
      </c>
      <c r="U120" s="60" t="str">
        <f>Division1!CU122</f>
        <v>+
moderate</v>
      </c>
      <c r="V120" s="60" t="str">
        <f>Division1!CZ122</f>
        <v>-
Large</v>
      </c>
      <c r="W120" s="60" t="str">
        <f>Division1!DE122</f>
        <v>+
small</v>
      </c>
      <c r="X120" s="60" t="str">
        <f>Division1!DJ122</f>
        <v>+
Large</v>
      </c>
      <c r="Y120" s="60" t="str">
        <f>Division1!DO122</f>
        <v>+
moderate</v>
      </c>
      <c r="Z120" s="60" t="str">
        <f>Division1!DT122</f>
        <v>+
small</v>
      </c>
      <c r="AA120" s="60" t="str">
        <f>Division1!DY122</f>
        <v>+
moderate</v>
      </c>
      <c r="AB120" s="60" t="str">
        <f>Division1!ED122</f>
        <v>+
moderate</v>
      </c>
      <c r="AC120" s="60" t="str">
        <f>Division1!EI122</f>
        <v xml:space="preserve">
</v>
      </c>
    </row>
    <row r="121" spans="1:29" ht="15" hidden="1" customHeight="1" x14ac:dyDescent="0.2">
      <c r="A121" s="133" t="s">
        <v>277</v>
      </c>
      <c r="B121" s="133" t="s">
        <v>35</v>
      </c>
      <c r="C121" s="133" t="s">
        <v>278</v>
      </c>
      <c r="D121" s="134">
        <f t="shared" si="2"/>
        <v>-0.24409448818897642</v>
      </c>
      <c r="E121" s="135">
        <f>Division1!D123</f>
        <v>2.63</v>
      </c>
      <c r="F121" s="135">
        <f>Division1!E123</f>
        <v>1.22</v>
      </c>
      <c r="G121" s="135">
        <f>RIT!D123</f>
        <v>2.94</v>
      </c>
      <c r="H121" s="135">
        <f>RIT!E123</f>
        <v>1.27</v>
      </c>
      <c r="I121" s="135"/>
      <c r="J121" s="157">
        <f t="shared" si="3"/>
        <v>-0.24409448818897642</v>
      </c>
      <c r="K121" s="157"/>
      <c r="L121" s="57" t="str">
        <f>Division1!BQ123</f>
        <v>tenured
Large</v>
      </c>
      <c r="M121" s="58" t="str">
        <f>Division1!BV123</f>
        <v xml:space="preserve">
</v>
      </c>
      <c r="N121" s="59" t="str">
        <f>Division1!CA123</f>
        <v>assoc
small</v>
      </c>
      <c r="O121" s="59" t="str">
        <f>Division1!CF123</f>
        <v xml:space="preserve">
</v>
      </c>
      <c r="P121" s="59" t="str">
        <f>Division1!CK123</f>
        <v xml:space="preserve">
</v>
      </c>
      <c r="Q121" s="133" t="s">
        <v>277</v>
      </c>
      <c r="R121" s="133" t="s">
        <v>35</v>
      </c>
      <c r="S121" s="133" t="s">
        <v>278</v>
      </c>
      <c r="T121" s="60" t="str">
        <f>Division1!CP123</f>
        <v>+
small</v>
      </c>
      <c r="U121" s="60" t="str">
        <f>Division1!CU123</f>
        <v>+
small</v>
      </c>
      <c r="V121" s="60" t="str">
        <f>Division1!CZ123</f>
        <v>-
Large</v>
      </c>
      <c r="W121" s="60" t="str">
        <f>Division1!DE123</f>
        <v>+
small</v>
      </c>
      <c r="X121" s="60" t="str">
        <f>Division1!DJ123</f>
        <v>+
moderate</v>
      </c>
      <c r="Y121" s="60" t="str">
        <f>Division1!DO123</f>
        <v>+
small</v>
      </c>
      <c r="Z121" s="60" t="str">
        <f>Division1!DT123</f>
        <v xml:space="preserve">
</v>
      </c>
      <c r="AA121" s="60" t="str">
        <f>Division1!DY123</f>
        <v>+
small</v>
      </c>
      <c r="AB121" s="60" t="str">
        <f>Division1!ED123</f>
        <v>+
small</v>
      </c>
      <c r="AC121" s="60" t="str">
        <f>Division1!EI123</f>
        <v xml:space="preserve">
</v>
      </c>
    </row>
    <row r="122" spans="1:29" s="24" customFormat="1" ht="15" hidden="1" customHeight="1" x14ac:dyDescent="0.2">
      <c r="A122" s="34" t="s">
        <v>279</v>
      </c>
      <c r="B122" s="34" t="s">
        <v>35</v>
      </c>
      <c r="C122" s="34" t="s">
        <v>280</v>
      </c>
      <c r="D122" s="35">
        <f t="shared" si="2"/>
        <v>-0.20610687022900764</v>
      </c>
      <c r="E122" s="36">
        <f>Division1!D124</f>
        <v>2.68</v>
      </c>
      <c r="F122" s="36">
        <f>Division1!E124</f>
        <v>1.31</v>
      </c>
      <c r="G122" s="36">
        <f>RIT!D124</f>
        <v>2.95</v>
      </c>
      <c r="H122" s="36">
        <f>RIT!E124</f>
        <v>1.31</v>
      </c>
      <c r="I122" s="36"/>
      <c r="J122" s="156">
        <f t="shared" si="3"/>
        <v>-0.20610687022900764</v>
      </c>
      <c r="K122" s="156"/>
      <c r="L122" s="37" t="str">
        <f>Division1!BQ124</f>
        <v>tenured
Large</v>
      </c>
      <c r="M122" s="38" t="str">
        <f>Division1!BV124</f>
        <v>ntt
small</v>
      </c>
      <c r="N122" s="39" t="str">
        <f>Division1!CA124</f>
        <v xml:space="preserve">
</v>
      </c>
      <c r="O122" s="39" t="str">
        <f>Division1!CF124</f>
        <v>women
small</v>
      </c>
      <c r="P122" s="39" t="str">
        <f>Division1!CK124</f>
        <v>foc
small</v>
      </c>
      <c r="Q122" s="34" t="s">
        <v>279</v>
      </c>
      <c r="R122" s="34" t="s">
        <v>35</v>
      </c>
      <c r="S122" s="34" t="s">
        <v>280</v>
      </c>
      <c r="T122" s="40" t="str">
        <f>Division1!CP124</f>
        <v>+
small</v>
      </c>
      <c r="U122" s="40" t="str">
        <f>Division1!CU124</f>
        <v>+
small</v>
      </c>
      <c r="V122" s="40" t="str">
        <f>Division1!CZ124</f>
        <v>-
Large</v>
      </c>
      <c r="W122" s="40" t="str">
        <f>Division1!DE124</f>
        <v>+
small</v>
      </c>
      <c r="X122" s="40" t="str">
        <f>Division1!DJ124</f>
        <v>+
Large</v>
      </c>
      <c r="Y122" s="40" t="str">
        <f>Division1!DO124</f>
        <v xml:space="preserve">
</v>
      </c>
      <c r="Z122" s="40" t="str">
        <f>Division1!DT124</f>
        <v xml:space="preserve">
</v>
      </c>
      <c r="AA122" s="40" t="str">
        <f>Division1!DY124</f>
        <v>+
moderate</v>
      </c>
      <c r="AB122" s="40" t="str">
        <f>Division1!ED124</f>
        <v>+
small</v>
      </c>
      <c r="AC122" s="40" t="str">
        <f>Division1!EI124</f>
        <v xml:space="preserve">
</v>
      </c>
    </row>
    <row r="123" spans="1:29" ht="15" hidden="1" customHeight="1" x14ac:dyDescent="0.2">
      <c r="A123" s="133" t="s">
        <v>281</v>
      </c>
      <c r="B123" s="133" t="s">
        <v>35</v>
      </c>
      <c r="C123" s="133" t="s">
        <v>282</v>
      </c>
      <c r="D123" s="134">
        <f t="shared" si="2"/>
        <v>-0.282608695652174</v>
      </c>
      <c r="E123" s="135">
        <f>Division1!D125</f>
        <v>2.58</v>
      </c>
      <c r="F123" s="135">
        <f>Division1!E125</f>
        <v>1.32</v>
      </c>
      <c r="G123" s="135">
        <f>RIT!D125</f>
        <v>2.97</v>
      </c>
      <c r="H123" s="135">
        <f>RIT!E125</f>
        <v>1.38</v>
      </c>
      <c r="I123" s="135"/>
      <c r="J123" s="157">
        <f t="shared" si="3"/>
        <v>-0.282608695652174</v>
      </c>
      <c r="K123" s="157"/>
      <c r="L123" s="57" t="str">
        <f>Division1!BQ125</f>
        <v>tenured
Large</v>
      </c>
      <c r="M123" s="58" t="str">
        <f>Division1!BV125</f>
        <v xml:space="preserve">
</v>
      </c>
      <c r="N123" s="59" t="str">
        <f>Division1!CA125</f>
        <v>assoc
small</v>
      </c>
      <c r="O123" s="59" t="str">
        <f>Division1!CF125</f>
        <v xml:space="preserve">
</v>
      </c>
      <c r="P123" s="59" t="str">
        <f>Division1!CK125</f>
        <v xml:space="preserve">
</v>
      </c>
      <c r="Q123" s="133" t="s">
        <v>281</v>
      </c>
      <c r="R123" s="133" t="s">
        <v>35</v>
      </c>
      <c r="S123" s="133" t="s">
        <v>282</v>
      </c>
      <c r="T123" s="60" t="str">
        <f>Division1!CP125</f>
        <v>+
moderate</v>
      </c>
      <c r="U123" s="60" t="str">
        <f>Division1!CU125</f>
        <v>+
moderate</v>
      </c>
      <c r="V123" s="60" t="str">
        <f>Division1!CZ125</f>
        <v>-
Large</v>
      </c>
      <c r="W123" s="60" t="str">
        <f>Division1!DE125</f>
        <v>+
moderate</v>
      </c>
      <c r="X123" s="60" t="str">
        <f>Division1!DJ125</f>
        <v>+
Large</v>
      </c>
      <c r="Y123" s="60" t="str">
        <f>Division1!DO125</f>
        <v>+
moderate</v>
      </c>
      <c r="Z123" s="60" t="str">
        <f>Division1!DT125</f>
        <v>+
small</v>
      </c>
      <c r="AA123" s="60" t="str">
        <f>Division1!DY125</f>
        <v>+
moderate</v>
      </c>
      <c r="AB123" s="60" t="str">
        <f>Division1!ED125</f>
        <v>+
moderate</v>
      </c>
      <c r="AC123" s="60" t="str">
        <f>Division1!EI125</f>
        <v xml:space="preserve">
</v>
      </c>
    </row>
    <row r="124" spans="1:29" s="24" customFormat="1" ht="15" hidden="1" customHeight="1" x14ac:dyDescent="0.2">
      <c r="A124" s="34" t="s">
        <v>283</v>
      </c>
      <c r="B124" s="34" t="s">
        <v>35</v>
      </c>
      <c r="C124" s="34" t="s">
        <v>284</v>
      </c>
      <c r="D124" s="35">
        <f t="shared" si="2"/>
        <v>-0.29496402877697853</v>
      </c>
      <c r="E124" s="36">
        <f>Division1!D126</f>
        <v>2.56</v>
      </c>
      <c r="F124" s="36">
        <f>Division1!E126</f>
        <v>1.22</v>
      </c>
      <c r="G124" s="36">
        <f>RIT!D126</f>
        <v>2.97</v>
      </c>
      <c r="H124" s="36">
        <f>RIT!E126</f>
        <v>1.39</v>
      </c>
      <c r="I124" s="36"/>
      <c r="J124" s="156">
        <f t="shared" si="3"/>
        <v>-0.29496402877697853</v>
      </c>
      <c r="K124" s="156"/>
      <c r="L124" s="37" t="str">
        <f>Division1!BQ126</f>
        <v>tenured
Large</v>
      </c>
      <c r="M124" s="38" t="str">
        <f>Division1!BV126</f>
        <v xml:space="preserve">
</v>
      </c>
      <c r="N124" s="39" t="str">
        <f>Division1!CA126</f>
        <v xml:space="preserve">
</v>
      </c>
      <c r="O124" s="39" t="str">
        <f>Division1!CF126</f>
        <v xml:space="preserve">
</v>
      </c>
      <c r="P124" s="39" t="str">
        <f>Division1!CK126</f>
        <v xml:space="preserve">
</v>
      </c>
      <c r="Q124" s="34" t="s">
        <v>283</v>
      </c>
      <c r="R124" s="34" t="s">
        <v>35</v>
      </c>
      <c r="S124" s="34" t="s">
        <v>284</v>
      </c>
      <c r="T124" s="40" t="str">
        <f>Division1!CP126</f>
        <v>+
small</v>
      </c>
      <c r="U124" s="40" t="str">
        <f>Division1!CU126</f>
        <v>+
moderate</v>
      </c>
      <c r="V124" s="40" t="str">
        <f>Division1!CZ126</f>
        <v>-
moderate</v>
      </c>
      <c r="W124" s="40" t="str">
        <f>Division1!DE126</f>
        <v>+
small</v>
      </c>
      <c r="X124" s="40" t="str">
        <f>Division1!DJ126</f>
        <v>+
Large</v>
      </c>
      <c r="Y124" s="40" t="str">
        <f>Division1!DO126</f>
        <v>+
moderate</v>
      </c>
      <c r="Z124" s="40" t="str">
        <f>Division1!DT126</f>
        <v>+
small</v>
      </c>
      <c r="AA124" s="40" t="str">
        <f>Division1!DY126</f>
        <v>+
small</v>
      </c>
      <c r="AB124" s="40" t="str">
        <f>Division1!ED126</f>
        <v>+
moderate</v>
      </c>
      <c r="AC124" s="40" t="str">
        <f>Division1!EI126</f>
        <v xml:space="preserve">
</v>
      </c>
    </row>
    <row r="125" spans="1:29" ht="15" hidden="1" customHeight="1" x14ac:dyDescent="0.2">
      <c r="A125" s="133" t="s">
        <v>285</v>
      </c>
      <c r="B125" s="133" t="s">
        <v>286</v>
      </c>
      <c r="C125" s="133" t="s">
        <v>287</v>
      </c>
      <c r="D125" s="134">
        <f t="shared" si="2"/>
        <v>0.15267175572519098</v>
      </c>
      <c r="E125" s="135">
        <f>Division1!D127</f>
        <v>2.87</v>
      </c>
      <c r="F125" s="135">
        <f>Division1!E127</f>
        <v>1.18</v>
      </c>
      <c r="G125" s="135">
        <f>RIT!D127</f>
        <v>2.67</v>
      </c>
      <c r="H125" s="135">
        <f>RIT!E127</f>
        <v>1.31</v>
      </c>
      <c r="I125" s="135"/>
      <c r="J125" s="157">
        <f t="shared" si="3"/>
        <v>0.15267175572519098</v>
      </c>
      <c r="K125" s="157"/>
      <c r="L125" s="57" t="str">
        <f>Division1!BQ127</f>
        <v>N&lt;5
N&lt;5</v>
      </c>
      <c r="M125" s="58" t="str">
        <f>Division1!BV127</f>
        <v>ntt
small</v>
      </c>
      <c r="N125" s="59" t="str">
        <f>Division1!CA127</f>
        <v>full
Large</v>
      </c>
      <c r="O125" s="59" t="str">
        <f>Division1!CF127</f>
        <v>women
moderate</v>
      </c>
      <c r="P125" s="59" t="str">
        <f>Division1!CK127</f>
        <v>white
small</v>
      </c>
      <c r="Q125" s="133" t="s">
        <v>285</v>
      </c>
      <c r="R125" s="133" t="s">
        <v>286</v>
      </c>
      <c r="S125" s="133" t="s">
        <v>287</v>
      </c>
      <c r="T125" s="60" t="str">
        <f>Division1!CP127</f>
        <v xml:space="preserve">
</v>
      </c>
      <c r="U125" s="60" t="str">
        <f>Division1!CU127</f>
        <v>-
small</v>
      </c>
      <c r="V125" s="60" t="str">
        <f>Division1!CZ127</f>
        <v>N&lt;5
N&lt;5</v>
      </c>
      <c r="W125" s="60" t="str">
        <f>Division1!DE127</f>
        <v>+
small</v>
      </c>
      <c r="X125" s="60" t="str">
        <f>Division1!DJ127</f>
        <v>+
moderate</v>
      </c>
      <c r="Y125" s="60" t="str">
        <f>Division1!DO127</f>
        <v>-
Large</v>
      </c>
      <c r="Z125" s="60" t="str">
        <f>Division1!DT127</f>
        <v>-
moderate</v>
      </c>
      <c r="AA125" s="60" t="str">
        <f>Division1!DY127</f>
        <v>+
small</v>
      </c>
      <c r="AB125" s="60" t="str">
        <f>Division1!ED127</f>
        <v xml:space="preserve">
</v>
      </c>
      <c r="AC125" s="60" t="str">
        <f>Division1!EI127</f>
        <v>-
Large</v>
      </c>
    </row>
    <row r="126" spans="1:29" s="24" customFormat="1" ht="15" customHeight="1" x14ac:dyDescent="0.2">
      <c r="A126" s="34"/>
      <c r="B126" s="34" t="s">
        <v>34</v>
      </c>
      <c r="C126" s="34" t="s">
        <v>288</v>
      </c>
      <c r="D126" s="35">
        <f t="shared" si="2"/>
        <v>0.18548387096774191</v>
      </c>
      <c r="E126" s="36">
        <f>Division1!D128</f>
        <v>3.43</v>
      </c>
      <c r="F126" s="36">
        <f>Division1!E128</f>
        <v>1.21</v>
      </c>
      <c r="G126" s="36">
        <f>RIT!D128</f>
        <v>3.2</v>
      </c>
      <c r="H126" s="36">
        <f>RIT!E128</f>
        <v>1.24</v>
      </c>
      <c r="I126" s="36"/>
      <c r="J126" s="156">
        <f t="shared" si="3"/>
        <v>0.18548387096774191</v>
      </c>
      <c r="K126" s="156"/>
      <c r="L126" s="37" t="str">
        <f>Division1!BQ128</f>
        <v>pre-ten
moderate</v>
      </c>
      <c r="M126" s="38" t="str">
        <f>Division1!BV128</f>
        <v>ntt
small</v>
      </c>
      <c r="N126" s="39" t="str">
        <f>Division1!CA128</f>
        <v xml:space="preserve">
</v>
      </c>
      <c r="O126" s="39" t="str">
        <f>Division1!CF128</f>
        <v>men
small</v>
      </c>
      <c r="P126" s="39" t="str">
        <f>Division1!CK128</f>
        <v>white
moderate</v>
      </c>
      <c r="Q126" s="34"/>
      <c r="R126" s="34" t="s">
        <v>34</v>
      </c>
      <c r="S126" s="34" t="s">
        <v>288</v>
      </c>
      <c r="T126" s="40" t="str">
        <f>Division1!CP128</f>
        <v xml:space="preserve">
</v>
      </c>
      <c r="U126" s="40" t="str">
        <f>Division1!CU128</f>
        <v>-
small</v>
      </c>
      <c r="V126" s="40" t="str">
        <f>Division1!CZ128</f>
        <v xml:space="preserve">
</v>
      </c>
      <c r="W126" s="40" t="str">
        <f>Division1!DE128</f>
        <v>+
small</v>
      </c>
      <c r="X126" s="40" t="str">
        <f>Division1!DJ128</f>
        <v xml:space="preserve">
</v>
      </c>
      <c r="Y126" s="40" t="str">
        <f>Division1!DO128</f>
        <v>-
small</v>
      </c>
      <c r="Z126" s="40" t="str">
        <f>Division1!DT128</f>
        <v xml:space="preserve">
</v>
      </c>
      <c r="AA126" s="40" t="str">
        <f>Division1!DY128</f>
        <v xml:space="preserve">
</v>
      </c>
      <c r="AB126" s="40" t="str">
        <f>Division1!ED128</f>
        <v>+
small</v>
      </c>
      <c r="AC126" s="40" t="str">
        <f>Division1!EI128</f>
        <v>-
moderate</v>
      </c>
    </row>
    <row r="127" spans="1:29" ht="15" hidden="1" customHeight="1" x14ac:dyDescent="0.2">
      <c r="A127" s="133" t="s">
        <v>289</v>
      </c>
      <c r="B127" s="133" t="s">
        <v>34</v>
      </c>
      <c r="C127" s="133" t="s">
        <v>290</v>
      </c>
      <c r="D127" s="134">
        <f t="shared" si="2"/>
        <v>0.20454545454545456</v>
      </c>
      <c r="E127" s="135">
        <f>Division1!D129</f>
        <v>3.4</v>
      </c>
      <c r="F127" s="135">
        <f>Division1!E129</f>
        <v>1.31</v>
      </c>
      <c r="G127" s="135">
        <f>RIT!D129</f>
        <v>3.13</v>
      </c>
      <c r="H127" s="135">
        <f>RIT!E129</f>
        <v>1.32</v>
      </c>
      <c r="I127" s="135"/>
      <c r="J127" s="157">
        <f t="shared" si="3"/>
        <v>0.20454545454545456</v>
      </c>
      <c r="K127" s="157"/>
      <c r="L127" s="57" t="str">
        <f>Division1!BQ129</f>
        <v>pre-ten
Large</v>
      </c>
      <c r="M127" s="58" t="str">
        <f>Division1!BV129</f>
        <v>ntt
small</v>
      </c>
      <c r="N127" s="59" t="str">
        <f>Division1!CA129</f>
        <v>full
small</v>
      </c>
      <c r="O127" s="59" t="str">
        <f>Division1!CF129</f>
        <v xml:space="preserve">
</v>
      </c>
      <c r="P127" s="59" t="str">
        <f>Division1!CK129</f>
        <v>white
moderate</v>
      </c>
      <c r="Q127" s="133" t="s">
        <v>289</v>
      </c>
      <c r="R127" s="133" t="s">
        <v>34</v>
      </c>
      <c r="S127" s="133" t="s">
        <v>290</v>
      </c>
      <c r="T127" s="60" t="str">
        <f>Division1!CP129</f>
        <v xml:space="preserve">
</v>
      </c>
      <c r="U127" s="60" t="str">
        <f>Division1!CU129</f>
        <v>-
small</v>
      </c>
      <c r="V127" s="60" t="str">
        <f>Division1!CZ129</f>
        <v>+
moderate</v>
      </c>
      <c r="W127" s="60" t="str">
        <f>Division1!DE129</f>
        <v>+
small</v>
      </c>
      <c r="X127" s="60" t="str">
        <f>Division1!DJ129</f>
        <v xml:space="preserve">
</v>
      </c>
      <c r="Y127" s="60" t="str">
        <f>Division1!DO129</f>
        <v>-
moderate</v>
      </c>
      <c r="Z127" s="60" t="str">
        <f>Division1!DT129</f>
        <v xml:space="preserve">
</v>
      </c>
      <c r="AA127" s="60" t="str">
        <f>Division1!DY129</f>
        <v xml:space="preserve">
</v>
      </c>
      <c r="AB127" s="60" t="str">
        <f>Division1!ED129</f>
        <v>+
small</v>
      </c>
      <c r="AC127" s="60" t="str">
        <f>Division1!EI129</f>
        <v>-
Large</v>
      </c>
    </row>
    <row r="128" spans="1:29" s="24" customFormat="1" ht="15" hidden="1" customHeight="1" x14ac:dyDescent="0.2">
      <c r="A128" s="34" t="s">
        <v>291</v>
      </c>
      <c r="B128" s="34" t="s">
        <v>34</v>
      </c>
      <c r="C128" s="34" t="s">
        <v>292</v>
      </c>
      <c r="D128" s="35">
        <f t="shared" si="2"/>
        <v>5.925925925925931E-2</v>
      </c>
      <c r="E128" s="36">
        <f>Division1!D130</f>
        <v>3.15</v>
      </c>
      <c r="F128" s="36">
        <f>Division1!E130</f>
        <v>1.28</v>
      </c>
      <c r="G128" s="36">
        <f>RIT!D130</f>
        <v>3.07</v>
      </c>
      <c r="H128" s="36">
        <f>RIT!E130</f>
        <v>1.35</v>
      </c>
      <c r="I128" s="36"/>
      <c r="J128" s="156" t="str">
        <f t="shared" si="3"/>
        <v/>
      </c>
      <c r="K128" s="156"/>
      <c r="L128" s="37" t="str">
        <f>Division1!BQ130</f>
        <v>pre-ten
moderate</v>
      </c>
      <c r="M128" s="38" t="str">
        <f>Division1!BV130</f>
        <v>ntt
small</v>
      </c>
      <c r="N128" s="39" t="str">
        <f>Division1!CA130</f>
        <v>assoc
small</v>
      </c>
      <c r="O128" s="39" t="str">
        <f>Division1!CF130</f>
        <v>men
small</v>
      </c>
      <c r="P128" s="39" t="str">
        <f>Division1!CK130</f>
        <v>white
moderate</v>
      </c>
      <c r="Q128" s="34" t="s">
        <v>291</v>
      </c>
      <c r="R128" s="34" t="s">
        <v>34</v>
      </c>
      <c r="S128" s="34" t="s">
        <v>292</v>
      </c>
      <c r="T128" s="40" t="str">
        <f>Division1!CP130</f>
        <v>+
small</v>
      </c>
      <c r="U128" s="40" t="str">
        <f>Division1!CU130</f>
        <v xml:space="preserve">
</v>
      </c>
      <c r="V128" s="40" t="str">
        <f>Division1!CZ130</f>
        <v>+
moderate</v>
      </c>
      <c r="W128" s="40" t="str">
        <f>Division1!DE130</f>
        <v>+
moderate</v>
      </c>
      <c r="X128" s="40" t="str">
        <f>Division1!DJ130</f>
        <v xml:space="preserve">
</v>
      </c>
      <c r="Y128" s="40" t="str">
        <f>Division1!DO130</f>
        <v>+
small</v>
      </c>
      <c r="Z128" s="40" t="str">
        <f>Division1!DT130</f>
        <v>+
small</v>
      </c>
      <c r="AA128" s="40" t="str">
        <f>Division1!DY130</f>
        <v>+
moderate</v>
      </c>
      <c r="AB128" s="40" t="str">
        <f>Division1!ED130</f>
        <v>+
moderate</v>
      </c>
      <c r="AC128" s="40" t="str">
        <f>Division1!EI130</f>
        <v>-
small</v>
      </c>
    </row>
    <row r="129" spans="1:29" ht="15" hidden="1" customHeight="1" x14ac:dyDescent="0.2">
      <c r="A129" s="133" t="s">
        <v>293</v>
      </c>
      <c r="B129" s="133" t="s">
        <v>34</v>
      </c>
      <c r="C129" s="133" t="s">
        <v>294</v>
      </c>
      <c r="D129" s="134">
        <f t="shared" si="2"/>
        <v>0.1313868613138684</v>
      </c>
      <c r="E129" s="135">
        <f>Division1!D131</f>
        <v>3.28</v>
      </c>
      <c r="F129" s="135">
        <f>Division1!E131</f>
        <v>1.31</v>
      </c>
      <c r="G129" s="135">
        <f>RIT!D131</f>
        <v>3.1</v>
      </c>
      <c r="H129" s="135">
        <f>RIT!E131</f>
        <v>1.37</v>
      </c>
      <c r="I129" s="135"/>
      <c r="J129" s="157">
        <f t="shared" si="3"/>
        <v>0.1313868613138684</v>
      </c>
      <c r="K129" s="157"/>
      <c r="L129" s="57" t="str">
        <f>Division1!BQ131</f>
        <v>pre-ten
moderate</v>
      </c>
      <c r="M129" s="58" t="str">
        <f>Division1!BV131</f>
        <v xml:space="preserve">
</v>
      </c>
      <c r="N129" s="59" t="str">
        <f>Division1!CA131</f>
        <v xml:space="preserve">
</v>
      </c>
      <c r="O129" s="59" t="str">
        <f>Division1!CF131</f>
        <v>men
small</v>
      </c>
      <c r="P129" s="59" t="str">
        <f>Division1!CK131</f>
        <v>white
moderate</v>
      </c>
      <c r="Q129" s="133" t="s">
        <v>293</v>
      </c>
      <c r="R129" s="133" t="s">
        <v>34</v>
      </c>
      <c r="S129" s="133" t="s">
        <v>294</v>
      </c>
      <c r="T129" s="60" t="str">
        <f>Division1!CP131</f>
        <v>+
small</v>
      </c>
      <c r="U129" s="60" t="str">
        <f>Division1!CU131</f>
        <v xml:space="preserve">
</v>
      </c>
      <c r="V129" s="60" t="str">
        <f>Division1!CZ131</f>
        <v>+
small</v>
      </c>
      <c r="W129" s="60" t="str">
        <f>Division1!DE131</f>
        <v>+
small</v>
      </c>
      <c r="X129" s="60" t="str">
        <f>Division1!DJ131</f>
        <v>+
small</v>
      </c>
      <c r="Y129" s="60" t="str">
        <f>Division1!DO131</f>
        <v xml:space="preserve">
</v>
      </c>
      <c r="Z129" s="60" t="str">
        <f>Division1!DT131</f>
        <v>+
moderate</v>
      </c>
      <c r="AA129" s="60" t="str">
        <f>Division1!DY131</f>
        <v xml:space="preserve">
</v>
      </c>
      <c r="AB129" s="60" t="str">
        <f>Division1!ED131</f>
        <v>+
moderate</v>
      </c>
      <c r="AC129" s="60" t="str">
        <f>Division1!EI131</f>
        <v>-
moderate</v>
      </c>
    </row>
    <row r="130" spans="1:29" s="24" customFormat="1" ht="15" hidden="1" customHeight="1" x14ac:dyDescent="0.2">
      <c r="A130" s="34" t="s">
        <v>295</v>
      </c>
      <c r="B130" s="34" t="s">
        <v>34</v>
      </c>
      <c r="C130" s="34" t="s">
        <v>296</v>
      </c>
      <c r="D130" s="35">
        <f t="shared" si="2"/>
        <v>0.21830985915492962</v>
      </c>
      <c r="E130" s="36">
        <f>Division1!D132</f>
        <v>3.58</v>
      </c>
      <c r="F130" s="36">
        <f>Division1!E132</f>
        <v>1.25</v>
      </c>
      <c r="G130" s="36">
        <f>RIT!D132</f>
        <v>3.27</v>
      </c>
      <c r="H130" s="36">
        <f>RIT!E132</f>
        <v>1.42</v>
      </c>
      <c r="I130" s="36"/>
      <c r="J130" s="156">
        <f t="shared" si="3"/>
        <v>0.21830985915492962</v>
      </c>
      <c r="K130" s="156"/>
      <c r="L130" s="37" t="str">
        <f>Division1!BQ132</f>
        <v xml:space="preserve">
</v>
      </c>
      <c r="M130" s="38" t="str">
        <f>Division1!BV132</f>
        <v>ntt
small</v>
      </c>
      <c r="N130" s="39" t="str">
        <f>Division1!CA132</f>
        <v>full
moderate</v>
      </c>
      <c r="O130" s="39" t="str">
        <f>Division1!CF132</f>
        <v>men
small</v>
      </c>
      <c r="P130" s="39" t="str">
        <f>Division1!CK132</f>
        <v>white
Large</v>
      </c>
      <c r="Q130" s="34" t="s">
        <v>295</v>
      </c>
      <c r="R130" s="34" t="s">
        <v>34</v>
      </c>
      <c r="S130" s="34" t="s">
        <v>296</v>
      </c>
      <c r="T130" s="40" t="str">
        <f>Division1!CP132</f>
        <v xml:space="preserve">
</v>
      </c>
      <c r="U130" s="40" t="str">
        <f>Division1!CU132</f>
        <v xml:space="preserve">
</v>
      </c>
      <c r="V130" s="40" t="str">
        <f>Division1!CZ132</f>
        <v>-
Large</v>
      </c>
      <c r="W130" s="40" t="str">
        <f>Division1!DE132</f>
        <v xml:space="preserve">
</v>
      </c>
      <c r="X130" s="40" t="str">
        <f>Division1!DJ132</f>
        <v>+
small</v>
      </c>
      <c r="Y130" s="40" t="str">
        <f>Division1!DO132</f>
        <v>-
small</v>
      </c>
      <c r="Z130" s="40" t="str">
        <f>Division1!DT132</f>
        <v xml:space="preserve">
</v>
      </c>
      <c r="AA130" s="40" t="str">
        <f>Division1!DY132</f>
        <v xml:space="preserve">
</v>
      </c>
      <c r="AB130" s="40" t="str">
        <f>Division1!ED132</f>
        <v>+
small</v>
      </c>
      <c r="AC130" s="40" t="str">
        <f>Division1!EI132</f>
        <v>-
moderate</v>
      </c>
    </row>
    <row r="131" spans="1:29" ht="15" hidden="1" customHeight="1" x14ac:dyDescent="0.2">
      <c r="A131" s="133" t="s">
        <v>297</v>
      </c>
      <c r="B131" s="133" t="s">
        <v>34</v>
      </c>
      <c r="C131" s="133" t="s">
        <v>298</v>
      </c>
      <c r="D131" s="134">
        <f t="shared" si="2"/>
        <v>0.12686567164179099</v>
      </c>
      <c r="E131" s="135">
        <f>Division1!D133</f>
        <v>3.63</v>
      </c>
      <c r="F131" s="135">
        <f>Division1!E133</f>
        <v>1.41</v>
      </c>
      <c r="G131" s="135">
        <f>RIT!D133</f>
        <v>3.46</v>
      </c>
      <c r="H131" s="135">
        <f>RIT!E133</f>
        <v>1.34</v>
      </c>
      <c r="I131" s="135"/>
      <c r="J131" s="157">
        <f t="shared" si="3"/>
        <v>0.12686567164179099</v>
      </c>
      <c r="K131" s="157"/>
      <c r="L131" s="57" t="str">
        <f>Division1!BQ133</f>
        <v>pre-ten
small</v>
      </c>
      <c r="M131" s="58" t="str">
        <f>Division1!BV133</f>
        <v>ntt
small</v>
      </c>
      <c r="N131" s="59" t="str">
        <f>Division1!CA133</f>
        <v>full
moderate</v>
      </c>
      <c r="O131" s="59" t="str">
        <f>Division1!CF133</f>
        <v xml:space="preserve">
</v>
      </c>
      <c r="P131" s="59" t="str">
        <f>Division1!CK133</f>
        <v>white
Large</v>
      </c>
      <c r="Q131" s="133" t="s">
        <v>297</v>
      </c>
      <c r="R131" s="133" t="s">
        <v>34</v>
      </c>
      <c r="S131" s="133" t="s">
        <v>298</v>
      </c>
      <c r="T131" s="60" t="str">
        <f>Division1!CP133</f>
        <v xml:space="preserve">
</v>
      </c>
      <c r="U131" s="60" t="str">
        <f>Division1!CU133</f>
        <v xml:space="preserve">
</v>
      </c>
      <c r="V131" s="60" t="str">
        <f>Division1!CZ133</f>
        <v>-
moderate</v>
      </c>
      <c r="W131" s="60" t="str">
        <f>Division1!DE133</f>
        <v xml:space="preserve">
</v>
      </c>
      <c r="X131" s="60" t="str">
        <f>Division1!DJ133</f>
        <v>+
moderate</v>
      </c>
      <c r="Y131" s="60" t="str">
        <f>Division1!DO133</f>
        <v>-
moderate</v>
      </c>
      <c r="Z131" s="60" t="str">
        <f>Division1!DT133</f>
        <v>-
small</v>
      </c>
      <c r="AA131" s="60" t="str">
        <f>Division1!DY133</f>
        <v xml:space="preserve">
</v>
      </c>
      <c r="AB131" s="60" t="str">
        <f>Division1!ED133</f>
        <v>+
small</v>
      </c>
      <c r="AC131" s="60" t="str">
        <f>Division1!EI133</f>
        <v>-
moderate</v>
      </c>
    </row>
    <row r="132" spans="1:29" s="24" customFormat="1" ht="15" hidden="1" customHeight="1" x14ac:dyDescent="0.2">
      <c r="A132" s="34" t="s">
        <v>299</v>
      </c>
      <c r="B132" s="34" t="s">
        <v>300</v>
      </c>
      <c r="C132" s="34" t="s">
        <v>301</v>
      </c>
      <c r="D132" s="35">
        <f t="shared" si="2"/>
        <v>0.27464788732394374</v>
      </c>
      <c r="E132" s="36">
        <f>Division1!D134</f>
        <v>3.27</v>
      </c>
      <c r="F132" s="36">
        <f>Division1!E134</f>
        <v>1.4</v>
      </c>
      <c r="G132" s="36">
        <f>RIT!D134</f>
        <v>2.88</v>
      </c>
      <c r="H132" s="36">
        <f>RIT!E134</f>
        <v>1.42</v>
      </c>
      <c r="I132" s="36"/>
      <c r="J132" s="156">
        <f t="shared" si="3"/>
        <v>0.27464788732394374</v>
      </c>
      <c r="K132" s="156"/>
      <c r="L132" s="37" t="str">
        <f>Division1!BQ134</f>
        <v>N&lt;5
N&lt;5</v>
      </c>
      <c r="M132" s="38" t="str">
        <f>Division1!BV134</f>
        <v>ntt
moderate</v>
      </c>
      <c r="N132" s="39" t="str">
        <f>Division1!CA134</f>
        <v>N&lt;5
N&lt;5</v>
      </c>
      <c r="O132" s="39" t="str">
        <f>Division1!CF134</f>
        <v>women
small</v>
      </c>
      <c r="P132" s="39" t="str">
        <f>Division1!CK134</f>
        <v>white
moderate</v>
      </c>
      <c r="Q132" s="34" t="s">
        <v>299</v>
      </c>
      <c r="R132" s="34" t="s">
        <v>300</v>
      </c>
      <c r="S132" s="34" t="s">
        <v>301</v>
      </c>
      <c r="T132" s="40" t="str">
        <f>Division1!CP134</f>
        <v>+
small</v>
      </c>
      <c r="U132" s="40" t="str">
        <f>Division1!CU134</f>
        <v>-
small</v>
      </c>
      <c r="V132" s="40" t="str">
        <f>Division1!CZ134</f>
        <v>N&lt;5
N&lt;5</v>
      </c>
      <c r="W132" s="40" t="str">
        <f>Division1!DE134</f>
        <v>+
Large</v>
      </c>
      <c r="X132" s="40" t="str">
        <f>Division1!DJ134</f>
        <v>N&lt;5
N&lt;5</v>
      </c>
      <c r="Y132" s="40" t="str">
        <f>Division1!DO134</f>
        <v>N&lt;5
N&lt;5</v>
      </c>
      <c r="Z132" s="40" t="str">
        <f>Division1!DT134</f>
        <v>-
small</v>
      </c>
      <c r="AA132" s="40" t="str">
        <f>Division1!DY134</f>
        <v>+
moderate</v>
      </c>
      <c r="AB132" s="40" t="str">
        <f>Division1!ED134</f>
        <v>+
moderate</v>
      </c>
      <c r="AC132" s="40" t="str">
        <f>Division1!EI134</f>
        <v>-
moderate</v>
      </c>
    </row>
    <row r="133" spans="1:29" s="17" customFormat="1" ht="15" customHeight="1" x14ac:dyDescent="0.2">
      <c r="A133" s="136"/>
      <c r="B133" s="136">
        <v>0</v>
      </c>
      <c r="C133" s="136" t="s">
        <v>36</v>
      </c>
      <c r="D133" s="137">
        <f t="shared" ref="D133:D196" si="4">IF(E133="N&lt;5","N&lt;5",IF(G133="N&lt;5","N&lt;5",((E133-G133)/H133)))</f>
        <v>0.12359550561797739</v>
      </c>
      <c r="E133" s="138">
        <f>Division1!D135</f>
        <v>3.11</v>
      </c>
      <c r="F133" s="138">
        <f>Division1!E135</f>
        <v>0.84</v>
      </c>
      <c r="G133" s="138">
        <f>RIT!D135</f>
        <v>3</v>
      </c>
      <c r="H133" s="138">
        <f>RIT!E135</f>
        <v>0.89</v>
      </c>
      <c r="I133" s="138"/>
      <c r="J133" s="157">
        <f t="shared" si="3"/>
        <v>0.12359550561797739</v>
      </c>
      <c r="K133" s="157"/>
      <c r="L133" s="57" t="str">
        <f>Division1!BQ135</f>
        <v>N&lt;5
N&lt;5</v>
      </c>
      <c r="M133" s="58" t="str">
        <f>Division1!BV135</f>
        <v>ntt
moderate</v>
      </c>
      <c r="N133" s="59" t="str">
        <f>Division1!CA135</f>
        <v xml:space="preserve">
</v>
      </c>
      <c r="O133" s="59" t="str">
        <f>Division1!CF135</f>
        <v xml:space="preserve">
</v>
      </c>
      <c r="P133" s="59" t="str">
        <f>Division1!CK135</f>
        <v>foc
small</v>
      </c>
      <c r="Q133" s="136"/>
      <c r="R133" s="136">
        <v>0</v>
      </c>
      <c r="S133" s="136" t="s">
        <v>36</v>
      </c>
      <c r="T133" s="60" t="str">
        <f>Division1!CP135</f>
        <v xml:space="preserve">
</v>
      </c>
      <c r="U133" s="60" t="str">
        <f>Division1!CU135</f>
        <v xml:space="preserve">
</v>
      </c>
      <c r="V133" s="60" t="str">
        <f>Division1!CZ135</f>
        <v>N&lt;5
N&lt;5</v>
      </c>
      <c r="W133" s="60" t="str">
        <f>Division1!DE135</f>
        <v>+
small</v>
      </c>
      <c r="X133" s="60" t="str">
        <f>Division1!DJ135</f>
        <v>-
small</v>
      </c>
      <c r="Y133" s="60" t="str">
        <f>Division1!DO135</f>
        <v xml:space="preserve">
</v>
      </c>
      <c r="Z133" s="60" t="str">
        <f>Division1!DT135</f>
        <v xml:space="preserve">
</v>
      </c>
      <c r="AA133" s="60" t="str">
        <f>Division1!DY135</f>
        <v xml:space="preserve">
</v>
      </c>
      <c r="AB133" s="60" t="str">
        <f>Division1!ED135</f>
        <v>-
small</v>
      </c>
      <c r="AC133" s="60" t="str">
        <f>Division1!EI135</f>
        <v>+
Large</v>
      </c>
    </row>
    <row r="134" spans="1:29" s="24" customFormat="1" ht="15" hidden="1" customHeight="1" x14ac:dyDescent="0.2">
      <c r="A134" s="34" t="s">
        <v>302</v>
      </c>
      <c r="B134" s="34">
        <v>0</v>
      </c>
      <c r="C134" s="34" t="s">
        <v>303</v>
      </c>
      <c r="D134" s="35">
        <f t="shared" si="4"/>
        <v>0.18367346938775528</v>
      </c>
      <c r="E134" s="36">
        <f>Division1!D136</f>
        <v>3.02</v>
      </c>
      <c r="F134" s="36">
        <f>Division1!E136</f>
        <v>0.88</v>
      </c>
      <c r="G134" s="36">
        <f>RIT!D136</f>
        <v>2.84</v>
      </c>
      <c r="H134" s="36">
        <f>RIT!E136</f>
        <v>0.98</v>
      </c>
      <c r="I134" s="36"/>
      <c r="J134" s="156">
        <f t="shared" ref="J134:J197" si="5">IF(OR(D134&gt;0.1,D134&lt;-0.1),D134,"")</f>
        <v>0.18367346938775528</v>
      </c>
      <c r="K134" s="156"/>
      <c r="L134" s="37" t="str">
        <f>Division1!BQ136</f>
        <v>N&lt;5
N&lt;5</v>
      </c>
      <c r="M134" s="38" t="str">
        <f>Division1!BV136</f>
        <v>ntt
Large</v>
      </c>
      <c r="N134" s="39" t="str">
        <f>Division1!CA136</f>
        <v>full
small</v>
      </c>
      <c r="O134" s="39" t="str">
        <f>Division1!CF136</f>
        <v>men
small</v>
      </c>
      <c r="P134" s="39" t="str">
        <f>Division1!CK136</f>
        <v>foc
small</v>
      </c>
      <c r="Q134" s="34" t="s">
        <v>302</v>
      </c>
      <c r="R134" s="34">
        <v>0</v>
      </c>
      <c r="S134" s="34" t="s">
        <v>303</v>
      </c>
      <c r="T134" s="40" t="str">
        <f>Division1!CP136</f>
        <v xml:space="preserve">
</v>
      </c>
      <c r="U134" s="40" t="str">
        <f>Division1!CU136</f>
        <v>-
small</v>
      </c>
      <c r="V134" s="40" t="str">
        <f>Division1!CZ136</f>
        <v>N&lt;5
N&lt;5</v>
      </c>
      <c r="W134" s="40" t="str">
        <f>Division1!DE136</f>
        <v>+
moderate</v>
      </c>
      <c r="X134" s="40" t="str">
        <f>Division1!DJ136</f>
        <v>-
small</v>
      </c>
      <c r="Y134" s="40" t="str">
        <f>Division1!DO136</f>
        <v>-
small</v>
      </c>
      <c r="Z134" s="40" t="str">
        <f>Division1!DT136</f>
        <v>+
small</v>
      </c>
      <c r="AA134" s="40" t="str">
        <f>Division1!DY136</f>
        <v xml:space="preserve">
</v>
      </c>
      <c r="AB134" s="40" t="str">
        <f>Division1!ED136</f>
        <v xml:space="preserve">
</v>
      </c>
      <c r="AC134" s="40" t="str">
        <f>Division1!EI136</f>
        <v>+
moderate</v>
      </c>
    </row>
    <row r="135" spans="1:29" ht="15" hidden="1" customHeight="1" x14ac:dyDescent="0.2">
      <c r="A135" s="133" t="s">
        <v>304</v>
      </c>
      <c r="B135" s="133">
        <v>0</v>
      </c>
      <c r="C135" s="133" t="s">
        <v>305</v>
      </c>
      <c r="D135" s="134">
        <f t="shared" si="4"/>
        <v>0.14999999999999991</v>
      </c>
      <c r="E135" s="135">
        <f>Division1!D137</f>
        <v>3.14</v>
      </c>
      <c r="F135" s="135">
        <f>Division1!E137</f>
        <v>0.95</v>
      </c>
      <c r="G135" s="135">
        <f>RIT!D137</f>
        <v>2.99</v>
      </c>
      <c r="H135" s="135">
        <f>RIT!E137</f>
        <v>1</v>
      </c>
      <c r="I135" s="135"/>
      <c r="J135" s="157">
        <f t="shared" si="5"/>
        <v>0.14999999999999991</v>
      </c>
      <c r="K135" s="157"/>
      <c r="L135" s="57" t="str">
        <f>Division1!BQ137</f>
        <v>N&lt;5
N&lt;5</v>
      </c>
      <c r="M135" s="58" t="str">
        <f>Division1!BV137</f>
        <v>ntt
Large</v>
      </c>
      <c r="N135" s="59" t="str">
        <f>Division1!CA137</f>
        <v>full
small</v>
      </c>
      <c r="O135" s="59" t="str">
        <f>Division1!CF137</f>
        <v xml:space="preserve">
</v>
      </c>
      <c r="P135" s="59" t="str">
        <f>Division1!CK137</f>
        <v>foc
small</v>
      </c>
      <c r="Q135" s="133" t="s">
        <v>304</v>
      </c>
      <c r="R135" s="133">
        <v>0</v>
      </c>
      <c r="S135" s="133" t="s">
        <v>305</v>
      </c>
      <c r="T135" s="60" t="str">
        <f>Division1!CP137</f>
        <v xml:space="preserve">
</v>
      </c>
      <c r="U135" s="60" t="str">
        <f>Division1!CU137</f>
        <v>-
small</v>
      </c>
      <c r="V135" s="60" t="str">
        <f>Division1!CZ137</f>
        <v>N&lt;5
N&lt;5</v>
      </c>
      <c r="W135" s="60" t="str">
        <f>Division1!DE137</f>
        <v>+
moderate</v>
      </c>
      <c r="X135" s="60" t="str">
        <f>Division1!DJ137</f>
        <v>-
small</v>
      </c>
      <c r="Y135" s="60" t="str">
        <f>Division1!DO137</f>
        <v>-
small</v>
      </c>
      <c r="Z135" s="60" t="str">
        <f>Division1!DT137</f>
        <v xml:space="preserve">
</v>
      </c>
      <c r="AA135" s="60" t="str">
        <f>Division1!DY137</f>
        <v>+
small</v>
      </c>
      <c r="AB135" s="60" t="str">
        <f>Division1!ED137</f>
        <v>-
small</v>
      </c>
      <c r="AC135" s="60" t="str">
        <f>Division1!EI137</f>
        <v>+
Large</v>
      </c>
    </row>
    <row r="136" spans="1:29" s="24" customFormat="1" ht="15" hidden="1" customHeight="1" x14ac:dyDescent="0.2">
      <c r="A136" s="34" t="s">
        <v>306</v>
      </c>
      <c r="B136" s="34">
        <v>0</v>
      </c>
      <c r="C136" s="34" t="s">
        <v>307</v>
      </c>
      <c r="D136" s="35">
        <f t="shared" si="4"/>
        <v>8.1632653061224567E-2</v>
      </c>
      <c r="E136" s="36">
        <f>Division1!D138</f>
        <v>3.11</v>
      </c>
      <c r="F136" s="36">
        <f>Division1!E138</f>
        <v>0.91</v>
      </c>
      <c r="G136" s="36">
        <f>RIT!D138</f>
        <v>3.03</v>
      </c>
      <c r="H136" s="36">
        <f>RIT!E138</f>
        <v>0.98</v>
      </c>
      <c r="I136" s="36"/>
      <c r="J136" s="156" t="str">
        <f t="shared" si="5"/>
        <v/>
      </c>
      <c r="K136" s="156"/>
      <c r="L136" s="37" t="str">
        <f>Division1!BQ138</f>
        <v>N&lt;5
N&lt;5</v>
      </c>
      <c r="M136" s="38" t="str">
        <f>Division1!BV138</f>
        <v>ntt
small</v>
      </c>
      <c r="N136" s="39" t="str">
        <f>Division1!CA138</f>
        <v xml:space="preserve">
</v>
      </c>
      <c r="O136" s="39" t="str">
        <f>Division1!CF138</f>
        <v xml:space="preserve">
</v>
      </c>
      <c r="P136" s="39" t="str">
        <f>Division1!CK138</f>
        <v>foc
small</v>
      </c>
      <c r="Q136" s="34" t="s">
        <v>306</v>
      </c>
      <c r="R136" s="34">
        <v>0</v>
      </c>
      <c r="S136" s="34" t="s">
        <v>307</v>
      </c>
      <c r="T136" s="40" t="str">
        <f>Division1!CP138</f>
        <v xml:space="preserve">
</v>
      </c>
      <c r="U136" s="40" t="str">
        <f>Division1!CU138</f>
        <v xml:space="preserve">
</v>
      </c>
      <c r="V136" s="40" t="str">
        <f>Division1!CZ138</f>
        <v>N&lt;5
N&lt;5</v>
      </c>
      <c r="W136" s="40" t="str">
        <f>Division1!DE138</f>
        <v>+
small</v>
      </c>
      <c r="X136" s="40" t="str">
        <f>Division1!DJ138</f>
        <v>-
small</v>
      </c>
      <c r="Y136" s="40" t="str">
        <f>Division1!DO138</f>
        <v>+
small</v>
      </c>
      <c r="Z136" s="40" t="str">
        <f>Division1!DT138</f>
        <v xml:space="preserve">
</v>
      </c>
      <c r="AA136" s="40" t="str">
        <f>Division1!DY138</f>
        <v xml:space="preserve">
</v>
      </c>
      <c r="AB136" s="40" t="str">
        <f>Division1!ED138</f>
        <v xml:space="preserve">
</v>
      </c>
      <c r="AC136" s="40" t="str">
        <f>Division1!EI138</f>
        <v>+
Large</v>
      </c>
    </row>
    <row r="137" spans="1:29" ht="15" hidden="1" customHeight="1" x14ac:dyDescent="0.2">
      <c r="A137" s="133" t="s">
        <v>308</v>
      </c>
      <c r="B137" s="133">
        <v>0</v>
      </c>
      <c r="C137" s="133" t="s">
        <v>309</v>
      </c>
      <c r="D137" s="134">
        <f t="shared" si="4"/>
        <v>6.6037735849056867E-2</v>
      </c>
      <c r="E137" s="135">
        <f>Division1!D139</f>
        <v>3.18</v>
      </c>
      <c r="F137" s="135">
        <f>Division1!E139</f>
        <v>0.98</v>
      </c>
      <c r="G137" s="135">
        <f>RIT!D139</f>
        <v>3.11</v>
      </c>
      <c r="H137" s="135">
        <f>RIT!E139</f>
        <v>1.06</v>
      </c>
      <c r="I137" s="135"/>
      <c r="J137" s="157" t="str">
        <f t="shared" si="5"/>
        <v/>
      </c>
      <c r="K137" s="157"/>
      <c r="L137" s="57" t="str">
        <f>Division1!BQ139</f>
        <v>N&lt;5
N&lt;5</v>
      </c>
      <c r="M137" s="58" t="str">
        <f>Division1!BV139</f>
        <v>ntt
moderate</v>
      </c>
      <c r="N137" s="59" t="str">
        <f>Division1!CA139</f>
        <v>assoc
small</v>
      </c>
      <c r="O137" s="59" t="str">
        <f>Division1!CF139</f>
        <v xml:space="preserve">
</v>
      </c>
      <c r="P137" s="59" t="str">
        <f>Division1!CK139</f>
        <v>foc
moderate</v>
      </c>
      <c r="Q137" s="133" t="s">
        <v>308</v>
      </c>
      <c r="R137" s="133">
        <v>0</v>
      </c>
      <c r="S137" s="133" t="s">
        <v>309</v>
      </c>
      <c r="T137" s="60" t="str">
        <f>Division1!CP139</f>
        <v>-
small</v>
      </c>
      <c r="U137" s="60" t="str">
        <f>Division1!CU139</f>
        <v xml:space="preserve">
</v>
      </c>
      <c r="V137" s="60" t="str">
        <f>Division1!CZ139</f>
        <v>N&lt;5
N&lt;5</v>
      </c>
      <c r="W137" s="60" t="str">
        <f>Division1!DE139</f>
        <v xml:space="preserve">
</v>
      </c>
      <c r="X137" s="60" t="str">
        <f>Division1!DJ139</f>
        <v xml:space="preserve">
</v>
      </c>
      <c r="Y137" s="60" t="str">
        <f>Division1!DO139</f>
        <v>-
small</v>
      </c>
      <c r="Z137" s="60" t="str">
        <f>Division1!DT139</f>
        <v xml:space="preserve">
</v>
      </c>
      <c r="AA137" s="60" t="str">
        <f>Division1!DY139</f>
        <v>-
small</v>
      </c>
      <c r="AB137" s="60" t="str">
        <f>Division1!ED139</f>
        <v>-
small</v>
      </c>
      <c r="AC137" s="60" t="str">
        <f>Division1!EI139</f>
        <v>+
moderate</v>
      </c>
    </row>
    <row r="138" spans="1:29" s="24" customFormat="1" ht="15" customHeight="1" x14ac:dyDescent="0.2">
      <c r="A138" s="34"/>
      <c r="B138" s="34">
        <v>0</v>
      </c>
      <c r="C138" s="34" t="s">
        <v>39</v>
      </c>
      <c r="D138" s="35">
        <f t="shared" si="4"/>
        <v>0.11764705882352952</v>
      </c>
      <c r="E138" s="36">
        <f>Division1!D140</f>
        <v>3.06</v>
      </c>
      <c r="F138" s="36">
        <f>Division1!E140</f>
        <v>0.79</v>
      </c>
      <c r="G138" s="36">
        <f>RIT!D140</f>
        <v>2.96</v>
      </c>
      <c r="H138" s="36">
        <f>RIT!E140</f>
        <v>0.85</v>
      </c>
      <c r="I138" s="36"/>
      <c r="J138" s="156">
        <f t="shared" si="5"/>
        <v>0.11764705882352952</v>
      </c>
      <c r="K138" s="156"/>
      <c r="L138" s="37" t="str">
        <f>Division1!BQ140</f>
        <v>N&lt;5
N&lt;5</v>
      </c>
      <c r="M138" s="38" t="str">
        <f>Division1!BV140</f>
        <v>ntt
small</v>
      </c>
      <c r="N138" s="39" t="str">
        <f>Division1!CA140</f>
        <v>full
small</v>
      </c>
      <c r="O138" s="39" t="str">
        <f>Division1!CF140</f>
        <v>women
small</v>
      </c>
      <c r="P138" s="39" t="str">
        <f>Division1!CK140</f>
        <v>white
small</v>
      </c>
      <c r="Q138" s="34"/>
      <c r="R138" s="34">
        <v>0</v>
      </c>
      <c r="S138" s="34" t="s">
        <v>39</v>
      </c>
      <c r="T138" s="40" t="str">
        <f>Division1!CP140</f>
        <v>-
small</v>
      </c>
      <c r="U138" s="40" t="str">
        <f>Division1!CU140</f>
        <v>-
small</v>
      </c>
      <c r="V138" s="40" t="str">
        <f>Division1!CZ140</f>
        <v>N&lt;5
N&lt;5</v>
      </c>
      <c r="W138" s="40" t="str">
        <f>Division1!DE140</f>
        <v xml:space="preserve">
</v>
      </c>
      <c r="X138" s="40" t="str">
        <f>Division1!DJ140</f>
        <v xml:space="preserve">
</v>
      </c>
      <c r="Y138" s="40" t="str">
        <f>Division1!DO140</f>
        <v>-
small</v>
      </c>
      <c r="Z138" s="40" t="str">
        <f>Division1!DT140</f>
        <v>-
small</v>
      </c>
      <c r="AA138" s="40" t="str">
        <f>Division1!DY140</f>
        <v xml:space="preserve">
</v>
      </c>
      <c r="AB138" s="40" t="str">
        <f>Division1!ED140</f>
        <v xml:space="preserve">
</v>
      </c>
      <c r="AC138" s="40" t="str">
        <f>Division1!EI140</f>
        <v>-
small</v>
      </c>
    </row>
    <row r="139" spans="1:29" ht="15" hidden="1" customHeight="1" x14ac:dyDescent="0.2">
      <c r="A139" s="133" t="s">
        <v>310</v>
      </c>
      <c r="B139" s="133">
        <v>0</v>
      </c>
      <c r="C139" s="133" t="s">
        <v>311</v>
      </c>
      <c r="D139" s="134">
        <f t="shared" si="4"/>
        <v>0.18644067796610186</v>
      </c>
      <c r="E139" s="135">
        <f>Division1!D141</f>
        <v>3.04</v>
      </c>
      <c r="F139" s="135">
        <f>Division1!E141</f>
        <v>1.1200000000000001</v>
      </c>
      <c r="G139" s="135">
        <f>RIT!D141</f>
        <v>2.82</v>
      </c>
      <c r="H139" s="135">
        <f>RIT!E141</f>
        <v>1.18</v>
      </c>
      <c r="I139" s="135"/>
      <c r="J139" s="157">
        <f t="shared" si="5"/>
        <v>0.18644067796610186</v>
      </c>
      <c r="K139" s="157"/>
      <c r="L139" s="57" t="str">
        <f>Division1!BQ141</f>
        <v>N&lt;5
N&lt;5</v>
      </c>
      <c r="M139" s="58" t="str">
        <f>Division1!BV141</f>
        <v>ntt
small</v>
      </c>
      <c r="N139" s="59" t="str">
        <f>Division1!CA141</f>
        <v>assoc
small</v>
      </c>
      <c r="O139" s="59" t="str">
        <f>Division1!CF141</f>
        <v>women
small</v>
      </c>
      <c r="P139" s="59" t="str">
        <f>Division1!CK141</f>
        <v>white
small</v>
      </c>
      <c r="Q139" s="133" t="s">
        <v>310</v>
      </c>
      <c r="R139" s="133">
        <v>0</v>
      </c>
      <c r="S139" s="133" t="s">
        <v>311</v>
      </c>
      <c r="T139" s="60" t="str">
        <f>Division1!CP141</f>
        <v>-
small</v>
      </c>
      <c r="U139" s="60" t="str">
        <f>Division1!CU141</f>
        <v>-
small</v>
      </c>
      <c r="V139" s="60" t="str">
        <f>Division1!CZ141</f>
        <v>N&lt;5
N&lt;5</v>
      </c>
      <c r="W139" s="60" t="str">
        <f>Division1!DE141</f>
        <v>+
small</v>
      </c>
      <c r="X139" s="60" t="str">
        <f>Division1!DJ141</f>
        <v>-
small</v>
      </c>
      <c r="Y139" s="60" t="str">
        <f>Division1!DO141</f>
        <v>-
small</v>
      </c>
      <c r="Z139" s="60" t="str">
        <f>Division1!DT141</f>
        <v>-
small</v>
      </c>
      <c r="AA139" s="60" t="str">
        <f>Division1!DY141</f>
        <v xml:space="preserve">
</v>
      </c>
      <c r="AB139" s="60" t="str">
        <f>Division1!ED141</f>
        <v>-
small</v>
      </c>
      <c r="AC139" s="60" t="str">
        <f>Division1!EI141</f>
        <v xml:space="preserve">
</v>
      </c>
    </row>
    <row r="140" spans="1:29" s="24" customFormat="1" ht="15" hidden="1" customHeight="1" x14ac:dyDescent="0.2">
      <c r="A140" s="34" t="s">
        <v>312</v>
      </c>
      <c r="B140" s="34">
        <v>0</v>
      </c>
      <c r="C140" s="34" t="s">
        <v>313</v>
      </c>
      <c r="D140" s="35">
        <f t="shared" si="4"/>
        <v>-0.15294117647058811</v>
      </c>
      <c r="E140" s="36">
        <f>Division1!D142</f>
        <v>3.17</v>
      </c>
      <c r="F140" s="36">
        <f>Division1!E142</f>
        <v>0.83</v>
      </c>
      <c r="G140" s="36">
        <f>RIT!D142</f>
        <v>3.3</v>
      </c>
      <c r="H140" s="36">
        <f>RIT!E142</f>
        <v>0.85</v>
      </c>
      <c r="I140" s="36"/>
      <c r="J140" s="156">
        <f t="shared" si="5"/>
        <v>-0.15294117647058811</v>
      </c>
      <c r="K140" s="156"/>
      <c r="L140" s="37" t="str">
        <f>Division1!BQ142</f>
        <v>N&lt;5
N&lt;5</v>
      </c>
      <c r="M140" s="38" t="str">
        <f>Division1!BV142</f>
        <v xml:space="preserve">
</v>
      </c>
      <c r="N140" s="39" t="str">
        <f>Division1!CA142</f>
        <v>full
Large</v>
      </c>
      <c r="O140" s="39" t="str">
        <f>Division1!CF142</f>
        <v xml:space="preserve">
</v>
      </c>
      <c r="P140" s="39" t="str">
        <f>Division1!CK142</f>
        <v>foc
small</v>
      </c>
      <c r="Q140" s="34" t="s">
        <v>312</v>
      </c>
      <c r="R140" s="34">
        <v>0</v>
      </c>
      <c r="S140" s="34" t="s">
        <v>313</v>
      </c>
      <c r="T140" s="40" t="str">
        <f>Division1!CP142</f>
        <v>-
moderate</v>
      </c>
      <c r="U140" s="40" t="str">
        <f>Division1!CU142</f>
        <v>-
moderate</v>
      </c>
      <c r="V140" s="40" t="str">
        <f>Division1!CZ142</f>
        <v>N&lt;5
N&lt;5</v>
      </c>
      <c r="W140" s="40" t="str">
        <f>Division1!DE142</f>
        <v>-
moderate</v>
      </c>
      <c r="X140" s="40" t="str">
        <f>Division1!DJ142</f>
        <v>+
Large</v>
      </c>
      <c r="Y140" s="40" t="str">
        <f>Division1!DO142</f>
        <v>-
Large</v>
      </c>
      <c r="Z140" s="40" t="str">
        <f>Division1!DT142</f>
        <v>-
moderate</v>
      </c>
      <c r="AA140" s="40" t="str">
        <f>Division1!DY142</f>
        <v>-
moderate</v>
      </c>
      <c r="AB140" s="40" t="str">
        <f>Division1!ED142</f>
        <v>-
moderate</v>
      </c>
      <c r="AC140" s="40" t="str">
        <f>Division1!EI142</f>
        <v>-
moderate</v>
      </c>
    </row>
    <row r="141" spans="1:29" ht="15" hidden="1" customHeight="1" x14ac:dyDescent="0.2">
      <c r="A141" s="133" t="s">
        <v>314</v>
      </c>
      <c r="B141" s="133">
        <v>0</v>
      </c>
      <c r="C141" s="133" t="s">
        <v>315</v>
      </c>
      <c r="D141" s="134">
        <f t="shared" si="4"/>
        <v>-5.494505494505475E-2</v>
      </c>
      <c r="E141" s="135">
        <f>Division1!D143</f>
        <v>2.85</v>
      </c>
      <c r="F141" s="135">
        <f>Division1!E143</f>
        <v>0.9</v>
      </c>
      <c r="G141" s="135">
        <f>RIT!D143</f>
        <v>2.9</v>
      </c>
      <c r="H141" s="135">
        <f>RIT!E143</f>
        <v>0.91</v>
      </c>
      <c r="I141" s="135"/>
      <c r="J141" s="157" t="str">
        <f t="shared" si="5"/>
        <v/>
      </c>
      <c r="K141" s="157"/>
      <c r="L141" s="57" t="str">
        <f>Division1!BQ143</f>
        <v>N&lt;5
N&lt;5</v>
      </c>
      <c r="M141" s="58" t="str">
        <f>Division1!BV143</f>
        <v xml:space="preserve">
</v>
      </c>
      <c r="N141" s="59" t="str">
        <f>Division1!CA143</f>
        <v>full
moderate</v>
      </c>
      <c r="O141" s="59" t="str">
        <f>Division1!CF143</f>
        <v>women
small</v>
      </c>
      <c r="P141" s="59" t="str">
        <f>Division1!CK143</f>
        <v>white
moderate</v>
      </c>
      <c r="Q141" s="133" t="s">
        <v>314</v>
      </c>
      <c r="R141" s="133">
        <v>0</v>
      </c>
      <c r="S141" s="133" t="s">
        <v>315</v>
      </c>
      <c r="T141" s="60" t="str">
        <f>Division1!CP143</f>
        <v>+
moderate</v>
      </c>
      <c r="U141" s="60" t="str">
        <f>Division1!CU143</f>
        <v>+
moderate</v>
      </c>
      <c r="V141" s="60" t="str">
        <f>Division1!CZ143</f>
        <v>N&lt;5
N&lt;5</v>
      </c>
      <c r="W141" s="60" t="str">
        <f>Division1!DE143</f>
        <v xml:space="preserve">
</v>
      </c>
      <c r="X141" s="60" t="str">
        <f>Division1!DJ143</f>
        <v>+
moderate</v>
      </c>
      <c r="Y141" s="60" t="str">
        <f>Division1!DO143</f>
        <v>+
small</v>
      </c>
      <c r="Z141" s="60" t="str">
        <f>Division1!DT143</f>
        <v>+
small</v>
      </c>
      <c r="AA141" s="60" t="str">
        <f>Division1!DY143</f>
        <v>+
moderate</v>
      </c>
      <c r="AB141" s="60" t="str">
        <f>Division1!ED143</f>
        <v>+
moderate</v>
      </c>
      <c r="AC141" s="60" t="str">
        <f>Division1!EI143</f>
        <v xml:space="preserve">
</v>
      </c>
    </row>
    <row r="142" spans="1:29" s="17" customFormat="1" ht="15" customHeight="1" x14ac:dyDescent="0.2">
      <c r="A142" s="136"/>
      <c r="B142" s="136">
        <v>0</v>
      </c>
      <c r="C142" s="136" t="s">
        <v>40</v>
      </c>
      <c r="D142" s="137">
        <f t="shared" si="4"/>
        <v>-0.12643678160919578</v>
      </c>
      <c r="E142" s="138">
        <f>Division1!D144</f>
        <v>3.03</v>
      </c>
      <c r="F142" s="138">
        <f>Division1!E144</f>
        <v>0.82</v>
      </c>
      <c r="G142" s="138">
        <f>RIT!D144</f>
        <v>3.14</v>
      </c>
      <c r="H142" s="138">
        <f>RIT!E144</f>
        <v>0.87</v>
      </c>
      <c r="I142" s="138"/>
      <c r="J142" s="157">
        <f t="shared" si="5"/>
        <v>-0.12643678160919578</v>
      </c>
      <c r="K142" s="157"/>
      <c r="L142" s="57" t="str">
        <f>Division1!BQ144</f>
        <v>pre-ten
Large</v>
      </c>
      <c r="M142" s="58" t="str">
        <f>Division1!BV144</f>
        <v>ntt
moderate</v>
      </c>
      <c r="N142" s="59" t="str">
        <f>Division1!CA144</f>
        <v xml:space="preserve">
</v>
      </c>
      <c r="O142" s="59" t="str">
        <f>Division1!CF144</f>
        <v>women
small</v>
      </c>
      <c r="P142" s="59" t="str">
        <f>Division1!CK144</f>
        <v>foc
small</v>
      </c>
      <c r="Q142" s="136"/>
      <c r="R142" s="136">
        <v>0</v>
      </c>
      <c r="S142" s="136" t="s">
        <v>40</v>
      </c>
      <c r="T142" s="60" t="str">
        <f>Division1!CP144</f>
        <v xml:space="preserve">
</v>
      </c>
      <c r="U142" s="60" t="str">
        <f>Division1!CU144</f>
        <v xml:space="preserve">
</v>
      </c>
      <c r="V142" s="60" t="str">
        <f>Division1!CZ144</f>
        <v>-
small</v>
      </c>
      <c r="W142" s="60" t="str">
        <f>Division1!DE144</f>
        <v xml:space="preserve">
</v>
      </c>
      <c r="X142" s="60" t="str">
        <f>Division1!DJ144</f>
        <v>+
small</v>
      </c>
      <c r="Y142" s="60" t="str">
        <f>Division1!DO144</f>
        <v xml:space="preserve">
</v>
      </c>
      <c r="Z142" s="60" t="str">
        <f>Division1!DT144</f>
        <v xml:space="preserve">
</v>
      </c>
      <c r="AA142" s="60" t="str">
        <f>Division1!DY144</f>
        <v xml:space="preserve">
</v>
      </c>
      <c r="AB142" s="60" t="str">
        <f>Division1!ED144</f>
        <v xml:space="preserve">
</v>
      </c>
      <c r="AC142" s="60" t="str">
        <f>Division1!EI144</f>
        <v>-
small</v>
      </c>
    </row>
    <row r="143" spans="1:29" ht="15" hidden="1" customHeight="1" x14ac:dyDescent="0.2">
      <c r="A143" s="133" t="s">
        <v>316</v>
      </c>
      <c r="B143" s="133">
        <v>0</v>
      </c>
      <c r="C143" s="133" t="s">
        <v>317</v>
      </c>
      <c r="D143" s="134">
        <f t="shared" si="4"/>
        <v>-0.16964285714285707</v>
      </c>
      <c r="E143" s="135">
        <f>Division1!D145</f>
        <v>3</v>
      </c>
      <c r="F143" s="135">
        <f>Division1!E145</f>
        <v>1.1299999999999999</v>
      </c>
      <c r="G143" s="135">
        <f>RIT!D145</f>
        <v>3.19</v>
      </c>
      <c r="H143" s="135">
        <f>RIT!E145</f>
        <v>1.1200000000000001</v>
      </c>
      <c r="I143" s="135"/>
      <c r="J143" s="157">
        <f t="shared" si="5"/>
        <v>-0.16964285714285707</v>
      </c>
      <c r="K143" s="157"/>
      <c r="L143" s="57" t="str">
        <f>Division1!BQ145</f>
        <v>pre-ten
Large</v>
      </c>
      <c r="M143" s="58" t="str">
        <f>Division1!BV145</f>
        <v>ntt
moderate</v>
      </c>
      <c r="N143" s="59" t="str">
        <f>Division1!CA145</f>
        <v>assoc
small</v>
      </c>
      <c r="O143" s="59" t="str">
        <f>Division1!CF145</f>
        <v>women
small</v>
      </c>
      <c r="P143" s="59" t="str">
        <f>Division1!CK145</f>
        <v xml:space="preserve">
</v>
      </c>
      <c r="Q143" s="133" t="s">
        <v>316</v>
      </c>
      <c r="R143" s="133">
        <v>0</v>
      </c>
      <c r="S143" s="133" t="s">
        <v>317</v>
      </c>
      <c r="T143" s="60" t="str">
        <f>Division1!CP145</f>
        <v>+
small</v>
      </c>
      <c r="U143" s="60" t="str">
        <f>Division1!CU145</f>
        <v>+
moderate</v>
      </c>
      <c r="V143" s="60" t="str">
        <f>Division1!CZ145</f>
        <v>-
small</v>
      </c>
      <c r="W143" s="60" t="str">
        <f>Division1!DE145</f>
        <v>-
small</v>
      </c>
      <c r="X143" s="60" t="str">
        <f>Division1!DJ145</f>
        <v>+
small</v>
      </c>
      <c r="Y143" s="60" t="str">
        <f>Division1!DO145</f>
        <v>+
Large</v>
      </c>
      <c r="Z143" s="60" t="str">
        <f>Division1!DT145</f>
        <v xml:space="preserve">
</v>
      </c>
      <c r="AA143" s="60" t="str">
        <f>Division1!DY145</f>
        <v>+
small</v>
      </c>
      <c r="AB143" s="60" t="str">
        <f>Division1!ED145</f>
        <v>+
small</v>
      </c>
      <c r="AC143" s="60" t="str">
        <f>Division1!EI145</f>
        <v>-
small</v>
      </c>
    </row>
    <row r="144" spans="1:29" s="24" customFormat="1" ht="15" hidden="1" customHeight="1" x14ac:dyDescent="0.2">
      <c r="A144" s="34" t="s">
        <v>318</v>
      </c>
      <c r="B144" s="34">
        <v>0</v>
      </c>
      <c r="C144" s="34" t="s">
        <v>319</v>
      </c>
      <c r="D144" s="35">
        <f t="shared" si="4"/>
        <v>0.10091743119266043</v>
      </c>
      <c r="E144" s="36">
        <f>Division1!D146</f>
        <v>3.3</v>
      </c>
      <c r="F144" s="36">
        <f>Division1!E146</f>
        <v>1</v>
      </c>
      <c r="G144" s="36">
        <f>RIT!D146</f>
        <v>3.19</v>
      </c>
      <c r="H144" s="36">
        <f>RIT!E146</f>
        <v>1.0900000000000001</v>
      </c>
      <c r="I144" s="36"/>
      <c r="J144" s="156">
        <f t="shared" si="5"/>
        <v>0.10091743119266043</v>
      </c>
      <c r="K144" s="156"/>
      <c r="L144" s="37" t="str">
        <f>Division1!BQ146</f>
        <v>pre-ten
moderate</v>
      </c>
      <c r="M144" s="38" t="str">
        <f>Division1!BV146</f>
        <v>ntt
small</v>
      </c>
      <c r="N144" s="39" t="str">
        <f>Division1!CA146</f>
        <v>full
moderate</v>
      </c>
      <c r="O144" s="39" t="str">
        <f>Division1!CF146</f>
        <v xml:space="preserve">
</v>
      </c>
      <c r="P144" s="39" t="str">
        <f>Division1!CK146</f>
        <v>foc
moderate</v>
      </c>
      <c r="Q144" s="34" t="s">
        <v>318</v>
      </c>
      <c r="R144" s="34">
        <v>0</v>
      </c>
      <c r="S144" s="34" t="s">
        <v>319</v>
      </c>
      <c r="T144" s="40" t="str">
        <f>Division1!CP146</f>
        <v>-
small</v>
      </c>
      <c r="U144" s="40" t="str">
        <f>Division1!CU146</f>
        <v>-
small</v>
      </c>
      <c r="V144" s="40" t="str">
        <f>Division1!CZ146</f>
        <v>-
moderate</v>
      </c>
      <c r="W144" s="40" t="str">
        <f>Division1!DE146</f>
        <v>-
small</v>
      </c>
      <c r="X144" s="40" t="str">
        <f>Division1!DJ146</f>
        <v xml:space="preserve">
</v>
      </c>
      <c r="Y144" s="40" t="str">
        <f>Division1!DO146</f>
        <v>-
moderate</v>
      </c>
      <c r="Z144" s="40" t="str">
        <f>Division1!DT146</f>
        <v xml:space="preserve">
</v>
      </c>
      <c r="AA144" s="40" t="str">
        <f>Division1!DY146</f>
        <v>-
small</v>
      </c>
      <c r="AB144" s="40" t="str">
        <f>Division1!ED146</f>
        <v>-
small</v>
      </c>
      <c r="AC144" s="40" t="str">
        <f>Division1!EI146</f>
        <v>-
small</v>
      </c>
    </row>
    <row r="145" spans="1:29" ht="15" hidden="1" customHeight="1" x14ac:dyDescent="0.2">
      <c r="A145" s="133" t="s">
        <v>320</v>
      </c>
      <c r="B145" s="133">
        <v>0</v>
      </c>
      <c r="C145" s="133" t="s">
        <v>321</v>
      </c>
      <c r="D145" s="134">
        <f t="shared" si="4"/>
        <v>-0.24038461538461536</v>
      </c>
      <c r="E145" s="135">
        <f>Division1!D147</f>
        <v>2.98</v>
      </c>
      <c r="F145" s="135">
        <f>Division1!E147</f>
        <v>1.05</v>
      </c>
      <c r="G145" s="135">
        <f>RIT!D147</f>
        <v>3.23</v>
      </c>
      <c r="H145" s="135">
        <f>RIT!E147</f>
        <v>1.04</v>
      </c>
      <c r="I145" s="135"/>
      <c r="J145" s="157">
        <f t="shared" si="5"/>
        <v>-0.24038461538461536</v>
      </c>
      <c r="K145" s="157"/>
      <c r="L145" s="57" t="str">
        <f>Division1!BQ147</f>
        <v>N&lt;5
N&lt;5</v>
      </c>
      <c r="M145" s="58" t="str">
        <f>Division1!BV147</f>
        <v>ntt
moderate</v>
      </c>
      <c r="N145" s="59" t="str">
        <f>Division1!CA147</f>
        <v xml:space="preserve">
</v>
      </c>
      <c r="O145" s="59" t="str">
        <f>Division1!CF147</f>
        <v>women
moderate</v>
      </c>
      <c r="P145" s="59" t="str">
        <f>Division1!CK147</f>
        <v>foc
small</v>
      </c>
      <c r="Q145" s="133" t="s">
        <v>320</v>
      </c>
      <c r="R145" s="133">
        <v>0</v>
      </c>
      <c r="S145" s="133" t="s">
        <v>321</v>
      </c>
      <c r="T145" s="60" t="str">
        <f>Division1!CP147</f>
        <v xml:space="preserve">
</v>
      </c>
      <c r="U145" s="60" t="str">
        <f>Division1!CU147</f>
        <v>-
small</v>
      </c>
      <c r="V145" s="60" t="str">
        <f>Division1!CZ147</f>
        <v>N&lt;5
N&lt;5</v>
      </c>
      <c r="W145" s="60" t="str">
        <f>Division1!DE147</f>
        <v>+
small</v>
      </c>
      <c r="X145" s="60" t="str">
        <f>Division1!DJ147</f>
        <v>+
moderate</v>
      </c>
      <c r="Y145" s="60" t="str">
        <f>Division1!DO147</f>
        <v>-
moderate</v>
      </c>
      <c r="Z145" s="60" t="str">
        <f>Division1!DT147</f>
        <v>-
small</v>
      </c>
      <c r="AA145" s="60" t="str">
        <f>Division1!DY147</f>
        <v>+
small</v>
      </c>
      <c r="AB145" s="60" t="str">
        <f>Division1!ED147</f>
        <v xml:space="preserve">
</v>
      </c>
      <c r="AC145" s="60" t="str">
        <f>Division1!EI147</f>
        <v xml:space="preserve">
</v>
      </c>
    </row>
    <row r="146" spans="1:29" s="24" customFormat="1" ht="15" hidden="1" customHeight="1" x14ac:dyDescent="0.2">
      <c r="A146" s="34" t="s">
        <v>322</v>
      </c>
      <c r="B146" s="34">
        <v>0</v>
      </c>
      <c r="C146" s="34" t="s">
        <v>323</v>
      </c>
      <c r="D146" s="35">
        <f t="shared" si="4"/>
        <v>-0.11999999999999966</v>
      </c>
      <c r="E146" s="36">
        <f>Division1!D148</f>
        <v>2.89</v>
      </c>
      <c r="F146" s="36">
        <f>Division1!E148</f>
        <v>0.99</v>
      </c>
      <c r="G146" s="36">
        <f>RIT!D148</f>
        <v>3.01</v>
      </c>
      <c r="H146" s="36">
        <f>RIT!E148</f>
        <v>1</v>
      </c>
      <c r="I146" s="36"/>
      <c r="J146" s="156">
        <f t="shared" si="5"/>
        <v>-0.11999999999999966</v>
      </c>
      <c r="K146" s="156"/>
      <c r="L146" s="37" t="str">
        <f>Division1!BQ148</f>
        <v>N&lt;5
N&lt;5</v>
      </c>
      <c r="M146" s="38" t="str">
        <f>Division1!BV148</f>
        <v>ntt
moderate</v>
      </c>
      <c r="N146" s="39" t="str">
        <f>Division1!CA148</f>
        <v>assoc
moderate</v>
      </c>
      <c r="O146" s="39" t="str">
        <f>Division1!CF148</f>
        <v>women
moderate</v>
      </c>
      <c r="P146" s="39" t="str">
        <f>Division1!CK148</f>
        <v>foc
moderate</v>
      </c>
      <c r="Q146" s="34" t="s">
        <v>322</v>
      </c>
      <c r="R146" s="34">
        <v>0</v>
      </c>
      <c r="S146" s="34" t="s">
        <v>323</v>
      </c>
      <c r="T146" s="40" t="str">
        <f>Division1!CP148</f>
        <v xml:space="preserve">
</v>
      </c>
      <c r="U146" s="40" t="str">
        <f>Division1!CU148</f>
        <v xml:space="preserve">
</v>
      </c>
      <c r="V146" s="40" t="str">
        <f>Division1!CZ148</f>
        <v>N&lt;5
N&lt;5</v>
      </c>
      <c r="W146" s="40" t="str">
        <f>Division1!DE148</f>
        <v>+
small</v>
      </c>
      <c r="X146" s="40" t="str">
        <f>Division1!DJ148</f>
        <v>-
small</v>
      </c>
      <c r="Y146" s="40" t="str">
        <f>Division1!DO148</f>
        <v>+
small</v>
      </c>
      <c r="Z146" s="40" t="str">
        <f>Division1!DT148</f>
        <v>-
small</v>
      </c>
      <c r="AA146" s="40" t="str">
        <f>Division1!DY148</f>
        <v>+
small</v>
      </c>
      <c r="AB146" s="40" t="str">
        <f>Division1!ED148</f>
        <v xml:space="preserve">
</v>
      </c>
      <c r="AC146" s="40" t="str">
        <f>Division1!EI148</f>
        <v xml:space="preserve">
</v>
      </c>
    </row>
    <row r="147" spans="1:29" ht="15" hidden="1" customHeight="1" x14ac:dyDescent="0.2">
      <c r="A147" s="133" t="s">
        <v>324</v>
      </c>
      <c r="B147" s="133">
        <v>0</v>
      </c>
      <c r="C147" s="133" t="s">
        <v>325</v>
      </c>
      <c r="D147" s="134">
        <f t="shared" si="4"/>
        <v>-0.1980198019801982</v>
      </c>
      <c r="E147" s="135">
        <f>Division1!D149</f>
        <v>2.98</v>
      </c>
      <c r="F147" s="135">
        <f>Division1!E149</f>
        <v>0.99</v>
      </c>
      <c r="G147" s="135">
        <f>RIT!D149</f>
        <v>3.18</v>
      </c>
      <c r="H147" s="135">
        <f>RIT!E149</f>
        <v>1.01</v>
      </c>
      <c r="I147" s="135"/>
      <c r="J147" s="157">
        <f t="shared" si="5"/>
        <v>-0.1980198019801982</v>
      </c>
      <c r="K147" s="157"/>
      <c r="L147" s="57" t="str">
        <f>Division1!BQ149</f>
        <v>N&lt;5
N&lt;5</v>
      </c>
      <c r="M147" s="58" t="str">
        <f>Division1!BV149</f>
        <v>ntt
Large</v>
      </c>
      <c r="N147" s="59" t="str">
        <f>Division1!CA149</f>
        <v>assoc
small</v>
      </c>
      <c r="O147" s="59" t="str">
        <f>Division1!CF149</f>
        <v>women
small</v>
      </c>
      <c r="P147" s="59" t="str">
        <f>Division1!CK149</f>
        <v>foc
moderate</v>
      </c>
      <c r="Q147" s="133" t="s">
        <v>324</v>
      </c>
      <c r="R147" s="133">
        <v>0</v>
      </c>
      <c r="S147" s="133" t="s">
        <v>325</v>
      </c>
      <c r="T147" s="60" t="str">
        <f>Division1!CP149</f>
        <v>+
small</v>
      </c>
      <c r="U147" s="60" t="str">
        <f>Division1!CU149</f>
        <v>-
small</v>
      </c>
      <c r="V147" s="60" t="str">
        <f>Division1!CZ149</f>
        <v>N&lt;5
N&lt;5</v>
      </c>
      <c r="W147" s="60" t="str">
        <f>Division1!DE149</f>
        <v>+
moderate</v>
      </c>
      <c r="X147" s="60" t="str">
        <f>Division1!DJ149</f>
        <v xml:space="preserve">
</v>
      </c>
      <c r="Y147" s="60" t="str">
        <f>Division1!DO149</f>
        <v>-
small</v>
      </c>
      <c r="Z147" s="60" t="str">
        <f>Division1!DT149</f>
        <v xml:space="preserve">
</v>
      </c>
      <c r="AA147" s="60" t="str">
        <f>Division1!DY149</f>
        <v>+
small</v>
      </c>
      <c r="AB147" s="60" t="str">
        <f>Division1!ED149</f>
        <v>+
small</v>
      </c>
      <c r="AC147" s="60" t="str">
        <f>Division1!EI149</f>
        <v>-
small</v>
      </c>
    </row>
    <row r="148" spans="1:29" s="24" customFormat="1" ht="15" customHeight="1" x14ac:dyDescent="0.2">
      <c r="A148" s="34"/>
      <c r="B148" s="34">
        <v>0</v>
      </c>
      <c r="C148" s="34" t="s">
        <v>326</v>
      </c>
      <c r="D148" s="35">
        <f t="shared" si="4"/>
        <v>-4.7058823529411806E-2</v>
      </c>
      <c r="E148" s="36">
        <f>Division1!D150</f>
        <v>3.05</v>
      </c>
      <c r="F148" s="36">
        <f>Division1!E150</f>
        <v>0.83</v>
      </c>
      <c r="G148" s="36">
        <f>RIT!D150</f>
        <v>3.09</v>
      </c>
      <c r="H148" s="36">
        <f>RIT!E150</f>
        <v>0.85</v>
      </c>
      <c r="I148" s="36"/>
      <c r="J148" s="156" t="str">
        <f t="shared" si="5"/>
        <v/>
      </c>
      <c r="K148" s="156"/>
      <c r="L148" s="37" t="str">
        <f>Division1!BQ150</f>
        <v>N&lt;5
N&lt;5</v>
      </c>
      <c r="M148" s="38" t="str">
        <f>Division1!BV150</f>
        <v>ntt
small</v>
      </c>
      <c r="N148" s="39" t="str">
        <f>Division1!CA150</f>
        <v xml:space="preserve">
</v>
      </c>
      <c r="O148" s="39" t="str">
        <f>Division1!CF150</f>
        <v>women
small</v>
      </c>
      <c r="P148" s="39" t="str">
        <f>Division1!CK150</f>
        <v>foc
small</v>
      </c>
      <c r="Q148" s="34"/>
      <c r="R148" s="34">
        <v>0</v>
      </c>
      <c r="S148" s="34" t="s">
        <v>326</v>
      </c>
      <c r="T148" s="40" t="str">
        <f>Division1!CP150</f>
        <v xml:space="preserve">
</v>
      </c>
      <c r="U148" s="40" t="str">
        <f>Division1!CU150</f>
        <v xml:space="preserve">
</v>
      </c>
      <c r="V148" s="40" t="str">
        <f>Division1!CZ150</f>
        <v>N&lt;5
N&lt;5</v>
      </c>
      <c r="W148" s="40" t="str">
        <f>Division1!DE150</f>
        <v xml:space="preserve">
</v>
      </c>
      <c r="X148" s="40" t="str">
        <f>Division1!DJ150</f>
        <v>+
moderate</v>
      </c>
      <c r="Y148" s="40" t="str">
        <f>Division1!DO150</f>
        <v xml:space="preserve">
</v>
      </c>
      <c r="Z148" s="40" t="str">
        <f>Division1!DT150</f>
        <v>-
small</v>
      </c>
      <c r="AA148" s="40" t="str">
        <f>Division1!DY150</f>
        <v xml:space="preserve">
</v>
      </c>
      <c r="AB148" s="40" t="str">
        <f>Division1!ED150</f>
        <v xml:space="preserve">
</v>
      </c>
      <c r="AC148" s="40" t="str">
        <f>Division1!EI150</f>
        <v>-
small</v>
      </c>
    </row>
    <row r="149" spans="1:29" ht="15" hidden="1" customHeight="1" x14ac:dyDescent="0.2">
      <c r="A149" s="133" t="s">
        <v>327</v>
      </c>
      <c r="B149" s="133">
        <v>0</v>
      </c>
      <c r="C149" s="133" t="s">
        <v>328</v>
      </c>
      <c r="D149" s="134">
        <f t="shared" si="4"/>
        <v>2.0202020202020221E-2</v>
      </c>
      <c r="E149" s="135">
        <f>Division1!D151</f>
        <v>2.7</v>
      </c>
      <c r="F149" s="135">
        <f>Division1!E151</f>
        <v>0.94</v>
      </c>
      <c r="G149" s="135">
        <f>RIT!D151</f>
        <v>2.68</v>
      </c>
      <c r="H149" s="135">
        <f>RIT!E151</f>
        <v>0.99</v>
      </c>
      <c r="I149" s="135"/>
      <c r="J149" s="157" t="str">
        <f t="shared" si="5"/>
        <v/>
      </c>
      <c r="K149" s="157"/>
      <c r="L149" s="57" t="str">
        <f>Division1!BQ151</f>
        <v>N&lt;5
N&lt;5</v>
      </c>
      <c r="M149" s="58" t="str">
        <f>Division1!BV151</f>
        <v>ntt
small</v>
      </c>
      <c r="N149" s="59" t="str">
        <f>Division1!CA151</f>
        <v>full
moderate</v>
      </c>
      <c r="O149" s="59" t="str">
        <f>Division1!CF151</f>
        <v xml:space="preserve">
</v>
      </c>
      <c r="P149" s="59" t="str">
        <f>Division1!CK151</f>
        <v xml:space="preserve">
</v>
      </c>
      <c r="Q149" s="133" t="s">
        <v>327</v>
      </c>
      <c r="R149" s="133">
        <v>0</v>
      </c>
      <c r="S149" s="133" t="s">
        <v>328</v>
      </c>
      <c r="T149" s="60" t="str">
        <f>Division1!CP151</f>
        <v>+
small</v>
      </c>
      <c r="U149" s="60" t="str">
        <f>Division1!CU151</f>
        <v>+
small</v>
      </c>
      <c r="V149" s="60" t="str">
        <f>Division1!CZ151</f>
        <v>N&lt;5
N&lt;5</v>
      </c>
      <c r="W149" s="60" t="str">
        <f>Division1!DE151</f>
        <v xml:space="preserve">
</v>
      </c>
      <c r="X149" s="60" t="str">
        <f>Division1!DJ151</f>
        <v>+
moderate</v>
      </c>
      <c r="Y149" s="60" t="str">
        <f>Division1!DO151</f>
        <v xml:space="preserve">
</v>
      </c>
      <c r="Z149" s="60" t="str">
        <f>Division1!DT151</f>
        <v>+
small</v>
      </c>
      <c r="AA149" s="60" t="str">
        <f>Division1!DY151</f>
        <v xml:space="preserve">
</v>
      </c>
      <c r="AB149" s="60" t="str">
        <f>Division1!ED151</f>
        <v>+
small</v>
      </c>
      <c r="AC149" s="60" t="str">
        <f>Division1!EI151</f>
        <v>+
small</v>
      </c>
    </row>
    <row r="150" spans="1:29" s="24" customFormat="1" ht="15" hidden="1" customHeight="1" x14ac:dyDescent="0.2">
      <c r="A150" s="34" t="s">
        <v>329</v>
      </c>
      <c r="B150" s="34">
        <v>0</v>
      </c>
      <c r="C150" s="34" t="s">
        <v>330</v>
      </c>
      <c r="D150" s="35">
        <f t="shared" si="4"/>
        <v>-7.2164948453608546E-2</v>
      </c>
      <c r="E150" s="36">
        <f>Division1!D152</f>
        <v>2.92</v>
      </c>
      <c r="F150" s="36">
        <f>Division1!E152</f>
        <v>0.87</v>
      </c>
      <c r="G150" s="36">
        <f>RIT!D152</f>
        <v>2.99</v>
      </c>
      <c r="H150" s="36">
        <f>RIT!E152</f>
        <v>0.97</v>
      </c>
      <c r="I150" s="36"/>
      <c r="J150" s="156" t="str">
        <f t="shared" si="5"/>
        <v/>
      </c>
      <c r="K150" s="156"/>
      <c r="L150" s="37" t="str">
        <f>Division1!BQ152</f>
        <v>N&lt;5
N&lt;5</v>
      </c>
      <c r="M150" s="38" t="str">
        <f>Division1!BV152</f>
        <v>ntt
small</v>
      </c>
      <c r="N150" s="39" t="str">
        <f>Division1!CA152</f>
        <v>full
small</v>
      </c>
      <c r="O150" s="39" t="str">
        <f>Division1!CF152</f>
        <v>women
moderate</v>
      </c>
      <c r="P150" s="39" t="str">
        <f>Division1!CK152</f>
        <v>white
small</v>
      </c>
      <c r="Q150" s="34" t="s">
        <v>329</v>
      </c>
      <c r="R150" s="34">
        <v>0</v>
      </c>
      <c r="S150" s="34" t="s">
        <v>330</v>
      </c>
      <c r="T150" s="40" t="str">
        <f>Division1!CP152</f>
        <v xml:space="preserve">
</v>
      </c>
      <c r="U150" s="40" t="str">
        <f>Division1!CU152</f>
        <v>+
small</v>
      </c>
      <c r="V150" s="40" t="str">
        <f>Division1!CZ152</f>
        <v>N&lt;5
N&lt;5</v>
      </c>
      <c r="W150" s="40" t="str">
        <f>Division1!DE152</f>
        <v xml:space="preserve">
</v>
      </c>
      <c r="X150" s="40" t="str">
        <f>Division1!DJ152</f>
        <v>+
moderate</v>
      </c>
      <c r="Y150" s="40" t="str">
        <f>Division1!DO152</f>
        <v xml:space="preserve">
</v>
      </c>
      <c r="Z150" s="40" t="str">
        <f>Division1!DT152</f>
        <v xml:space="preserve">
</v>
      </c>
      <c r="AA150" s="40" t="str">
        <f>Division1!DY152</f>
        <v xml:space="preserve">
</v>
      </c>
      <c r="AB150" s="40" t="str">
        <f>Division1!ED152</f>
        <v xml:space="preserve">
</v>
      </c>
      <c r="AC150" s="40" t="str">
        <f>Division1!EI152</f>
        <v>-
Large</v>
      </c>
    </row>
    <row r="151" spans="1:29" ht="15" hidden="1" customHeight="1" x14ac:dyDescent="0.2">
      <c r="A151" s="133" t="s">
        <v>331</v>
      </c>
      <c r="B151" s="133">
        <v>0</v>
      </c>
      <c r="C151" s="133" t="s">
        <v>332</v>
      </c>
      <c r="D151" s="134">
        <f t="shared" si="4"/>
        <v>-0.22222222222222243</v>
      </c>
      <c r="E151" s="135">
        <f>Division1!D153</f>
        <v>3</v>
      </c>
      <c r="F151" s="135">
        <f>Division1!E153</f>
        <v>1</v>
      </c>
      <c r="G151" s="135">
        <f>RIT!D153</f>
        <v>3.22</v>
      </c>
      <c r="H151" s="135">
        <f>RIT!E153</f>
        <v>0.99</v>
      </c>
      <c r="I151" s="135"/>
      <c r="J151" s="157">
        <f t="shared" si="5"/>
        <v>-0.22222222222222243</v>
      </c>
      <c r="K151" s="157"/>
      <c r="L151" s="57" t="str">
        <f>Division1!BQ153</f>
        <v>N&lt;5
N&lt;5</v>
      </c>
      <c r="M151" s="58" t="str">
        <f>Division1!BV153</f>
        <v>ntt
moderate</v>
      </c>
      <c r="N151" s="59" t="str">
        <f>Division1!CA153</f>
        <v>assoc
small</v>
      </c>
      <c r="O151" s="59" t="str">
        <f>Division1!CF153</f>
        <v>women
small</v>
      </c>
      <c r="P151" s="59" t="str">
        <f>Division1!CK153</f>
        <v>foc
small</v>
      </c>
      <c r="Q151" s="133" t="s">
        <v>331</v>
      </c>
      <c r="R151" s="133">
        <v>0</v>
      </c>
      <c r="S151" s="133" t="s">
        <v>332</v>
      </c>
      <c r="T151" s="60" t="str">
        <f>Division1!CP153</f>
        <v xml:space="preserve">
</v>
      </c>
      <c r="U151" s="60" t="str">
        <f>Division1!CU153</f>
        <v>-
small</v>
      </c>
      <c r="V151" s="60" t="str">
        <f>Division1!CZ153</f>
        <v>N&lt;5
N&lt;5</v>
      </c>
      <c r="W151" s="60" t="str">
        <f>Division1!DE153</f>
        <v>+
small</v>
      </c>
      <c r="X151" s="60" t="str">
        <f>Division1!DJ153</f>
        <v>+
small</v>
      </c>
      <c r="Y151" s="60" t="str">
        <f>Division1!DO153</f>
        <v>-
small</v>
      </c>
      <c r="Z151" s="60" t="str">
        <f>Division1!DT153</f>
        <v xml:space="preserve">
</v>
      </c>
      <c r="AA151" s="60" t="str">
        <f>Division1!DY153</f>
        <v>+
small</v>
      </c>
      <c r="AB151" s="60" t="str">
        <f>Division1!ED153</f>
        <v xml:space="preserve">
</v>
      </c>
      <c r="AC151" s="60" t="str">
        <f>Division1!EI153</f>
        <v xml:space="preserve">
</v>
      </c>
    </row>
    <row r="152" spans="1:29" s="24" customFormat="1" ht="15" hidden="1" customHeight="1" x14ac:dyDescent="0.2">
      <c r="A152" s="34" t="s">
        <v>333</v>
      </c>
      <c r="B152" s="34">
        <v>0</v>
      </c>
      <c r="C152" s="34" t="s">
        <v>334</v>
      </c>
      <c r="D152" s="35">
        <f t="shared" si="4"/>
        <v>-0.12000000000000011</v>
      </c>
      <c r="E152" s="36">
        <f>Division1!D154</f>
        <v>3.35</v>
      </c>
      <c r="F152" s="36">
        <f>Division1!E154</f>
        <v>1.05</v>
      </c>
      <c r="G152" s="36">
        <f>RIT!D154</f>
        <v>3.47</v>
      </c>
      <c r="H152" s="36">
        <f>RIT!E154</f>
        <v>1</v>
      </c>
      <c r="I152" s="36"/>
      <c r="J152" s="156">
        <f t="shared" si="5"/>
        <v>-0.12000000000000011</v>
      </c>
      <c r="K152" s="156"/>
      <c r="L152" s="37" t="str">
        <f>Division1!BQ154</f>
        <v>N&lt;5
N&lt;5</v>
      </c>
      <c r="M152" s="38" t="str">
        <f>Division1!BV154</f>
        <v>ntt
small</v>
      </c>
      <c r="N152" s="39" t="str">
        <f>Division1!CA154</f>
        <v xml:space="preserve">
</v>
      </c>
      <c r="O152" s="39" t="str">
        <f>Division1!CF154</f>
        <v>women
small</v>
      </c>
      <c r="P152" s="39" t="str">
        <f>Division1!CK154</f>
        <v xml:space="preserve">
</v>
      </c>
      <c r="Q152" s="34" t="s">
        <v>333</v>
      </c>
      <c r="R152" s="34">
        <v>0</v>
      </c>
      <c r="S152" s="34" t="s">
        <v>334</v>
      </c>
      <c r="T152" s="40" t="str">
        <f>Division1!CP154</f>
        <v xml:space="preserve">
</v>
      </c>
      <c r="U152" s="40" t="str">
        <f>Division1!CU154</f>
        <v xml:space="preserve">
</v>
      </c>
      <c r="V152" s="40" t="str">
        <f>Division1!CZ154</f>
        <v>N&lt;5
N&lt;5</v>
      </c>
      <c r="W152" s="40" t="str">
        <f>Division1!DE154</f>
        <v>-
small</v>
      </c>
      <c r="X152" s="40" t="str">
        <f>Division1!DJ154</f>
        <v>+
moderate</v>
      </c>
      <c r="Y152" s="40" t="str">
        <f>Division1!DO154</f>
        <v xml:space="preserve">
</v>
      </c>
      <c r="Z152" s="40" t="str">
        <f>Division1!DT154</f>
        <v>-
small</v>
      </c>
      <c r="AA152" s="40" t="str">
        <f>Division1!DY154</f>
        <v xml:space="preserve">
</v>
      </c>
      <c r="AB152" s="40" t="str">
        <f>Division1!ED154</f>
        <v xml:space="preserve">
</v>
      </c>
      <c r="AC152" s="40" t="str">
        <f>Division1!EI154</f>
        <v>-
moderate</v>
      </c>
    </row>
    <row r="153" spans="1:29" s="17" customFormat="1" ht="15" customHeight="1" x14ac:dyDescent="0.2">
      <c r="A153" s="136"/>
      <c r="B153" s="136">
        <v>0</v>
      </c>
      <c r="C153" s="136" t="s">
        <v>335</v>
      </c>
      <c r="D153" s="137">
        <f t="shared" si="4"/>
        <v>-1.1627906976743938E-2</v>
      </c>
      <c r="E153" s="138">
        <f>Division1!D155</f>
        <v>2.95</v>
      </c>
      <c r="F153" s="138">
        <f>Division1!E155</f>
        <v>0.77</v>
      </c>
      <c r="G153" s="138">
        <f>RIT!D155</f>
        <v>2.96</v>
      </c>
      <c r="H153" s="138">
        <f>RIT!E155</f>
        <v>0.86</v>
      </c>
      <c r="I153" s="138"/>
      <c r="J153" s="157" t="str">
        <f t="shared" si="5"/>
        <v/>
      </c>
      <c r="K153" s="157"/>
      <c r="L153" s="57" t="str">
        <f>Division1!BQ155</f>
        <v>pre-ten
small</v>
      </c>
      <c r="M153" s="58" t="str">
        <f>Division1!BV155</f>
        <v>ntt
moderate</v>
      </c>
      <c r="N153" s="59" t="str">
        <f>Division1!CA155</f>
        <v xml:space="preserve">
</v>
      </c>
      <c r="O153" s="59" t="str">
        <f>Division1!CF155</f>
        <v>women
small</v>
      </c>
      <c r="P153" s="59" t="str">
        <f>Division1!CK155</f>
        <v>foc
small</v>
      </c>
      <c r="Q153" s="136"/>
      <c r="R153" s="136">
        <v>0</v>
      </c>
      <c r="S153" s="136" t="s">
        <v>335</v>
      </c>
      <c r="T153" s="60" t="str">
        <f>Division1!CP155</f>
        <v xml:space="preserve">
</v>
      </c>
      <c r="U153" s="60" t="str">
        <f>Division1!CU155</f>
        <v xml:space="preserve">
</v>
      </c>
      <c r="V153" s="60" t="str">
        <f>Division1!CZ155</f>
        <v>-
Large</v>
      </c>
      <c r="W153" s="60" t="str">
        <f>Division1!DE155</f>
        <v xml:space="preserve">
</v>
      </c>
      <c r="X153" s="60" t="str">
        <f>Division1!DJ155</f>
        <v xml:space="preserve">
</v>
      </c>
      <c r="Y153" s="60" t="str">
        <f>Division1!DO155</f>
        <v xml:space="preserve">
</v>
      </c>
      <c r="Z153" s="60" t="str">
        <f>Division1!DT155</f>
        <v xml:space="preserve">
</v>
      </c>
      <c r="AA153" s="60" t="str">
        <f>Division1!DY155</f>
        <v xml:space="preserve">
</v>
      </c>
      <c r="AB153" s="60" t="str">
        <f>Division1!ED155</f>
        <v xml:space="preserve">
</v>
      </c>
      <c r="AC153" s="60" t="str">
        <f>Division1!EI155</f>
        <v>-
small</v>
      </c>
    </row>
    <row r="154" spans="1:29" s="24" customFormat="1" ht="15" hidden="1" customHeight="1" x14ac:dyDescent="0.2">
      <c r="A154" s="34" t="s">
        <v>336</v>
      </c>
      <c r="B154" s="34">
        <v>0</v>
      </c>
      <c r="C154" s="34" t="s">
        <v>337</v>
      </c>
      <c r="D154" s="35">
        <f t="shared" si="4"/>
        <v>-1.7391304347826105E-2</v>
      </c>
      <c r="E154" s="36">
        <f>Division1!D156</f>
        <v>3.05</v>
      </c>
      <c r="F154" s="36">
        <f>Division1!E156</f>
        <v>1.03</v>
      </c>
      <c r="G154" s="36">
        <f>RIT!D156</f>
        <v>3.07</v>
      </c>
      <c r="H154" s="36">
        <f>RIT!E156</f>
        <v>1.1499999999999999</v>
      </c>
      <c r="I154" s="36"/>
      <c r="J154" s="156" t="str">
        <f t="shared" si="5"/>
        <v/>
      </c>
      <c r="K154" s="156"/>
      <c r="L154" s="37" t="str">
        <f>Division1!BQ156</f>
        <v>pre-ten
moderate</v>
      </c>
      <c r="M154" s="38" t="str">
        <f>Division1!BV156</f>
        <v>ntt
small</v>
      </c>
      <c r="N154" s="39" t="str">
        <f>Division1!CA156</f>
        <v>assoc
moderate</v>
      </c>
      <c r="O154" s="39" t="str">
        <f>Division1!CF156</f>
        <v xml:space="preserve">
</v>
      </c>
      <c r="P154" s="39" t="str">
        <f>Division1!CK156</f>
        <v>foc
small</v>
      </c>
      <c r="Q154" s="34" t="s">
        <v>336</v>
      </c>
      <c r="R154" s="34">
        <v>0</v>
      </c>
      <c r="S154" s="34" t="s">
        <v>337</v>
      </c>
      <c r="T154" s="40" t="str">
        <f>Division1!CP156</f>
        <v>-
small</v>
      </c>
      <c r="U154" s="40" t="str">
        <f>Division1!CU156</f>
        <v>-
small</v>
      </c>
      <c r="V154" s="40" t="str">
        <f>Division1!CZ156</f>
        <v>-
small</v>
      </c>
      <c r="W154" s="40" t="str">
        <f>Division1!DE156</f>
        <v>-
small</v>
      </c>
      <c r="X154" s="40" t="str">
        <f>Division1!DJ156</f>
        <v>-
moderate</v>
      </c>
      <c r="Y154" s="40" t="str">
        <f>Division1!DO156</f>
        <v>+
small</v>
      </c>
      <c r="Z154" s="40" t="str">
        <f>Division1!DT156</f>
        <v>-
small</v>
      </c>
      <c r="AA154" s="40" t="str">
        <f>Division1!DY156</f>
        <v>-
small</v>
      </c>
      <c r="AB154" s="40" t="str">
        <f>Division1!ED156</f>
        <v>-
small</v>
      </c>
      <c r="AC154" s="40" t="str">
        <f>Division1!EI156</f>
        <v>-
moderate</v>
      </c>
    </row>
    <row r="155" spans="1:29" ht="15" hidden="1" customHeight="1" x14ac:dyDescent="0.2">
      <c r="A155" s="133" t="s">
        <v>338</v>
      </c>
      <c r="B155" s="133">
        <v>0</v>
      </c>
      <c r="C155" s="133" t="s">
        <v>339</v>
      </c>
      <c r="D155" s="134">
        <f t="shared" si="4"/>
        <v>-2.0000000000000018E-2</v>
      </c>
      <c r="E155" s="135">
        <f>Division1!D157</f>
        <v>2.94</v>
      </c>
      <c r="F155" s="135">
        <f>Division1!E157</f>
        <v>0.91</v>
      </c>
      <c r="G155" s="135">
        <f>RIT!D157</f>
        <v>2.96</v>
      </c>
      <c r="H155" s="135">
        <f>RIT!E157</f>
        <v>1</v>
      </c>
      <c r="I155" s="135"/>
      <c r="J155" s="157" t="str">
        <f t="shared" si="5"/>
        <v/>
      </c>
      <c r="K155" s="157"/>
      <c r="L155" s="57" t="str">
        <f>Division1!BQ157</f>
        <v>N&lt;5
N&lt;5</v>
      </c>
      <c r="M155" s="58" t="str">
        <f>Division1!BV157</f>
        <v xml:space="preserve">
</v>
      </c>
      <c r="N155" s="59" t="str">
        <f>Division1!CA157</f>
        <v>full
Large</v>
      </c>
      <c r="O155" s="59" t="str">
        <f>Division1!CF157</f>
        <v xml:space="preserve">
</v>
      </c>
      <c r="P155" s="59" t="str">
        <f>Division1!CK157</f>
        <v xml:space="preserve">
</v>
      </c>
      <c r="Q155" s="133" t="s">
        <v>338</v>
      </c>
      <c r="R155" s="133">
        <v>0</v>
      </c>
      <c r="S155" s="133" t="s">
        <v>339</v>
      </c>
      <c r="T155" s="60" t="str">
        <f>Division1!CP157</f>
        <v>+
small</v>
      </c>
      <c r="U155" s="60" t="str">
        <f>Division1!CU157</f>
        <v>+
small</v>
      </c>
      <c r="V155" s="60" t="str">
        <f>Division1!CZ157</f>
        <v>N&lt;5
N&lt;5</v>
      </c>
      <c r="W155" s="60" t="str">
        <f>Division1!DE157</f>
        <v xml:space="preserve">
</v>
      </c>
      <c r="X155" s="60" t="str">
        <f>Division1!DJ157</f>
        <v>+
Large</v>
      </c>
      <c r="Y155" s="60" t="str">
        <f>Division1!DO157</f>
        <v>-
small</v>
      </c>
      <c r="Z155" s="60" t="str">
        <f>Division1!DT157</f>
        <v>+
small</v>
      </c>
      <c r="AA155" s="60" t="str">
        <f>Division1!DY157</f>
        <v>+
small</v>
      </c>
      <c r="AB155" s="60" t="str">
        <f>Division1!ED157</f>
        <v>+
small</v>
      </c>
      <c r="AC155" s="60" t="str">
        <f>Division1!EI157</f>
        <v xml:space="preserve">
</v>
      </c>
    </row>
    <row r="156" spans="1:29" s="24" customFormat="1" ht="15" hidden="1" customHeight="1" x14ac:dyDescent="0.2">
      <c r="A156" s="34" t="s">
        <v>340</v>
      </c>
      <c r="B156" s="34">
        <v>0</v>
      </c>
      <c r="C156" s="34" t="s">
        <v>341</v>
      </c>
      <c r="D156" s="35">
        <f t="shared" si="4"/>
        <v>7.5471698113207614E-2</v>
      </c>
      <c r="E156" s="36">
        <f>Division1!D158</f>
        <v>2.79</v>
      </c>
      <c r="F156" s="36">
        <f>Division1!E158</f>
        <v>1.01</v>
      </c>
      <c r="G156" s="36">
        <f>RIT!D158</f>
        <v>2.71</v>
      </c>
      <c r="H156" s="36">
        <f>RIT!E158</f>
        <v>1.06</v>
      </c>
      <c r="I156" s="36"/>
      <c r="J156" s="156" t="str">
        <f t="shared" si="5"/>
        <v/>
      </c>
      <c r="K156" s="156"/>
      <c r="L156" s="37" t="str">
        <f>Division1!BQ158</f>
        <v>N&lt;5
N&lt;5</v>
      </c>
      <c r="M156" s="38" t="str">
        <f>Division1!BV158</f>
        <v>ntt
small</v>
      </c>
      <c r="N156" s="39" t="str">
        <f>Division1!CA158</f>
        <v>full
small</v>
      </c>
      <c r="O156" s="39" t="str">
        <f>Division1!CF158</f>
        <v>women
small</v>
      </c>
      <c r="P156" s="39" t="str">
        <f>Division1!CK158</f>
        <v>foc
small</v>
      </c>
      <c r="Q156" s="34" t="s">
        <v>340</v>
      </c>
      <c r="R156" s="34">
        <v>0</v>
      </c>
      <c r="S156" s="34" t="s">
        <v>341</v>
      </c>
      <c r="T156" s="40" t="str">
        <f>Division1!CP158</f>
        <v>-
small</v>
      </c>
      <c r="U156" s="40" t="str">
        <f>Division1!CU158</f>
        <v>-
small</v>
      </c>
      <c r="V156" s="40" t="str">
        <f>Division1!CZ158</f>
        <v>N&lt;5
N&lt;5</v>
      </c>
      <c r="W156" s="40" t="str">
        <f>Division1!DE158</f>
        <v>-
small</v>
      </c>
      <c r="X156" s="40" t="str">
        <f>Division1!DJ158</f>
        <v>+
small</v>
      </c>
      <c r="Y156" s="40" t="str">
        <f>Division1!DO158</f>
        <v>-
moderate</v>
      </c>
      <c r="Z156" s="40" t="str">
        <f>Division1!DT158</f>
        <v>-
small</v>
      </c>
      <c r="AA156" s="40" t="str">
        <f>Division1!DY158</f>
        <v>-
small</v>
      </c>
      <c r="AB156" s="40" t="str">
        <f>Division1!ED158</f>
        <v>-
small</v>
      </c>
      <c r="AC156" s="40" t="str">
        <f>Division1!EI158</f>
        <v>-
small</v>
      </c>
    </row>
    <row r="157" spans="1:29" ht="15" hidden="1" customHeight="1" x14ac:dyDescent="0.2">
      <c r="A157" s="133" t="s">
        <v>342</v>
      </c>
      <c r="B157" s="133">
        <v>0</v>
      </c>
      <c r="C157" s="133" t="s">
        <v>343</v>
      </c>
      <c r="D157" s="134">
        <f t="shared" si="4"/>
        <v>-0.16000000000000014</v>
      </c>
      <c r="E157" s="135">
        <f>Division1!D159</f>
        <v>2.88</v>
      </c>
      <c r="F157" s="135">
        <f>Division1!E159</f>
        <v>1.02</v>
      </c>
      <c r="G157" s="135">
        <f>RIT!D159</f>
        <v>3.04</v>
      </c>
      <c r="H157" s="135">
        <f>RIT!E159</f>
        <v>1</v>
      </c>
      <c r="I157" s="135"/>
      <c r="J157" s="157">
        <f t="shared" si="5"/>
        <v>-0.16000000000000014</v>
      </c>
      <c r="K157" s="157"/>
      <c r="L157" s="57" t="str">
        <f>Division1!BQ159</f>
        <v>N&lt;5
N&lt;5</v>
      </c>
      <c r="M157" s="58" t="str">
        <f>Division1!BV159</f>
        <v>ntt
Large</v>
      </c>
      <c r="N157" s="59" t="str">
        <f>Division1!CA159</f>
        <v>full
small</v>
      </c>
      <c r="O157" s="59" t="str">
        <f>Division1!CF159</f>
        <v>women
small</v>
      </c>
      <c r="P157" s="59" t="str">
        <f>Division1!CK159</f>
        <v>foc
Large</v>
      </c>
      <c r="Q157" s="133" t="s">
        <v>342</v>
      </c>
      <c r="R157" s="133">
        <v>0</v>
      </c>
      <c r="S157" s="133" t="s">
        <v>343</v>
      </c>
      <c r="T157" s="60" t="str">
        <f>Division1!CP159</f>
        <v>+
small</v>
      </c>
      <c r="U157" s="60" t="str">
        <f>Division1!CU159</f>
        <v>+
small</v>
      </c>
      <c r="V157" s="60" t="str">
        <f>Division1!CZ159</f>
        <v>N&lt;5
N&lt;5</v>
      </c>
      <c r="W157" s="60" t="str">
        <f>Division1!DE159</f>
        <v>+
moderate</v>
      </c>
      <c r="X157" s="60" t="str">
        <f>Division1!DJ159</f>
        <v>+
moderate</v>
      </c>
      <c r="Y157" s="60" t="str">
        <f>Division1!DO159</f>
        <v xml:space="preserve">
</v>
      </c>
      <c r="Z157" s="60" t="str">
        <f>Division1!DT159</f>
        <v>+
small</v>
      </c>
      <c r="AA157" s="60" t="str">
        <f>Division1!DY159</f>
        <v>+
small</v>
      </c>
      <c r="AB157" s="60" t="str">
        <f>Division1!ED159</f>
        <v xml:space="preserve">
</v>
      </c>
      <c r="AC157" s="60" t="str">
        <f>Division1!EI159</f>
        <v>+
Large</v>
      </c>
    </row>
    <row r="158" spans="1:29" s="24" customFormat="1" ht="15" customHeight="1" x14ac:dyDescent="0.2">
      <c r="A158" s="34"/>
      <c r="B158" s="34">
        <v>0</v>
      </c>
      <c r="C158" s="34" t="s">
        <v>38</v>
      </c>
      <c r="D158" s="35">
        <f t="shared" si="4"/>
        <v>7.0588235294117715E-2</v>
      </c>
      <c r="E158" s="36">
        <f>Division1!D160</f>
        <v>2.83</v>
      </c>
      <c r="F158" s="36">
        <f>Division1!E160</f>
        <v>0.77</v>
      </c>
      <c r="G158" s="36">
        <f>RIT!D160</f>
        <v>2.77</v>
      </c>
      <c r="H158" s="36">
        <f>RIT!E160</f>
        <v>0.85</v>
      </c>
      <c r="I158" s="36"/>
      <c r="J158" s="156" t="str">
        <f t="shared" si="5"/>
        <v/>
      </c>
      <c r="K158" s="156"/>
      <c r="L158" s="37" t="str">
        <f>Division1!BQ160</f>
        <v xml:space="preserve">
</v>
      </c>
      <c r="M158" s="38" t="str">
        <f>Division1!BV160</f>
        <v>ntt
moderate</v>
      </c>
      <c r="N158" s="39" t="str">
        <f>Division1!CA160</f>
        <v xml:space="preserve">
</v>
      </c>
      <c r="O158" s="39" t="str">
        <f>Division1!CF160</f>
        <v>women
small</v>
      </c>
      <c r="P158" s="39" t="str">
        <f>Division1!CK160</f>
        <v>foc
moderate</v>
      </c>
      <c r="Q158" s="34"/>
      <c r="R158" s="34">
        <v>0</v>
      </c>
      <c r="S158" s="34" t="s">
        <v>38</v>
      </c>
      <c r="T158" s="40" t="str">
        <f>Division1!CP160</f>
        <v xml:space="preserve">
</v>
      </c>
      <c r="U158" s="40" t="str">
        <f>Division1!CU160</f>
        <v xml:space="preserve">
</v>
      </c>
      <c r="V158" s="40" t="str">
        <f>Division1!CZ160</f>
        <v>-
Large</v>
      </c>
      <c r="W158" s="40" t="str">
        <f>Division1!DE160</f>
        <v xml:space="preserve">
</v>
      </c>
      <c r="X158" s="40" t="str">
        <f>Division1!DJ160</f>
        <v xml:space="preserve">
</v>
      </c>
      <c r="Y158" s="40" t="str">
        <f>Division1!DO160</f>
        <v xml:space="preserve">
</v>
      </c>
      <c r="Z158" s="40" t="str">
        <f>Division1!DT160</f>
        <v>-
small</v>
      </c>
      <c r="AA158" s="40" t="str">
        <f>Division1!DY160</f>
        <v xml:space="preserve">
</v>
      </c>
      <c r="AB158" s="40" t="str">
        <f>Division1!ED160</f>
        <v xml:space="preserve">
</v>
      </c>
      <c r="AC158" s="40" t="str">
        <f>Division1!EI160</f>
        <v>-
small</v>
      </c>
    </row>
    <row r="159" spans="1:29" ht="15" hidden="1" customHeight="1" x14ac:dyDescent="0.2">
      <c r="A159" s="133" t="s">
        <v>344</v>
      </c>
      <c r="B159" s="133">
        <v>0</v>
      </c>
      <c r="C159" s="133" t="s">
        <v>345</v>
      </c>
      <c r="D159" s="134">
        <f t="shared" si="4"/>
        <v>0.16981132075471711</v>
      </c>
      <c r="E159" s="135">
        <f>Division1!D161</f>
        <v>2.96</v>
      </c>
      <c r="F159" s="135">
        <f>Division1!E161</f>
        <v>0.94</v>
      </c>
      <c r="G159" s="135">
        <f>RIT!D161</f>
        <v>2.78</v>
      </c>
      <c r="H159" s="135">
        <f>RIT!E161</f>
        <v>1.06</v>
      </c>
      <c r="I159" s="135"/>
      <c r="J159" s="157">
        <f t="shared" si="5"/>
        <v>0.16981132075471711</v>
      </c>
      <c r="K159" s="157"/>
      <c r="L159" s="57" t="str">
        <f>Division1!BQ161</f>
        <v>N&lt;5
N&lt;5</v>
      </c>
      <c r="M159" s="58" t="str">
        <f>Division1!BV161</f>
        <v>ntt
small</v>
      </c>
      <c r="N159" s="59" t="str">
        <f>Division1!CA161</f>
        <v xml:space="preserve">
</v>
      </c>
      <c r="O159" s="59" t="str">
        <f>Division1!CF161</f>
        <v>women
small</v>
      </c>
      <c r="P159" s="59" t="str">
        <f>Division1!CK161</f>
        <v xml:space="preserve">
</v>
      </c>
      <c r="Q159" s="133" t="s">
        <v>344</v>
      </c>
      <c r="R159" s="133">
        <v>0</v>
      </c>
      <c r="S159" s="133" t="s">
        <v>345</v>
      </c>
      <c r="T159" s="60" t="str">
        <f>Division1!CP161</f>
        <v>-
small</v>
      </c>
      <c r="U159" s="60" t="str">
        <f>Division1!CU161</f>
        <v>-
small</v>
      </c>
      <c r="V159" s="60" t="str">
        <f>Division1!CZ161</f>
        <v>N&lt;5
N&lt;5</v>
      </c>
      <c r="W159" s="60" t="str">
        <f>Division1!DE161</f>
        <v>-
moderate</v>
      </c>
      <c r="X159" s="60" t="str">
        <f>Division1!DJ161</f>
        <v>-
small</v>
      </c>
      <c r="Y159" s="60" t="str">
        <f>Division1!DO161</f>
        <v>-
small</v>
      </c>
      <c r="Z159" s="60" t="str">
        <f>Division1!DT161</f>
        <v>-
small</v>
      </c>
      <c r="AA159" s="60" t="str">
        <f>Division1!DY161</f>
        <v>-
small</v>
      </c>
      <c r="AB159" s="60" t="str">
        <f>Division1!ED161</f>
        <v>-
small</v>
      </c>
      <c r="AC159" s="60" t="str">
        <f>Division1!EI161</f>
        <v>-
small</v>
      </c>
    </row>
    <row r="160" spans="1:29" s="24" customFormat="1" ht="15" hidden="1" customHeight="1" x14ac:dyDescent="0.2">
      <c r="A160" s="34" t="s">
        <v>346</v>
      </c>
      <c r="B160" s="34">
        <v>0</v>
      </c>
      <c r="C160" s="34" t="s">
        <v>347</v>
      </c>
      <c r="D160" s="35">
        <f t="shared" si="4"/>
        <v>0.16346153846153838</v>
      </c>
      <c r="E160" s="36">
        <f>Division1!D162</f>
        <v>2.88</v>
      </c>
      <c r="F160" s="36">
        <f>Division1!E162</f>
        <v>1.03</v>
      </c>
      <c r="G160" s="36">
        <f>RIT!D162</f>
        <v>2.71</v>
      </c>
      <c r="H160" s="36">
        <f>RIT!E162</f>
        <v>1.04</v>
      </c>
      <c r="I160" s="36"/>
      <c r="J160" s="156">
        <f t="shared" si="5"/>
        <v>0.16346153846153838</v>
      </c>
      <c r="K160" s="156"/>
      <c r="L160" s="37" t="str">
        <f>Division1!BQ162</f>
        <v>pre-ten
small</v>
      </c>
      <c r="M160" s="38" t="str">
        <f>Division1!BV162</f>
        <v>ntt
small</v>
      </c>
      <c r="N160" s="39" t="str">
        <f>Division1!CA162</f>
        <v xml:space="preserve">
</v>
      </c>
      <c r="O160" s="39" t="str">
        <f>Division1!CF162</f>
        <v>women
small</v>
      </c>
      <c r="P160" s="39" t="str">
        <f>Division1!CK162</f>
        <v>foc
moderate</v>
      </c>
      <c r="Q160" s="34" t="s">
        <v>346</v>
      </c>
      <c r="R160" s="34">
        <v>0</v>
      </c>
      <c r="S160" s="34" t="s">
        <v>347</v>
      </c>
      <c r="T160" s="40" t="str">
        <f>Division1!CP162</f>
        <v>-
small</v>
      </c>
      <c r="U160" s="40" t="str">
        <f>Division1!CU162</f>
        <v>-
small</v>
      </c>
      <c r="V160" s="40" t="str">
        <f>Division1!CZ162</f>
        <v>-
moderate</v>
      </c>
      <c r="W160" s="40" t="str">
        <f>Division1!DE162</f>
        <v xml:space="preserve">
</v>
      </c>
      <c r="X160" s="40" t="str">
        <f>Division1!DJ162</f>
        <v>-
small</v>
      </c>
      <c r="Y160" s="40" t="str">
        <f>Division1!DO162</f>
        <v>-
small</v>
      </c>
      <c r="Z160" s="40" t="str">
        <f>Division1!DT162</f>
        <v>-
small</v>
      </c>
      <c r="AA160" s="40" t="str">
        <f>Division1!DY162</f>
        <v xml:space="preserve">
</v>
      </c>
      <c r="AB160" s="40" t="str">
        <f>Division1!ED162</f>
        <v>-
small</v>
      </c>
      <c r="AC160" s="40" t="str">
        <f>Division1!EI162</f>
        <v xml:space="preserve">
</v>
      </c>
    </row>
    <row r="161" spans="1:29" ht="15" hidden="1" customHeight="1" x14ac:dyDescent="0.2">
      <c r="A161" s="133" t="s">
        <v>348</v>
      </c>
      <c r="B161" s="133">
        <v>0</v>
      </c>
      <c r="C161" s="133" t="s">
        <v>349</v>
      </c>
      <c r="D161" s="134">
        <f t="shared" si="4"/>
        <v>-0.12499999999999965</v>
      </c>
      <c r="E161" s="135">
        <f>Division1!D163</f>
        <v>2.68</v>
      </c>
      <c r="F161" s="135">
        <f>Division1!E163</f>
        <v>0.94</v>
      </c>
      <c r="G161" s="135">
        <f>RIT!D163</f>
        <v>2.8</v>
      </c>
      <c r="H161" s="135">
        <f>RIT!E163</f>
        <v>0.96</v>
      </c>
      <c r="I161" s="135"/>
      <c r="J161" s="157">
        <f t="shared" si="5"/>
        <v>-0.12499999999999965</v>
      </c>
      <c r="K161" s="157"/>
      <c r="L161" s="57" t="str">
        <f>Division1!BQ163</f>
        <v>N&lt;5
N&lt;5</v>
      </c>
      <c r="M161" s="58" t="str">
        <f>Division1!BV163</f>
        <v>ntt
Large</v>
      </c>
      <c r="N161" s="59" t="str">
        <f>Division1!CA163</f>
        <v>assoc
small</v>
      </c>
      <c r="O161" s="59" t="str">
        <f>Division1!CF163</f>
        <v xml:space="preserve">
</v>
      </c>
      <c r="P161" s="59" t="str">
        <f>Division1!CK163</f>
        <v>foc
Large</v>
      </c>
      <c r="Q161" s="133" t="s">
        <v>348</v>
      </c>
      <c r="R161" s="133">
        <v>0</v>
      </c>
      <c r="S161" s="133" t="s">
        <v>349</v>
      </c>
      <c r="T161" s="60" t="str">
        <f>Division1!CP163</f>
        <v>+
small</v>
      </c>
      <c r="U161" s="60" t="str">
        <f>Division1!CU163</f>
        <v>+
small</v>
      </c>
      <c r="V161" s="60" t="str">
        <f>Division1!CZ163</f>
        <v>N&lt;5
N&lt;5</v>
      </c>
      <c r="W161" s="60" t="str">
        <f>Division1!DE163</f>
        <v>+
moderate</v>
      </c>
      <c r="X161" s="60" t="str">
        <f>Division1!DJ163</f>
        <v>+
moderate</v>
      </c>
      <c r="Y161" s="60" t="str">
        <f>Division1!DO163</f>
        <v>+
small</v>
      </c>
      <c r="Z161" s="60" t="str">
        <f>Division1!DT163</f>
        <v>+
small</v>
      </c>
      <c r="AA161" s="60" t="str">
        <f>Division1!DY163</f>
        <v>+
small</v>
      </c>
      <c r="AB161" s="60" t="str">
        <f>Division1!ED163</f>
        <v>+
small</v>
      </c>
      <c r="AC161" s="60" t="str">
        <f>Division1!EI163</f>
        <v xml:space="preserve">
</v>
      </c>
    </row>
    <row r="162" spans="1:29" s="17" customFormat="1" ht="15" customHeight="1" x14ac:dyDescent="0.2">
      <c r="A162" s="136"/>
      <c r="B162" s="136" t="s">
        <v>350</v>
      </c>
      <c r="C162" s="136" t="s">
        <v>351</v>
      </c>
      <c r="D162" s="137">
        <f t="shared" si="4"/>
        <v>-2.3529411764705903E-2</v>
      </c>
      <c r="E162" s="138">
        <f>Division1!D164</f>
        <v>3.71</v>
      </c>
      <c r="F162" s="138">
        <f>Division1!E164</f>
        <v>0.88</v>
      </c>
      <c r="G162" s="138">
        <f>RIT!D164</f>
        <v>3.73</v>
      </c>
      <c r="H162" s="138">
        <f>RIT!E164</f>
        <v>0.85</v>
      </c>
      <c r="I162" s="138"/>
      <c r="J162" s="157" t="str">
        <f t="shared" si="5"/>
        <v/>
      </c>
      <c r="K162" s="157"/>
      <c r="L162" s="57" t="str">
        <f>Division1!BQ164</f>
        <v>pre-ten
small</v>
      </c>
      <c r="M162" s="58" t="str">
        <f>Division1!BV164</f>
        <v>ntt
small</v>
      </c>
      <c r="N162" s="59" t="str">
        <f>Division1!CA164</f>
        <v xml:space="preserve">
</v>
      </c>
      <c r="O162" s="59" t="str">
        <f>Division1!CF164</f>
        <v>women
moderate</v>
      </c>
      <c r="P162" s="59" t="str">
        <f>Division1!CK164</f>
        <v>white
small</v>
      </c>
      <c r="Q162" s="136"/>
      <c r="R162" s="136" t="s">
        <v>350</v>
      </c>
      <c r="S162" s="136" t="s">
        <v>351</v>
      </c>
      <c r="T162" s="60" t="str">
        <f>Division1!CP164</f>
        <v xml:space="preserve">
</v>
      </c>
      <c r="U162" s="60" t="str">
        <f>Division1!CU164</f>
        <v xml:space="preserve">
</v>
      </c>
      <c r="V162" s="60" t="str">
        <f>Division1!CZ164</f>
        <v>-
Large</v>
      </c>
      <c r="W162" s="60" t="str">
        <f>Division1!DE164</f>
        <v>+
small</v>
      </c>
      <c r="X162" s="60" t="str">
        <f>Division1!DJ164</f>
        <v>+
moderate</v>
      </c>
      <c r="Y162" s="60" t="str">
        <f>Division1!DO164</f>
        <v xml:space="preserve">
</v>
      </c>
      <c r="Z162" s="60" t="str">
        <f>Division1!DT164</f>
        <v xml:space="preserve">
</v>
      </c>
      <c r="AA162" s="60" t="str">
        <f>Division1!DY164</f>
        <v>+
small</v>
      </c>
      <c r="AB162" s="60" t="str">
        <f>Division1!ED164</f>
        <v>+
small</v>
      </c>
      <c r="AC162" s="60" t="str">
        <f>Division1!EI164</f>
        <v>-
small</v>
      </c>
    </row>
    <row r="163" spans="1:29" ht="15" hidden="1" customHeight="1" x14ac:dyDescent="0.2">
      <c r="A163" s="133" t="s">
        <v>352</v>
      </c>
      <c r="B163" s="133" t="s">
        <v>350</v>
      </c>
      <c r="C163" s="133" t="s">
        <v>353</v>
      </c>
      <c r="D163" s="134">
        <f t="shared" si="4"/>
        <v>6.6115702479338539E-2</v>
      </c>
      <c r="E163" s="135">
        <f>Division1!D165</f>
        <v>3.78</v>
      </c>
      <c r="F163" s="135">
        <f>Division1!E165</f>
        <v>1.17</v>
      </c>
      <c r="G163" s="135">
        <f>RIT!D165</f>
        <v>3.7</v>
      </c>
      <c r="H163" s="135">
        <f>RIT!E165</f>
        <v>1.21</v>
      </c>
      <c r="I163" s="135"/>
      <c r="J163" s="157" t="str">
        <f t="shared" si="5"/>
        <v/>
      </c>
      <c r="K163" s="157"/>
      <c r="L163" s="57" t="str">
        <f>Division1!BQ165</f>
        <v>N&lt;5
N&lt;5</v>
      </c>
      <c r="M163" s="58" t="str">
        <f>Division1!BV165</f>
        <v>ntt
moderate</v>
      </c>
      <c r="N163" s="59" t="str">
        <f>Division1!CA165</f>
        <v>assoc
Large</v>
      </c>
      <c r="O163" s="59" t="str">
        <f>Division1!CF165</f>
        <v>women
moderate</v>
      </c>
      <c r="P163" s="59" t="str">
        <f>Division1!CK165</f>
        <v xml:space="preserve">
</v>
      </c>
      <c r="Q163" s="133" t="s">
        <v>352</v>
      </c>
      <c r="R163" s="133" t="s">
        <v>350</v>
      </c>
      <c r="S163" s="133" t="s">
        <v>353</v>
      </c>
      <c r="T163" s="60" t="str">
        <f>Division1!CP165</f>
        <v>-
small</v>
      </c>
      <c r="U163" s="60" t="str">
        <f>Division1!CU165</f>
        <v xml:space="preserve">
</v>
      </c>
      <c r="V163" s="60" t="str">
        <f>Division1!CZ165</f>
        <v>N&lt;5
N&lt;5</v>
      </c>
      <c r="W163" s="60" t="str">
        <f>Division1!DE165</f>
        <v>-
small</v>
      </c>
      <c r="X163" s="60" t="str">
        <f>Division1!DJ165</f>
        <v>-
small</v>
      </c>
      <c r="Y163" s="60" t="str">
        <f>Division1!DO165</f>
        <v xml:space="preserve">
</v>
      </c>
      <c r="Z163" s="60" t="str">
        <f>Division1!DT165</f>
        <v>-
small</v>
      </c>
      <c r="AA163" s="60" t="str">
        <f>Division1!DY165</f>
        <v xml:space="preserve">
</v>
      </c>
      <c r="AB163" s="60" t="str">
        <f>Division1!ED165</f>
        <v>-
small</v>
      </c>
      <c r="AC163" s="60" t="str">
        <f>Division1!EI165</f>
        <v xml:space="preserve">
</v>
      </c>
    </row>
    <row r="164" spans="1:29" s="24" customFormat="1" ht="15" hidden="1" customHeight="1" x14ac:dyDescent="0.2">
      <c r="A164" s="34" t="s">
        <v>354</v>
      </c>
      <c r="B164" s="34" t="s">
        <v>350</v>
      </c>
      <c r="C164" s="34" t="s">
        <v>355</v>
      </c>
      <c r="D164" s="35">
        <f t="shared" si="4"/>
        <v>9.917355371900799E-2</v>
      </c>
      <c r="E164" s="36">
        <f>Division1!D166</f>
        <v>4.0999999999999996</v>
      </c>
      <c r="F164" s="36">
        <f>Division1!E166</f>
        <v>1.1499999999999999</v>
      </c>
      <c r="G164" s="36">
        <f>RIT!D166</f>
        <v>3.98</v>
      </c>
      <c r="H164" s="36">
        <f>RIT!E166</f>
        <v>1.21</v>
      </c>
      <c r="I164" s="36"/>
      <c r="J164" s="156" t="str">
        <f t="shared" si="5"/>
        <v/>
      </c>
      <c r="K164" s="156"/>
      <c r="L164" s="37" t="str">
        <f>Division1!BQ166</f>
        <v xml:space="preserve">
</v>
      </c>
      <c r="M164" s="38" t="str">
        <f>Division1!BV166</f>
        <v>tenured
small</v>
      </c>
      <c r="N164" s="39" t="str">
        <f>Division1!CA166</f>
        <v>assoc
small</v>
      </c>
      <c r="O164" s="39" t="str">
        <f>Division1!CF166</f>
        <v>women
small</v>
      </c>
      <c r="P164" s="39" t="str">
        <f>Division1!CK166</f>
        <v>white
moderate</v>
      </c>
      <c r="Q164" s="34" t="s">
        <v>354</v>
      </c>
      <c r="R164" s="34" t="s">
        <v>350</v>
      </c>
      <c r="S164" s="34" t="s">
        <v>355</v>
      </c>
      <c r="T164" s="40" t="str">
        <f>Division1!CP166</f>
        <v>+
small</v>
      </c>
      <c r="U164" s="40" t="str">
        <f>Division1!CU166</f>
        <v>+
moderate</v>
      </c>
      <c r="V164" s="40" t="str">
        <f>Division1!CZ166</f>
        <v>+
Large</v>
      </c>
      <c r="W164" s="40" t="str">
        <f>Division1!DE166</f>
        <v xml:space="preserve">
</v>
      </c>
      <c r="X164" s="40" t="str">
        <f>Division1!DJ166</f>
        <v>+
small</v>
      </c>
      <c r="Y164" s="40" t="str">
        <f>Division1!DO166</f>
        <v>+
moderate</v>
      </c>
      <c r="Z164" s="40" t="str">
        <f>Division1!DT166</f>
        <v xml:space="preserve">
</v>
      </c>
      <c r="AA164" s="40" t="str">
        <f>Division1!DY166</f>
        <v>+
moderate</v>
      </c>
      <c r="AB164" s="40" t="str">
        <f>Division1!ED166</f>
        <v>+
moderate</v>
      </c>
      <c r="AC164" s="40" t="str">
        <f>Division1!EI166</f>
        <v xml:space="preserve">
</v>
      </c>
    </row>
    <row r="165" spans="1:29" ht="15" hidden="1" customHeight="1" x14ac:dyDescent="0.2">
      <c r="A165" s="133" t="s">
        <v>356</v>
      </c>
      <c r="B165" s="133" t="s">
        <v>350</v>
      </c>
      <c r="C165" s="133" t="s">
        <v>357</v>
      </c>
      <c r="D165" s="134">
        <f t="shared" si="4"/>
        <v>-0.1980198019801982</v>
      </c>
      <c r="E165" s="135">
        <f>Division1!D167</f>
        <v>3.5</v>
      </c>
      <c r="F165" s="135">
        <f>Division1!E167</f>
        <v>0.91</v>
      </c>
      <c r="G165" s="135">
        <f>RIT!D167</f>
        <v>3.7</v>
      </c>
      <c r="H165" s="135">
        <f>RIT!E167</f>
        <v>1.01</v>
      </c>
      <c r="I165" s="135"/>
      <c r="J165" s="157">
        <f t="shared" si="5"/>
        <v>-0.1980198019801982</v>
      </c>
      <c r="K165" s="157"/>
      <c r="L165" s="57" t="str">
        <f>Division1!BQ167</f>
        <v>tenured
moderate</v>
      </c>
      <c r="M165" s="58" t="str">
        <f>Division1!BV167</f>
        <v>ntt
small</v>
      </c>
      <c r="N165" s="59" t="str">
        <f>Division1!CA167</f>
        <v>assoc
Large</v>
      </c>
      <c r="O165" s="59" t="str">
        <f>Division1!CF167</f>
        <v xml:space="preserve">
</v>
      </c>
      <c r="P165" s="59" t="str">
        <f>Division1!CK167</f>
        <v>foc
small</v>
      </c>
      <c r="Q165" s="133" t="s">
        <v>356</v>
      </c>
      <c r="R165" s="133" t="s">
        <v>350</v>
      </c>
      <c r="S165" s="133" t="s">
        <v>357</v>
      </c>
      <c r="T165" s="60" t="str">
        <f>Division1!CP167</f>
        <v xml:space="preserve">
</v>
      </c>
      <c r="U165" s="60" t="str">
        <f>Division1!CU167</f>
        <v xml:space="preserve">
</v>
      </c>
      <c r="V165" s="60" t="str">
        <f>Division1!CZ167</f>
        <v>-
moderate</v>
      </c>
      <c r="W165" s="60" t="str">
        <f>Division1!DE167</f>
        <v xml:space="preserve">
</v>
      </c>
      <c r="X165" s="60" t="str">
        <f>Division1!DJ167</f>
        <v xml:space="preserve">
</v>
      </c>
      <c r="Y165" s="60" t="str">
        <f>Division1!DO167</f>
        <v>+
moderate</v>
      </c>
      <c r="Z165" s="60" t="str">
        <f>Division1!DT167</f>
        <v xml:space="preserve">
</v>
      </c>
      <c r="AA165" s="60" t="str">
        <f>Division1!DY167</f>
        <v xml:space="preserve">
</v>
      </c>
      <c r="AB165" s="60" t="str">
        <f>Division1!ED167</f>
        <v xml:space="preserve">
</v>
      </c>
      <c r="AC165" s="60" t="str">
        <f>Division1!EI167</f>
        <v xml:space="preserve">
</v>
      </c>
    </row>
    <row r="166" spans="1:29" s="24" customFormat="1" ht="15" hidden="1" customHeight="1" x14ac:dyDescent="0.2">
      <c r="A166" s="34" t="s">
        <v>358</v>
      </c>
      <c r="B166" s="34" t="s">
        <v>350</v>
      </c>
      <c r="C166" s="34" t="s">
        <v>359</v>
      </c>
      <c r="D166" s="35">
        <f t="shared" si="4"/>
        <v>-5.0000000000000044E-2</v>
      </c>
      <c r="E166" s="36">
        <f>Division1!D168</f>
        <v>3.56</v>
      </c>
      <c r="F166" s="36">
        <f>Division1!E168</f>
        <v>1.03</v>
      </c>
      <c r="G166" s="36">
        <f>RIT!D168</f>
        <v>3.62</v>
      </c>
      <c r="H166" s="36">
        <f>RIT!E168</f>
        <v>1.2</v>
      </c>
      <c r="I166" s="36"/>
      <c r="J166" s="156" t="str">
        <f t="shared" si="5"/>
        <v/>
      </c>
      <c r="K166" s="156"/>
      <c r="L166" s="37" t="str">
        <f>Division1!BQ168</f>
        <v>pre-ten
Large</v>
      </c>
      <c r="M166" s="38" t="str">
        <f>Division1!BV168</f>
        <v>ntt
moderate</v>
      </c>
      <c r="N166" s="39" t="str">
        <f>Division1!CA168</f>
        <v xml:space="preserve">
</v>
      </c>
      <c r="O166" s="39" t="str">
        <f>Division1!CF168</f>
        <v>women
small</v>
      </c>
      <c r="P166" s="39" t="str">
        <f>Division1!CK168</f>
        <v xml:space="preserve">
</v>
      </c>
      <c r="Q166" s="34" t="s">
        <v>358</v>
      </c>
      <c r="R166" s="34" t="s">
        <v>350</v>
      </c>
      <c r="S166" s="34" t="s">
        <v>359</v>
      </c>
      <c r="T166" s="40" t="str">
        <f>Division1!CP168</f>
        <v xml:space="preserve">
</v>
      </c>
      <c r="U166" s="40" t="str">
        <f>Division1!CU168</f>
        <v xml:space="preserve">
</v>
      </c>
      <c r="V166" s="40" t="str">
        <f>Division1!CZ168</f>
        <v>-
small</v>
      </c>
      <c r="W166" s="40" t="str">
        <f>Division1!DE168</f>
        <v>+
small</v>
      </c>
      <c r="X166" s="40" t="str">
        <f>Division1!DJ168</f>
        <v>+
small</v>
      </c>
      <c r="Y166" s="40" t="str">
        <f>Division1!DO168</f>
        <v xml:space="preserve">
</v>
      </c>
      <c r="Z166" s="40" t="str">
        <f>Division1!DT168</f>
        <v>+
small</v>
      </c>
      <c r="AA166" s="40" t="str">
        <f>Division1!DY168</f>
        <v xml:space="preserve">
</v>
      </c>
      <c r="AB166" s="40" t="str">
        <f>Division1!ED168</f>
        <v>+
small</v>
      </c>
      <c r="AC166" s="40" t="str">
        <f>Division1!EI168</f>
        <v>-
moderate</v>
      </c>
    </row>
    <row r="167" spans="1:29" ht="15" hidden="1" customHeight="1" x14ac:dyDescent="0.2">
      <c r="A167" s="133" t="s">
        <v>360</v>
      </c>
      <c r="B167" s="133" t="s">
        <v>350</v>
      </c>
      <c r="C167" s="133" t="s">
        <v>361</v>
      </c>
      <c r="D167" s="134">
        <f t="shared" si="4"/>
        <v>-0.21428571428571425</v>
      </c>
      <c r="E167" s="135">
        <f>Division1!D169</f>
        <v>3.44</v>
      </c>
      <c r="F167" s="135">
        <f>Division1!E169</f>
        <v>0.93</v>
      </c>
      <c r="G167" s="135">
        <f>RIT!D169</f>
        <v>3.65</v>
      </c>
      <c r="H167" s="135">
        <f>RIT!E169</f>
        <v>0.98</v>
      </c>
      <c r="I167" s="135"/>
      <c r="J167" s="157">
        <f t="shared" si="5"/>
        <v>-0.21428571428571425</v>
      </c>
      <c r="K167" s="157"/>
      <c r="L167" s="57" t="str">
        <f>Division1!BQ169</f>
        <v>pre-ten
Large</v>
      </c>
      <c r="M167" s="58" t="str">
        <f>Division1!BV169</f>
        <v>ntt
Large</v>
      </c>
      <c r="N167" s="59" t="str">
        <f>Division1!CA169</f>
        <v>assoc
Large</v>
      </c>
      <c r="O167" s="59" t="str">
        <f>Division1!CF169</f>
        <v xml:space="preserve">
</v>
      </c>
      <c r="P167" s="59" t="str">
        <f>Division1!CK169</f>
        <v>foc
small</v>
      </c>
      <c r="Q167" s="133" t="s">
        <v>360</v>
      </c>
      <c r="R167" s="133" t="s">
        <v>350</v>
      </c>
      <c r="S167" s="133" t="s">
        <v>361</v>
      </c>
      <c r="T167" s="60" t="str">
        <f>Division1!CP169</f>
        <v xml:space="preserve">
</v>
      </c>
      <c r="U167" s="60" t="str">
        <f>Division1!CU169</f>
        <v xml:space="preserve">
</v>
      </c>
      <c r="V167" s="60" t="str">
        <f>Division1!CZ169</f>
        <v xml:space="preserve">
</v>
      </c>
      <c r="W167" s="60" t="str">
        <f>Division1!DE169</f>
        <v xml:space="preserve">
</v>
      </c>
      <c r="X167" s="60" t="str">
        <f>Division1!DJ169</f>
        <v>+
Large</v>
      </c>
      <c r="Y167" s="60" t="str">
        <f>Division1!DO169</f>
        <v xml:space="preserve">
</v>
      </c>
      <c r="Z167" s="60" t="str">
        <f>Division1!DT169</f>
        <v xml:space="preserve">
</v>
      </c>
      <c r="AA167" s="60" t="str">
        <f>Division1!DY169</f>
        <v>+
small</v>
      </c>
      <c r="AB167" s="60" t="str">
        <f>Division1!ED169</f>
        <v xml:space="preserve">
</v>
      </c>
      <c r="AC167" s="60" t="str">
        <f>Division1!EI169</f>
        <v xml:space="preserve">
</v>
      </c>
    </row>
    <row r="168" spans="1:29" s="24" customFormat="1" ht="15" hidden="1" customHeight="1" x14ac:dyDescent="0.2">
      <c r="A168" s="34" t="s">
        <v>362</v>
      </c>
      <c r="B168" s="34" t="s">
        <v>350</v>
      </c>
      <c r="C168" s="34" t="s">
        <v>363</v>
      </c>
      <c r="D168" s="35">
        <f t="shared" si="4"/>
        <v>0.1626016260162603</v>
      </c>
      <c r="E168" s="36">
        <f>Division1!D170</f>
        <v>3.93</v>
      </c>
      <c r="F168" s="36">
        <f>Division1!E170</f>
        <v>1.06</v>
      </c>
      <c r="G168" s="36">
        <f>RIT!D170</f>
        <v>3.73</v>
      </c>
      <c r="H168" s="36">
        <f>RIT!E170</f>
        <v>1.23</v>
      </c>
      <c r="I168" s="36"/>
      <c r="J168" s="156">
        <f t="shared" si="5"/>
        <v>0.1626016260162603</v>
      </c>
      <c r="K168" s="156"/>
      <c r="L168" s="37" t="str">
        <f>Division1!BQ170</f>
        <v xml:space="preserve">
</v>
      </c>
      <c r="M168" s="38" t="str">
        <f>Division1!BV170</f>
        <v>ntt
small</v>
      </c>
      <c r="N168" s="39" t="str">
        <f>Division1!CA170</f>
        <v>assoc
small</v>
      </c>
      <c r="O168" s="39" t="str">
        <f>Division1!CF170</f>
        <v>women
Large</v>
      </c>
      <c r="P168" s="39" t="str">
        <f>Division1!CK170</f>
        <v xml:space="preserve">
</v>
      </c>
      <c r="Q168" s="34" t="s">
        <v>362</v>
      </c>
      <c r="R168" s="34" t="s">
        <v>350</v>
      </c>
      <c r="S168" s="34" t="s">
        <v>363</v>
      </c>
      <c r="T168" s="40" t="str">
        <f>Division1!CP170</f>
        <v xml:space="preserve">
</v>
      </c>
      <c r="U168" s="40" t="str">
        <f>Division1!CU170</f>
        <v xml:space="preserve">
</v>
      </c>
      <c r="V168" s="40" t="str">
        <f>Division1!CZ170</f>
        <v>-
Large</v>
      </c>
      <c r="W168" s="40" t="str">
        <f>Division1!DE170</f>
        <v>-
small</v>
      </c>
      <c r="X168" s="40" t="str">
        <f>Division1!DJ170</f>
        <v>+
Large</v>
      </c>
      <c r="Y168" s="40" t="str">
        <f>Division1!DO170</f>
        <v xml:space="preserve">
</v>
      </c>
      <c r="Z168" s="40" t="str">
        <f>Division1!DT170</f>
        <v>-
small</v>
      </c>
      <c r="AA168" s="40" t="str">
        <f>Division1!DY170</f>
        <v xml:space="preserve">
</v>
      </c>
      <c r="AB168" s="40" t="str">
        <f>Division1!ED170</f>
        <v xml:space="preserve">
</v>
      </c>
      <c r="AC168" s="40" t="str">
        <f>Division1!EI170</f>
        <v>-
small</v>
      </c>
    </row>
    <row r="169" spans="1:29" ht="15" hidden="1" customHeight="1" x14ac:dyDescent="0.2">
      <c r="A169" s="133" t="s">
        <v>364</v>
      </c>
      <c r="B169" s="133" t="s">
        <v>350</v>
      </c>
      <c r="C169" s="133" t="s">
        <v>365</v>
      </c>
      <c r="D169" s="134">
        <f t="shared" si="4"/>
        <v>3.9062499999999861E-2</v>
      </c>
      <c r="E169" s="135">
        <f>Division1!D171</f>
        <v>3.82</v>
      </c>
      <c r="F169" s="135">
        <f>Division1!E171</f>
        <v>1.07</v>
      </c>
      <c r="G169" s="135">
        <f>RIT!D171</f>
        <v>3.77</v>
      </c>
      <c r="H169" s="135">
        <f>RIT!E171</f>
        <v>1.28</v>
      </c>
      <c r="I169" s="135"/>
      <c r="J169" s="157" t="str">
        <f t="shared" si="5"/>
        <v/>
      </c>
      <c r="K169" s="157"/>
      <c r="L169" s="57" t="str">
        <f>Division1!BQ171</f>
        <v>pre-ten
Large</v>
      </c>
      <c r="M169" s="58" t="str">
        <f>Division1!BV171</f>
        <v>ntt
Large</v>
      </c>
      <c r="N169" s="59" t="str">
        <f>Division1!CA171</f>
        <v>full
small</v>
      </c>
      <c r="O169" s="59" t="str">
        <f>Division1!CF171</f>
        <v>women
small</v>
      </c>
      <c r="P169" s="59" t="str">
        <f>Division1!CK171</f>
        <v>white
moderate</v>
      </c>
      <c r="Q169" s="133" t="s">
        <v>364</v>
      </c>
      <c r="R169" s="133" t="s">
        <v>350</v>
      </c>
      <c r="S169" s="133" t="s">
        <v>365</v>
      </c>
      <c r="T169" s="60" t="str">
        <f>Division1!CP171</f>
        <v>-
small</v>
      </c>
      <c r="U169" s="60" t="str">
        <f>Division1!CU171</f>
        <v>-
moderate</v>
      </c>
      <c r="V169" s="60" t="str">
        <f>Division1!CZ171</f>
        <v>-
Large</v>
      </c>
      <c r="W169" s="60" t="str">
        <f>Division1!DE171</f>
        <v xml:space="preserve">
</v>
      </c>
      <c r="X169" s="60" t="str">
        <f>Division1!DJ171</f>
        <v xml:space="preserve">
</v>
      </c>
      <c r="Y169" s="60" t="str">
        <f>Division1!DO171</f>
        <v>-
moderate</v>
      </c>
      <c r="Z169" s="60" t="str">
        <f>Division1!DT171</f>
        <v>-
small</v>
      </c>
      <c r="AA169" s="60" t="str">
        <f>Division1!DY171</f>
        <v>-
small</v>
      </c>
      <c r="AB169" s="60" t="str">
        <f>Division1!ED171</f>
        <v xml:space="preserve">
</v>
      </c>
      <c r="AC169" s="60" t="str">
        <f>Division1!EI171</f>
        <v>-
Large</v>
      </c>
    </row>
    <row r="170" spans="1:29" s="24" customFormat="1" ht="15" hidden="1" customHeight="1" x14ac:dyDescent="0.2">
      <c r="A170" s="34" t="s">
        <v>366</v>
      </c>
      <c r="B170" s="34" t="s">
        <v>350</v>
      </c>
      <c r="C170" s="34" t="s">
        <v>367</v>
      </c>
      <c r="D170" s="35">
        <f t="shared" si="4"/>
        <v>-4.2016806722689301E-2</v>
      </c>
      <c r="E170" s="36">
        <f>Division1!D172</f>
        <v>3.8</v>
      </c>
      <c r="F170" s="36">
        <f>Division1!E172</f>
        <v>1.23</v>
      </c>
      <c r="G170" s="36">
        <f>RIT!D172</f>
        <v>3.85</v>
      </c>
      <c r="H170" s="36">
        <f>RIT!E172</f>
        <v>1.19</v>
      </c>
      <c r="I170" s="36"/>
      <c r="J170" s="156" t="str">
        <f t="shared" si="5"/>
        <v/>
      </c>
      <c r="K170" s="156"/>
      <c r="L170" s="37" t="str">
        <f>Division1!BQ172</f>
        <v>pre-ten
Large</v>
      </c>
      <c r="M170" s="38" t="str">
        <f>Division1!BV172</f>
        <v>ntt
moderate</v>
      </c>
      <c r="N170" s="39" t="str">
        <f>Division1!CA172</f>
        <v xml:space="preserve">
</v>
      </c>
      <c r="O170" s="39" t="str">
        <f>Division1!CF172</f>
        <v>women
Large</v>
      </c>
      <c r="P170" s="39" t="str">
        <f>Division1!CK172</f>
        <v>foc
small</v>
      </c>
      <c r="Q170" s="34" t="s">
        <v>366</v>
      </c>
      <c r="R170" s="34" t="s">
        <v>350</v>
      </c>
      <c r="S170" s="34" t="s">
        <v>367</v>
      </c>
      <c r="T170" s="40" t="str">
        <f>Division1!CP172</f>
        <v xml:space="preserve">
</v>
      </c>
      <c r="U170" s="40" t="str">
        <f>Division1!CU172</f>
        <v xml:space="preserve">
</v>
      </c>
      <c r="V170" s="40" t="str">
        <f>Division1!CZ172</f>
        <v xml:space="preserve">
</v>
      </c>
      <c r="W170" s="40" t="str">
        <f>Division1!DE172</f>
        <v>+
small</v>
      </c>
      <c r="X170" s="40" t="str">
        <f>Division1!DJ172</f>
        <v>+
moderate</v>
      </c>
      <c r="Y170" s="40" t="str">
        <f>Division1!DO172</f>
        <v>-
small</v>
      </c>
      <c r="Z170" s="40" t="str">
        <f>Division1!DT172</f>
        <v>-
small</v>
      </c>
      <c r="AA170" s="40" t="str">
        <f>Division1!DY172</f>
        <v>+
moderate</v>
      </c>
      <c r="AB170" s="40" t="str">
        <f>Division1!ED172</f>
        <v>+
small</v>
      </c>
      <c r="AC170" s="40" t="str">
        <f>Division1!EI172</f>
        <v>-
moderate</v>
      </c>
    </row>
    <row r="171" spans="1:29" s="24" customFormat="1" ht="15" customHeight="1" x14ac:dyDescent="0.2">
      <c r="A171" s="34"/>
      <c r="B171" s="34" t="s">
        <v>368</v>
      </c>
      <c r="C171" s="34" t="s">
        <v>369</v>
      </c>
      <c r="D171" s="35">
        <f t="shared" si="4"/>
        <v>-0.23456790123456783</v>
      </c>
      <c r="E171" s="36">
        <f>Division1!D173</f>
        <v>3.23</v>
      </c>
      <c r="F171" s="36">
        <f>Division1!E173</f>
        <v>0.72</v>
      </c>
      <c r="G171" s="36">
        <f>RIT!D173</f>
        <v>3.42</v>
      </c>
      <c r="H171" s="36">
        <f>RIT!E173</f>
        <v>0.81</v>
      </c>
      <c r="I171" s="36"/>
      <c r="J171" s="156">
        <f t="shared" si="5"/>
        <v>-0.23456790123456783</v>
      </c>
      <c r="K171" s="156"/>
      <c r="L171" s="37" t="str">
        <f>Division1!BQ173</f>
        <v>tenured
small</v>
      </c>
      <c r="M171" s="38" t="str">
        <f>Division1!BV173</f>
        <v>ntt
small</v>
      </c>
      <c r="N171" s="39" t="str">
        <f>Division1!CA173</f>
        <v>assoc
small</v>
      </c>
      <c r="O171" s="39" t="str">
        <f>Division1!CF173</f>
        <v xml:space="preserve">
</v>
      </c>
      <c r="P171" s="39" t="str">
        <f>Division1!CK173</f>
        <v>white
Large</v>
      </c>
      <c r="Q171" s="34"/>
      <c r="R171" s="34" t="s">
        <v>368</v>
      </c>
      <c r="S171" s="34" t="s">
        <v>369</v>
      </c>
      <c r="T171" s="40" t="str">
        <f>Division1!CP173</f>
        <v>-
small</v>
      </c>
      <c r="U171" s="40" t="str">
        <f>Division1!CU173</f>
        <v>+
small</v>
      </c>
      <c r="V171" s="40" t="str">
        <f>Division1!CZ173</f>
        <v>-
Large</v>
      </c>
      <c r="W171" s="40" t="str">
        <f>Division1!DE173</f>
        <v>-
small</v>
      </c>
      <c r="X171" s="40" t="str">
        <f>Division1!DJ173</f>
        <v xml:space="preserve">
</v>
      </c>
      <c r="Y171" s="40" t="str">
        <f>Division1!DO173</f>
        <v>+
small</v>
      </c>
      <c r="Z171" s="40" t="str">
        <f>Division1!DT173</f>
        <v xml:space="preserve">
</v>
      </c>
      <c r="AA171" s="40" t="str">
        <f>Division1!DY173</f>
        <v>-
small</v>
      </c>
      <c r="AB171" s="40" t="str">
        <f>Division1!ED173</f>
        <v xml:space="preserve">
</v>
      </c>
      <c r="AC171" s="40" t="str">
        <f>Division1!EI173</f>
        <v>-
moderate</v>
      </c>
    </row>
    <row r="172" spans="1:29" s="24" customFormat="1" ht="15" hidden="1" customHeight="1" x14ac:dyDescent="0.2">
      <c r="A172" s="34" t="s">
        <v>370</v>
      </c>
      <c r="B172" s="34" t="s">
        <v>368</v>
      </c>
      <c r="C172" s="34" t="s">
        <v>371</v>
      </c>
      <c r="D172" s="35">
        <f t="shared" si="4"/>
        <v>-0.20952380952380928</v>
      </c>
      <c r="E172" s="36">
        <f>Division1!D174</f>
        <v>3.64</v>
      </c>
      <c r="F172" s="36">
        <f>Division1!E174</f>
        <v>1.1000000000000001</v>
      </c>
      <c r="G172" s="36">
        <f>RIT!D174</f>
        <v>3.86</v>
      </c>
      <c r="H172" s="36">
        <f>RIT!E174</f>
        <v>1.05</v>
      </c>
      <c r="I172" s="36"/>
      <c r="J172" s="156">
        <f t="shared" si="5"/>
        <v>-0.20952380952380928</v>
      </c>
      <c r="K172" s="156"/>
      <c r="L172" s="37" t="str">
        <f>Division1!BQ174</f>
        <v>tenured
small</v>
      </c>
      <c r="M172" s="38" t="str">
        <f>Division1!BV174</f>
        <v>tenured
moderate</v>
      </c>
      <c r="N172" s="39" t="str">
        <f>Division1!CA174</f>
        <v>full
moderate</v>
      </c>
      <c r="O172" s="39" t="str">
        <f>Division1!CF174</f>
        <v>men
moderate</v>
      </c>
      <c r="P172" s="39" t="str">
        <f>Division1!CK174</f>
        <v>white
Large</v>
      </c>
      <c r="Q172" s="34" t="s">
        <v>370</v>
      </c>
      <c r="R172" s="34" t="s">
        <v>368</v>
      </c>
      <c r="S172" s="34" t="s">
        <v>371</v>
      </c>
      <c r="T172" s="40" t="str">
        <f>Division1!CP174</f>
        <v>-
small</v>
      </c>
      <c r="U172" s="40" t="str">
        <f>Division1!CU174</f>
        <v xml:space="preserve">
</v>
      </c>
      <c r="V172" s="40" t="str">
        <f>Division1!CZ174</f>
        <v>-
Large</v>
      </c>
      <c r="W172" s="40" t="str">
        <f>Division1!DE174</f>
        <v>-
moderate</v>
      </c>
      <c r="X172" s="40" t="str">
        <f>Division1!DJ174</f>
        <v xml:space="preserve">
</v>
      </c>
      <c r="Y172" s="40" t="str">
        <f>Division1!DO174</f>
        <v>-
small</v>
      </c>
      <c r="Z172" s="40" t="str">
        <f>Division1!DT174</f>
        <v>-
small</v>
      </c>
      <c r="AA172" s="40" t="str">
        <f>Division1!DY174</f>
        <v>-
small</v>
      </c>
      <c r="AB172" s="40" t="str">
        <f>Division1!ED174</f>
        <v xml:space="preserve">
</v>
      </c>
      <c r="AC172" s="40" t="str">
        <f>Division1!EI174</f>
        <v>-
Large</v>
      </c>
    </row>
    <row r="173" spans="1:29" ht="15" hidden="1" customHeight="1" x14ac:dyDescent="0.2">
      <c r="A173" s="133" t="s">
        <v>372</v>
      </c>
      <c r="B173" s="133" t="s">
        <v>368</v>
      </c>
      <c r="C173" s="133" t="s">
        <v>373</v>
      </c>
      <c r="D173" s="134">
        <f t="shared" si="4"/>
        <v>-0.69117647058823517</v>
      </c>
      <c r="E173" s="135">
        <f>Division1!D175</f>
        <v>2.0699999999999998</v>
      </c>
      <c r="F173" s="135">
        <f>Division1!E175</f>
        <v>1.21</v>
      </c>
      <c r="G173" s="135">
        <f>RIT!D175</f>
        <v>3.01</v>
      </c>
      <c r="H173" s="135">
        <f>RIT!E175</f>
        <v>1.36</v>
      </c>
      <c r="I173" s="135"/>
      <c r="J173" s="157">
        <f t="shared" si="5"/>
        <v>-0.69117647058823517</v>
      </c>
      <c r="K173" s="157"/>
      <c r="L173" s="57" t="str">
        <f>Division1!BQ175</f>
        <v>N&lt;5
N&lt;5</v>
      </c>
      <c r="M173" s="58" t="str">
        <f>Division1!BV175</f>
        <v>ntt
small</v>
      </c>
      <c r="N173" s="59" t="str">
        <f>Division1!CA175</f>
        <v>assoc
Large</v>
      </c>
      <c r="O173" s="59" t="str">
        <f>Division1!CF175</f>
        <v>women
small</v>
      </c>
      <c r="P173" s="59" t="str">
        <f>Division1!CK175</f>
        <v>white
small</v>
      </c>
      <c r="Q173" s="133" t="s">
        <v>372</v>
      </c>
      <c r="R173" s="133" t="s">
        <v>368</v>
      </c>
      <c r="S173" s="133" t="s">
        <v>373</v>
      </c>
      <c r="T173" s="60" t="str">
        <f>Division1!CP175</f>
        <v>-
small</v>
      </c>
      <c r="U173" s="60" t="str">
        <f>Division1!CU175</f>
        <v xml:space="preserve">
</v>
      </c>
      <c r="V173" s="60" t="str">
        <f>Division1!CZ175</f>
        <v>N&lt;5
N&lt;5</v>
      </c>
      <c r="W173" s="60" t="str">
        <f>Division1!DE175</f>
        <v>-
small</v>
      </c>
      <c r="X173" s="60" t="str">
        <f>Division1!DJ175</f>
        <v xml:space="preserve">
</v>
      </c>
      <c r="Y173" s="60" t="str">
        <f>Division1!DO175</f>
        <v>+
small</v>
      </c>
      <c r="Z173" s="60" t="str">
        <f>Division1!DT175</f>
        <v>-
small</v>
      </c>
      <c r="AA173" s="60" t="str">
        <f>Division1!DY175</f>
        <v>-
small</v>
      </c>
      <c r="AB173" s="60" t="str">
        <f>Division1!ED175</f>
        <v>-
moderate</v>
      </c>
      <c r="AC173" s="60" t="str">
        <f>Division1!EI175</f>
        <v>+
small</v>
      </c>
    </row>
    <row r="174" spans="1:29" s="24" customFormat="1" ht="15" hidden="1" customHeight="1" x14ac:dyDescent="0.2">
      <c r="A174" s="34" t="s">
        <v>374</v>
      </c>
      <c r="B174" s="34" t="s">
        <v>368</v>
      </c>
      <c r="C174" s="34" t="s">
        <v>375</v>
      </c>
      <c r="D174" s="35">
        <f t="shared" si="4"/>
        <v>3.703703703703707E-2</v>
      </c>
      <c r="E174" s="36">
        <f>Division1!D176</f>
        <v>3.56</v>
      </c>
      <c r="F174" s="36">
        <f>Division1!E176</f>
        <v>0.98</v>
      </c>
      <c r="G174" s="36">
        <f>RIT!D176</f>
        <v>3.52</v>
      </c>
      <c r="H174" s="36">
        <f>RIT!E176</f>
        <v>1.08</v>
      </c>
      <c r="I174" s="36"/>
      <c r="J174" s="156" t="str">
        <f t="shared" si="5"/>
        <v/>
      </c>
      <c r="K174" s="156"/>
      <c r="L174" s="37" t="str">
        <f>Division1!BQ176</f>
        <v xml:space="preserve">
</v>
      </c>
      <c r="M174" s="38" t="str">
        <f>Division1!BV176</f>
        <v xml:space="preserve">
</v>
      </c>
      <c r="N174" s="39" t="str">
        <f>Division1!CA176</f>
        <v>full
Large</v>
      </c>
      <c r="O174" s="39" t="str">
        <f>Division1!CF176</f>
        <v>men
small</v>
      </c>
      <c r="P174" s="39" t="str">
        <f>Division1!CK176</f>
        <v>white
Large</v>
      </c>
      <c r="Q174" s="34" t="s">
        <v>374</v>
      </c>
      <c r="R174" s="34" t="s">
        <v>368</v>
      </c>
      <c r="S174" s="34" t="s">
        <v>375</v>
      </c>
      <c r="T174" s="40" t="str">
        <f>Division1!CP176</f>
        <v xml:space="preserve">
</v>
      </c>
      <c r="U174" s="40" t="str">
        <f>Division1!CU176</f>
        <v>+
small</v>
      </c>
      <c r="V174" s="40" t="str">
        <f>Division1!CZ176</f>
        <v>-
Large</v>
      </c>
      <c r="W174" s="40" t="str">
        <f>Division1!DE176</f>
        <v>-
small</v>
      </c>
      <c r="X174" s="40" t="str">
        <f>Division1!DJ176</f>
        <v>+
moderate</v>
      </c>
      <c r="Y174" s="40" t="str">
        <f>Division1!DO176</f>
        <v xml:space="preserve">
</v>
      </c>
      <c r="Z174" s="40" t="str">
        <f>Division1!DT176</f>
        <v xml:space="preserve">
</v>
      </c>
      <c r="AA174" s="40" t="str">
        <f>Division1!DY176</f>
        <v>-
small</v>
      </c>
      <c r="AB174" s="40" t="str">
        <f>Division1!ED176</f>
        <v xml:space="preserve">
</v>
      </c>
      <c r="AC174" s="40" t="str">
        <f>Division1!EI176</f>
        <v>-
moderate</v>
      </c>
    </row>
    <row r="175" spans="1:29" ht="15" hidden="1" customHeight="1" x14ac:dyDescent="0.2">
      <c r="A175" s="133" t="s">
        <v>376</v>
      </c>
      <c r="B175" s="133" t="s">
        <v>368</v>
      </c>
      <c r="C175" s="133" t="s">
        <v>377</v>
      </c>
      <c r="D175" s="134">
        <f t="shared" si="4"/>
        <v>0.18181818181818196</v>
      </c>
      <c r="E175" s="135">
        <f>Division1!D177</f>
        <v>3.52</v>
      </c>
      <c r="F175" s="135">
        <f>Division1!E177</f>
        <v>1.1299999999999999</v>
      </c>
      <c r="G175" s="135">
        <f>RIT!D177</f>
        <v>3.32</v>
      </c>
      <c r="H175" s="135">
        <f>RIT!E177</f>
        <v>1.1000000000000001</v>
      </c>
      <c r="I175" s="135"/>
      <c r="J175" s="157">
        <f t="shared" si="5"/>
        <v>0.18181818181818196</v>
      </c>
      <c r="K175" s="157"/>
      <c r="L175" s="57" t="str">
        <f>Division1!BQ177</f>
        <v>tenured
small</v>
      </c>
      <c r="M175" s="58" t="str">
        <f>Division1!BV177</f>
        <v>tenured
small</v>
      </c>
      <c r="N175" s="59" t="str">
        <f>Division1!CA177</f>
        <v>full
moderate</v>
      </c>
      <c r="O175" s="59" t="str">
        <f>Division1!CF177</f>
        <v>women
small</v>
      </c>
      <c r="P175" s="59" t="str">
        <f>Division1!CK177</f>
        <v>white
Large</v>
      </c>
      <c r="Q175" s="133" t="s">
        <v>376</v>
      </c>
      <c r="R175" s="133" t="s">
        <v>368</v>
      </c>
      <c r="S175" s="133" t="s">
        <v>377</v>
      </c>
      <c r="T175" s="60" t="str">
        <f>Division1!CP177</f>
        <v>-
small</v>
      </c>
      <c r="U175" s="60" t="str">
        <f>Division1!CU177</f>
        <v xml:space="preserve">
</v>
      </c>
      <c r="V175" s="60" t="str">
        <f>Division1!CZ177</f>
        <v>-
Large</v>
      </c>
      <c r="W175" s="60" t="str">
        <f>Division1!DE177</f>
        <v>-
small</v>
      </c>
      <c r="X175" s="60" t="str">
        <f>Division1!DJ177</f>
        <v>+
small</v>
      </c>
      <c r="Y175" s="60" t="str">
        <f>Division1!DO177</f>
        <v xml:space="preserve">
</v>
      </c>
      <c r="Z175" s="60" t="str">
        <f>Division1!DT177</f>
        <v xml:space="preserve">
</v>
      </c>
      <c r="AA175" s="60" t="str">
        <f>Division1!DY177</f>
        <v>-
small</v>
      </c>
      <c r="AB175" s="60" t="str">
        <f>Division1!ED177</f>
        <v xml:space="preserve">
</v>
      </c>
      <c r="AC175" s="60" t="str">
        <f>Division1!EI177</f>
        <v>-
Large</v>
      </c>
    </row>
    <row r="176" spans="1:29" s="24" customFormat="1" ht="15" hidden="1" customHeight="1" x14ac:dyDescent="0.2">
      <c r="A176" s="34" t="s">
        <v>378</v>
      </c>
      <c r="B176" s="34" t="s">
        <v>368</v>
      </c>
      <c r="C176" s="34" t="s">
        <v>379</v>
      </c>
      <c r="D176" s="35">
        <f t="shared" si="4"/>
        <v>-0.22500000000000003</v>
      </c>
      <c r="E176" s="36">
        <f>Division1!D178</f>
        <v>2.64</v>
      </c>
      <c r="F176" s="36">
        <f>Division1!E178</f>
        <v>1.17</v>
      </c>
      <c r="G176" s="36">
        <f>RIT!D178</f>
        <v>2.91</v>
      </c>
      <c r="H176" s="36">
        <f>RIT!E178</f>
        <v>1.2</v>
      </c>
      <c r="I176" s="36"/>
      <c r="J176" s="156">
        <f t="shared" si="5"/>
        <v>-0.22500000000000003</v>
      </c>
      <c r="K176" s="156"/>
      <c r="L176" s="37" t="str">
        <f>Division1!BQ178</f>
        <v>tenured
small</v>
      </c>
      <c r="M176" s="38" t="str">
        <f>Division1!BV178</f>
        <v>ntt
small</v>
      </c>
      <c r="N176" s="39" t="str">
        <f>Division1!CA178</f>
        <v>assoc
Large</v>
      </c>
      <c r="O176" s="39" t="str">
        <f>Division1!CF178</f>
        <v>women
small</v>
      </c>
      <c r="P176" s="39" t="str">
        <f>Division1!CK178</f>
        <v>white
small</v>
      </c>
      <c r="Q176" s="34" t="s">
        <v>378</v>
      </c>
      <c r="R176" s="34" t="s">
        <v>368</v>
      </c>
      <c r="S176" s="34" t="s">
        <v>379</v>
      </c>
      <c r="T176" s="40" t="str">
        <f>Division1!CP178</f>
        <v>-
small</v>
      </c>
      <c r="U176" s="40" t="str">
        <f>Division1!CU178</f>
        <v xml:space="preserve">
</v>
      </c>
      <c r="V176" s="40" t="str">
        <f>Division1!CZ178</f>
        <v>-
Large</v>
      </c>
      <c r="W176" s="40" t="str">
        <f>Division1!DE178</f>
        <v>-
small</v>
      </c>
      <c r="X176" s="40" t="str">
        <f>Division1!DJ178</f>
        <v>-
Large</v>
      </c>
      <c r="Y176" s="40" t="str">
        <f>Division1!DO178</f>
        <v>+
moderate</v>
      </c>
      <c r="Z176" s="40" t="str">
        <f>Division1!DT178</f>
        <v xml:space="preserve">
</v>
      </c>
      <c r="AA176" s="40" t="str">
        <f>Division1!DY178</f>
        <v>-
small</v>
      </c>
      <c r="AB176" s="40" t="str">
        <f>Division1!ED178</f>
        <v xml:space="preserve">
</v>
      </c>
      <c r="AC176" s="40" t="str">
        <f>Division1!EI178</f>
        <v>-
small</v>
      </c>
    </row>
    <row r="177" spans="1:29" ht="15" hidden="1" customHeight="1" x14ac:dyDescent="0.2">
      <c r="A177" s="133" t="s">
        <v>380</v>
      </c>
      <c r="B177" s="133" t="s">
        <v>368</v>
      </c>
      <c r="C177" s="133" t="s">
        <v>381</v>
      </c>
      <c r="D177" s="134">
        <f t="shared" si="4"/>
        <v>-9.6153846153846242E-2</v>
      </c>
      <c r="E177" s="135">
        <f>Division1!D179</f>
        <v>3.63</v>
      </c>
      <c r="F177" s="135">
        <f>Division1!E179</f>
        <v>0.93</v>
      </c>
      <c r="G177" s="135">
        <f>RIT!D179</f>
        <v>3.73</v>
      </c>
      <c r="H177" s="135">
        <f>RIT!E179</f>
        <v>1.04</v>
      </c>
      <c r="I177" s="135"/>
      <c r="J177" s="157" t="str">
        <f t="shared" si="5"/>
        <v/>
      </c>
      <c r="K177" s="157"/>
      <c r="L177" s="57" t="str">
        <f>Division1!BQ179</f>
        <v>tenured
small</v>
      </c>
      <c r="M177" s="58" t="str">
        <f>Division1!BV179</f>
        <v xml:space="preserve">
</v>
      </c>
      <c r="N177" s="59" t="str">
        <f>Division1!CA179</f>
        <v>assoc
moderate</v>
      </c>
      <c r="O177" s="59" t="str">
        <f>Division1!CF179</f>
        <v>women
small</v>
      </c>
      <c r="P177" s="59" t="str">
        <f>Division1!CK179</f>
        <v>white
small</v>
      </c>
      <c r="Q177" s="133" t="s">
        <v>380</v>
      </c>
      <c r="R177" s="133" t="s">
        <v>368</v>
      </c>
      <c r="S177" s="133" t="s">
        <v>381</v>
      </c>
      <c r="T177" s="60" t="str">
        <f>Division1!CP179</f>
        <v xml:space="preserve">
</v>
      </c>
      <c r="U177" s="60" t="str">
        <f>Division1!CU179</f>
        <v xml:space="preserve">
</v>
      </c>
      <c r="V177" s="60" t="str">
        <f>Division1!CZ179</f>
        <v xml:space="preserve">
</v>
      </c>
      <c r="W177" s="60" t="str">
        <f>Division1!DE179</f>
        <v>-
small</v>
      </c>
      <c r="X177" s="60" t="str">
        <f>Division1!DJ179</f>
        <v xml:space="preserve">
</v>
      </c>
      <c r="Y177" s="60" t="str">
        <f>Division1!DO179</f>
        <v>+
moderate</v>
      </c>
      <c r="Z177" s="60" t="str">
        <f>Division1!DT179</f>
        <v>-
small</v>
      </c>
      <c r="AA177" s="60" t="str">
        <f>Division1!DY179</f>
        <v xml:space="preserve">
</v>
      </c>
      <c r="AB177" s="60" t="str">
        <f>Division1!ED179</f>
        <v>+
small</v>
      </c>
      <c r="AC177" s="60" t="str">
        <f>Division1!EI179</f>
        <v>-
moderate</v>
      </c>
    </row>
    <row r="178" spans="1:29" s="24" customFormat="1" ht="15" hidden="1" customHeight="1" x14ac:dyDescent="0.2">
      <c r="A178" s="34" t="s">
        <v>382</v>
      </c>
      <c r="B178" s="34" t="s">
        <v>368</v>
      </c>
      <c r="C178" s="34" t="s">
        <v>383</v>
      </c>
      <c r="D178" s="35">
        <f t="shared" si="4"/>
        <v>-0.1456310679611654</v>
      </c>
      <c r="E178" s="36">
        <f>Division1!D180</f>
        <v>3.51</v>
      </c>
      <c r="F178" s="36">
        <f>Division1!E180</f>
        <v>0.95</v>
      </c>
      <c r="G178" s="36">
        <f>RIT!D180</f>
        <v>3.66</v>
      </c>
      <c r="H178" s="36">
        <f>RIT!E180</f>
        <v>1.03</v>
      </c>
      <c r="I178" s="36"/>
      <c r="J178" s="156">
        <f t="shared" si="5"/>
        <v>-0.1456310679611654</v>
      </c>
      <c r="K178" s="156"/>
      <c r="L178" s="37" t="str">
        <f>Division1!BQ180</f>
        <v>pre-ten
Large</v>
      </c>
      <c r="M178" s="38" t="str">
        <f>Division1!BV180</f>
        <v>ntt
Large</v>
      </c>
      <c r="N178" s="39" t="str">
        <f>Division1!CA180</f>
        <v>assoc
small</v>
      </c>
      <c r="O178" s="39" t="str">
        <f>Division1!CF180</f>
        <v>women
small</v>
      </c>
      <c r="P178" s="39" t="str">
        <f>Division1!CK180</f>
        <v xml:space="preserve">
</v>
      </c>
      <c r="Q178" s="34" t="s">
        <v>382</v>
      </c>
      <c r="R178" s="34" t="s">
        <v>368</v>
      </c>
      <c r="S178" s="34" t="s">
        <v>383</v>
      </c>
      <c r="T178" s="40" t="str">
        <f>Division1!CP180</f>
        <v>+
small</v>
      </c>
      <c r="U178" s="40" t="str">
        <f>Division1!CU180</f>
        <v>+
small</v>
      </c>
      <c r="V178" s="40" t="str">
        <f>Division1!CZ180</f>
        <v xml:space="preserve">
</v>
      </c>
      <c r="W178" s="40" t="str">
        <f>Division1!DE180</f>
        <v>+
small</v>
      </c>
      <c r="X178" s="40" t="str">
        <f>Division1!DJ180</f>
        <v>+
Large</v>
      </c>
      <c r="Y178" s="40" t="str">
        <f>Division1!DO180</f>
        <v xml:space="preserve">
</v>
      </c>
      <c r="Z178" s="40" t="str">
        <f>Division1!DT180</f>
        <v xml:space="preserve">
</v>
      </c>
      <c r="AA178" s="40" t="str">
        <f>Division1!DY180</f>
        <v>+
small</v>
      </c>
      <c r="AB178" s="40" t="str">
        <f>Division1!ED180</f>
        <v>+
small</v>
      </c>
      <c r="AC178" s="40" t="str">
        <f>Division1!EI180</f>
        <v xml:space="preserve">
</v>
      </c>
    </row>
    <row r="179" spans="1:29" s="17" customFormat="1" ht="15" customHeight="1" x14ac:dyDescent="0.2">
      <c r="A179" s="136"/>
      <c r="B179" s="136" t="s">
        <v>384</v>
      </c>
      <c r="C179" s="136" t="s">
        <v>385</v>
      </c>
      <c r="D179" s="137">
        <f t="shared" si="4"/>
        <v>-0.27058823529411763</v>
      </c>
      <c r="E179" s="138">
        <f>Division1!D181</f>
        <v>3.08</v>
      </c>
      <c r="F179" s="138">
        <f>Division1!E181</f>
        <v>0.8</v>
      </c>
      <c r="G179" s="138">
        <f>RIT!D181</f>
        <v>3.31</v>
      </c>
      <c r="H179" s="138">
        <f>RIT!E181</f>
        <v>0.85</v>
      </c>
      <c r="I179" s="138"/>
      <c r="J179" s="157">
        <f t="shared" si="5"/>
        <v>-0.27058823529411763</v>
      </c>
      <c r="K179" s="157"/>
      <c r="L179" s="57" t="str">
        <f>Division1!BQ181</f>
        <v>pre-ten
moderate</v>
      </c>
      <c r="M179" s="58" t="str">
        <f>Division1!BV181</f>
        <v>ntt
Large</v>
      </c>
      <c r="N179" s="59" t="str">
        <f>Division1!CA181</f>
        <v>assoc
moderate</v>
      </c>
      <c r="O179" s="59" t="str">
        <f>Division1!CF181</f>
        <v>women
moderate</v>
      </c>
      <c r="P179" s="59" t="str">
        <f>Division1!CK181</f>
        <v xml:space="preserve">
</v>
      </c>
      <c r="Q179" s="136"/>
      <c r="R179" s="136" t="s">
        <v>384</v>
      </c>
      <c r="S179" s="136" t="s">
        <v>385</v>
      </c>
      <c r="T179" s="60" t="str">
        <f>Division1!CP181</f>
        <v xml:space="preserve">
</v>
      </c>
      <c r="U179" s="60" t="str">
        <f>Division1!CU181</f>
        <v xml:space="preserve">
</v>
      </c>
      <c r="V179" s="60" t="str">
        <f>Division1!CZ181</f>
        <v>+
moderate</v>
      </c>
      <c r="W179" s="60" t="str">
        <f>Division1!DE181</f>
        <v>+
small</v>
      </c>
      <c r="X179" s="60" t="str">
        <f>Division1!DJ181</f>
        <v>-
small</v>
      </c>
      <c r="Y179" s="60" t="str">
        <f>Division1!DO181</f>
        <v>+
small</v>
      </c>
      <c r="Z179" s="60" t="str">
        <f>Division1!DT181</f>
        <v>-
small</v>
      </c>
      <c r="AA179" s="60" t="str">
        <f>Division1!DY181</f>
        <v>+
moderate</v>
      </c>
      <c r="AB179" s="60" t="str">
        <f>Division1!ED181</f>
        <v>+
small</v>
      </c>
      <c r="AC179" s="60" t="str">
        <f>Division1!EI181</f>
        <v xml:space="preserve">
</v>
      </c>
    </row>
    <row r="180" spans="1:29" s="24" customFormat="1" ht="15" hidden="1" customHeight="1" x14ac:dyDescent="0.2">
      <c r="A180" s="34" t="s">
        <v>386</v>
      </c>
      <c r="B180" s="34" t="s">
        <v>384</v>
      </c>
      <c r="C180" s="34" t="s">
        <v>387</v>
      </c>
      <c r="D180" s="35">
        <f t="shared" si="4"/>
        <v>-0.20183486238532128</v>
      </c>
      <c r="E180" s="36">
        <f>Division1!D182</f>
        <v>3.13</v>
      </c>
      <c r="F180" s="36">
        <f>Division1!E182</f>
        <v>1.03</v>
      </c>
      <c r="G180" s="36">
        <f>RIT!D182</f>
        <v>3.35</v>
      </c>
      <c r="H180" s="36">
        <f>RIT!E182</f>
        <v>1.0900000000000001</v>
      </c>
      <c r="I180" s="36"/>
      <c r="J180" s="156">
        <f t="shared" si="5"/>
        <v>-0.20183486238532128</v>
      </c>
      <c r="K180" s="156"/>
      <c r="L180" s="37" t="str">
        <f>Division1!BQ182</f>
        <v>pre-ten
Large</v>
      </c>
      <c r="M180" s="38" t="str">
        <f>Division1!BV182</f>
        <v>ntt
small</v>
      </c>
      <c r="N180" s="39" t="str">
        <f>Division1!CA182</f>
        <v>assoc
Large</v>
      </c>
      <c r="O180" s="39" t="str">
        <f>Division1!CF182</f>
        <v>women
moderate</v>
      </c>
      <c r="P180" s="39" t="str">
        <f>Division1!CK182</f>
        <v>white
small</v>
      </c>
      <c r="Q180" s="34" t="s">
        <v>386</v>
      </c>
      <c r="R180" s="34" t="s">
        <v>384</v>
      </c>
      <c r="S180" s="34" t="s">
        <v>387</v>
      </c>
      <c r="T180" s="40" t="str">
        <f>Division1!CP182</f>
        <v xml:space="preserve">
</v>
      </c>
      <c r="U180" s="40" t="str">
        <f>Division1!CU182</f>
        <v>-
small</v>
      </c>
      <c r="V180" s="40" t="str">
        <f>Division1!CZ182</f>
        <v>+
moderate</v>
      </c>
      <c r="W180" s="40" t="str">
        <f>Division1!DE182</f>
        <v xml:space="preserve">
</v>
      </c>
      <c r="X180" s="40" t="str">
        <f>Division1!DJ182</f>
        <v>-
small</v>
      </c>
      <c r="Y180" s="40" t="str">
        <f>Division1!DO182</f>
        <v xml:space="preserve">
</v>
      </c>
      <c r="Z180" s="40" t="str">
        <f>Division1!DT182</f>
        <v>-
small</v>
      </c>
      <c r="AA180" s="40" t="str">
        <f>Division1!DY182</f>
        <v>+
small</v>
      </c>
      <c r="AB180" s="40" t="str">
        <f>Division1!ED182</f>
        <v xml:space="preserve">
</v>
      </c>
      <c r="AC180" s="40" t="str">
        <f>Division1!EI182</f>
        <v xml:space="preserve">
</v>
      </c>
    </row>
    <row r="181" spans="1:29" ht="15" hidden="1" customHeight="1" x14ac:dyDescent="0.2">
      <c r="A181" s="133" t="s">
        <v>388</v>
      </c>
      <c r="B181" s="133" t="s">
        <v>384</v>
      </c>
      <c r="C181" s="133" t="s">
        <v>389</v>
      </c>
      <c r="D181" s="134">
        <f t="shared" si="4"/>
        <v>-0.25742574257425765</v>
      </c>
      <c r="E181" s="135">
        <f>Division1!D183</f>
        <v>3.59</v>
      </c>
      <c r="F181" s="135">
        <f>Division1!E183</f>
        <v>0.87</v>
      </c>
      <c r="G181" s="135">
        <f>RIT!D183</f>
        <v>3.85</v>
      </c>
      <c r="H181" s="135">
        <f>RIT!E183</f>
        <v>1.01</v>
      </c>
      <c r="I181" s="135"/>
      <c r="J181" s="157">
        <f t="shared" si="5"/>
        <v>-0.25742574257425765</v>
      </c>
      <c r="K181" s="157"/>
      <c r="L181" s="57" t="str">
        <f>Division1!BQ183</f>
        <v>pre-ten
small</v>
      </c>
      <c r="M181" s="58" t="str">
        <f>Division1!BV183</f>
        <v xml:space="preserve">
</v>
      </c>
      <c r="N181" s="59" t="str">
        <f>Division1!CA183</f>
        <v>assoc
small</v>
      </c>
      <c r="O181" s="59" t="str">
        <f>Division1!CF183</f>
        <v>women
moderate</v>
      </c>
      <c r="P181" s="59" t="str">
        <f>Division1!CK183</f>
        <v>white
small</v>
      </c>
      <c r="Q181" s="133" t="s">
        <v>388</v>
      </c>
      <c r="R181" s="133" t="s">
        <v>384</v>
      </c>
      <c r="S181" s="133" t="s">
        <v>389</v>
      </c>
      <c r="T181" s="60" t="str">
        <f>Division1!CP183</f>
        <v>-
small</v>
      </c>
      <c r="U181" s="60" t="str">
        <f>Division1!CU183</f>
        <v>-
small</v>
      </c>
      <c r="V181" s="60" t="str">
        <f>Division1!CZ183</f>
        <v>+
Large</v>
      </c>
      <c r="W181" s="60" t="str">
        <f>Division1!DE183</f>
        <v>-
moderate</v>
      </c>
      <c r="X181" s="60" t="str">
        <f>Division1!DJ183</f>
        <v>-
moderate</v>
      </c>
      <c r="Y181" s="60" t="str">
        <f>Division1!DO183</f>
        <v xml:space="preserve">
</v>
      </c>
      <c r="Z181" s="60" t="str">
        <f>Division1!DT183</f>
        <v>-
moderate</v>
      </c>
      <c r="AA181" s="60" t="str">
        <f>Division1!DY183</f>
        <v xml:space="preserve">
</v>
      </c>
      <c r="AB181" s="60" t="str">
        <f>Division1!ED183</f>
        <v>-
small</v>
      </c>
      <c r="AC181" s="60" t="str">
        <f>Division1!EI183</f>
        <v>-
small</v>
      </c>
    </row>
    <row r="182" spans="1:29" s="24" customFormat="1" ht="15" hidden="1" customHeight="1" x14ac:dyDescent="0.2">
      <c r="A182" s="34" t="s">
        <v>390</v>
      </c>
      <c r="B182" s="34" t="s">
        <v>384</v>
      </c>
      <c r="C182" s="34" t="s">
        <v>391</v>
      </c>
      <c r="D182" s="35">
        <f t="shared" si="4"/>
        <v>-0.40707964601769914</v>
      </c>
      <c r="E182" s="36">
        <f>Division1!D184</f>
        <v>2.66</v>
      </c>
      <c r="F182" s="36">
        <f>Division1!E184</f>
        <v>1.07</v>
      </c>
      <c r="G182" s="36">
        <f>RIT!D184</f>
        <v>3.12</v>
      </c>
      <c r="H182" s="36">
        <f>RIT!E184</f>
        <v>1.1299999999999999</v>
      </c>
      <c r="I182" s="36"/>
      <c r="J182" s="156">
        <f t="shared" si="5"/>
        <v>-0.40707964601769914</v>
      </c>
      <c r="K182" s="156"/>
      <c r="L182" s="37" t="str">
        <f>Division1!BQ184</f>
        <v>pre-ten
Large</v>
      </c>
      <c r="M182" s="38" t="str">
        <f>Division1!BV184</f>
        <v>ntt
moderate</v>
      </c>
      <c r="N182" s="39" t="str">
        <f>Division1!CA184</f>
        <v>assoc
Large</v>
      </c>
      <c r="O182" s="39" t="str">
        <f>Division1!CF184</f>
        <v>women
moderate</v>
      </c>
      <c r="P182" s="39" t="str">
        <f>Division1!CK184</f>
        <v>white
small</v>
      </c>
      <c r="Q182" s="34" t="s">
        <v>390</v>
      </c>
      <c r="R182" s="34" t="s">
        <v>384</v>
      </c>
      <c r="S182" s="34" t="s">
        <v>391</v>
      </c>
      <c r="T182" s="40" t="str">
        <f>Division1!CP184</f>
        <v xml:space="preserve">
</v>
      </c>
      <c r="U182" s="40" t="str">
        <f>Division1!CU184</f>
        <v xml:space="preserve">
</v>
      </c>
      <c r="V182" s="40" t="str">
        <f>Division1!CZ184</f>
        <v>-
small</v>
      </c>
      <c r="W182" s="40" t="str">
        <f>Division1!DE184</f>
        <v>+
small</v>
      </c>
      <c r="X182" s="40" t="str">
        <f>Division1!DJ184</f>
        <v>-
small</v>
      </c>
      <c r="Y182" s="40" t="str">
        <f>Division1!DO184</f>
        <v>+
moderate</v>
      </c>
      <c r="Z182" s="40" t="str">
        <f>Division1!DT184</f>
        <v>-
small</v>
      </c>
      <c r="AA182" s="40" t="str">
        <f>Division1!DY184</f>
        <v>+
small</v>
      </c>
      <c r="AB182" s="40" t="str">
        <f>Division1!ED184</f>
        <v xml:space="preserve">
</v>
      </c>
      <c r="AC182" s="40" t="str">
        <f>Division1!EI184</f>
        <v xml:space="preserve">
</v>
      </c>
    </row>
    <row r="183" spans="1:29" ht="15" hidden="1" customHeight="1" x14ac:dyDescent="0.2">
      <c r="A183" s="133" t="s">
        <v>392</v>
      </c>
      <c r="B183" s="133" t="s">
        <v>384</v>
      </c>
      <c r="C183" s="133" t="s">
        <v>393</v>
      </c>
      <c r="D183" s="134">
        <f t="shared" si="4"/>
        <v>-0.26666666666666689</v>
      </c>
      <c r="E183" s="135">
        <f>Division1!D185</f>
        <v>3.36</v>
      </c>
      <c r="F183" s="135">
        <f>Division1!E185</f>
        <v>1.04</v>
      </c>
      <c r="G183" s="135">
        <f>RIT!D185</f>
        <v>3.64</v>
      </c>
      <c r="H183" s="135">
        <f>RIT!E185</f>
        <v>1.05</v>
      </c>
      <c r="I183" s="135"/>
      <c r="J183" s="157">
        <f t="shared" si="5"/>
        <v>-0.26666666666666689</v>
      </c>
      <c r="K183" s="157"/>
      <c r="L183" s="57" t="str">
        <f>Division1!BQ185</f>
        <v>tenured
Large</v>
      </c>
      <c r="M183" s="58" t="str">
        <f>Division1!BV185</f>
        <v>ntt
moderate</v>
      </c>
      <c r="N183" s="59" t="str">
        <f>Division1!CA185</f>
        <v>assoc
small</v>
      </c>
      <c r="O183" s="59" t="str">
        <f>Division1!CF185</f>
        <v>women
Large</v>
      </c>
      <c r="P183" s="59" t="str">
        <f>Division1!CK185</f>
        <v xml:space="preserve">
</v>
      </c>
      <c r="Q183" s="133" t="s">
        <v>392</v>
      </c>
      <c r="R183" s="133" t="s">
        <v>384</v>
      </c>
      <c r="S183" s="133" t="s">
        <v>393</v>
      </c>
      <c r="T183" s="60" t="str">
        <f>Division1!CP185</f>
        <v>-
small</v>
      </c>
      <c r="U183" s="60" t="str">
        <f>Division1!CU185</f>
        <v>-
small</v>
      </c>
      <c r="V183" s="60" t="str">
        <f>Division1!CZ185</f>
        <v>-
moderate</v>
      </c>
      <c r="W183" s="60" t="str">
        <f>Division1!DE185</f>
        <v xml:space="preserve">
</v>
      </c>
      <c r="X183" s="60" t="str">
        <f>Division1!DJ185</f>
        <v>-
moderate</v>
      </c>
      <c r="Y183" s="60" t="str">
        <f>Division1!DO185</f>
        <v xml:space="preserve">
</v>
      </c>
      <c r="Z183" s="60" t="str">
        <f>Division1!DT185</f>
        <v>-
moderate</v>
      </c>
      <c r="AA183" s="60" t="str">
        <f>Division1!DY185</f>
        <v xml:space="preserve">
</v>
      </c>
      <c r="AB183" s="60" t="str">
        <f>Division1!ED185</f>
        <v>-
small</v>
      </c>
      <c r="AC183" s="60" t="str">
        <f>Division1!EI185</f>
        <v>-
moderate</v>
      </c>
    </row>
    <row r="184" spans="1:29" s="24" customFormat="1" ht="15" hidden="1" customHeight="1" x14ac:dyDescent="0.2">
      <c r="A184" s="34" t="s">
        <v>394</v>
      </c>
      <c r="B184" s="34" t="s">
        <v>384</v>
      </c>
      <c r="C184" s="34" t="s">
        <v>395</v>
      </c>
      <c r="D184" s="35">
        <f t="shared" si="4"/>
        <v>-7.5471698113207614E-2</v>
      </c>
      <c r="E184" s="36">
        <f>Division1!D186</f>
        <v>3.4</v>
      </c>
      <c r="F184" s="36">
        <f>Division1!E186</f>
        <v>1.1399999999999999</v>
      </c>
      <c r="G184" s="36">
        <f>RIT!D186</f>
        <v>3.48</v>
      </c>
      <c r="H184" s="36">
        <f>RIT!E186</f>
        <v>1.06</v>
      </c>
      <c r="I184" s="36"/>
      <c r="J184" s="156" t="str">
        <f t="shared" si="5"/>
        <v/>
      </c>
      <c r="K184" s="156"/>
      <c r="L184" s="37" t="str">
        <f>Division1!BQ186</f>
        <v>pre-ten
Large</v>
      </c>
      <c r="M184" s="38" t="str">
        <f>Division1!BV186</f>
        <v>ntt
moderate</v>
      </c>
      <c r="N184" s="39" t="str">
        <f>Division1!CA186</f>
        <v>assoc
moderate</v>
      </c>
      <c r="O184" s="39" t="str">
        <f>Division1!CF186</f>
        <v>women
Large</v>
      </c>
      <c r="P184" s="39" t="str">
        <f>Division1!CK186</f>
        <v>foc
small</v>
      </c>
      <c r="Q184" s="34" t="s">
        <v>394</v>
      </c>
      <c r="R184" s="34" t="s">
        <v>384</v>
      </c>
      <c r="S184" s="34" t="s">
        <v>395</v>
      </c>
      <c r="T184" s="40" t="str">
        <f>Division1!CP186</f>
        <v xml:space="preserve">
</v>
      </c>
      <c r="U184" s="40" t="str">
        <f>Division1!CU186</f>
        <v>-
small</v>
      </c>
      <c r="V184" s="40" t="str">
        <f>Division1!CZ186</f>
        <v>+
moderate</v>
      </c>
      <c r="W184" s="40" t="str">
        <f>Division1!DE186</f>
        <v xml:space="preserve">
</v>
      </c>
      <c r="X184" s="40" t="str">
        <f>Division1!DJ186</f>
        <v xml:space="preserve">
</v>
      </c>
      <c r="Y184" s="40" t="str">
        <f>Division1!DO186</f>
        <v>+
small</v>
      </c>
      <c r="Z184" s="40" t="str">
        <f>Division1!DT186</f>
        <v>-
moderate</v>
      </c>
      <c r="AA184" s="40" t="str">
        <f>Division1!DY186</f>
        <v>+
small</v>
      </c>
      <c r="AB184" s="40" t="str">
        <f>Division1!ED186</f>
        <v xml:space="preserve">
</v>
      </c>
      <c r="AC184" s="40" t="str">
        <f>Division1!EI186</f>
        <v xml:space="preserve">
</v>
      </c>
    </row>
    <row r="185" spans="1:29" ht="15" hidden="1" customHeight="1" x14ac:dyDescent="0.2">
      <c r="A185" s="133" t="s">
        <v>396</v>
      </c>
      <c r="B185" s="133" t="s">
        <v>384</v>
      </c>
      <c r="C185" s="133" t="s">
        <v>397</v>
      </c>
      <c r="D185" s="134">
        <f t="shared" si="4"/>
        <v>6.4516129032258118E-2</v>
      </c>
      <c r="E185" s="135">
        <f>Division1!D187</f>
        <v>3.71</v>
      </c>
      <c r="F185" s="135">
        <f>Division1!E187</f>
        <v>0.78</v>
      </c>
      <c r="G185" s="135">
        <f>RIT!D187</f>
        <v>3.65</v>
      </c>
      <c r="H185" s="135">
        <f>RIT!E187</f>
        <v>0.93</v>
      </c>
      <c r="I185" s="135"/>
      <c r="J185" s="157" t="str">
        <f t="shared" si="5"/>
        <v/>
      </c>
      <c r="K185" s="157"/>
      <c r="L185" s="57" t="str">
        <f>Division1!BQ187</f>
        <v>tenured
small</v>
      </c>
      <c r="M185" s="58" t="str">
        <f>Division1!BV187</f>
        <v xml:space="preserve">
</v>
      </c>
      <c r="N185" s="59" t="str">
        <f>Division1!CA187</f>
        <v xml:space="preserve">
</v>
      </c>
      <c r="O185" s="59" t="str">
        <f>Division1!CF187</f>
        <v xml:space="preserve">
</v>
      </c>
      <c r="P185" s="59" t="str">
        <f>Division1!CK187</f>
        <v>foc
small</v>
      </c>
      <c r="Q185" s="133" t="s">
        <v>396</v>
      </c>
      <c r="R185" s="133" t="s">
        <v>384</v>
      </c>
      <c r="S185" s="133" t="s">
        <v>397</v>
      </c>
      <c r="T185" s="60" t="str">
        <f>Division1!CP187</f>
        <v xml:space="preserve">
</v>
      </c>
      <c r="U185" s="60" t="str">
        <f>Division1!CU187</f>
        <v>+
small</v>
      </c>
      <c r="V185" s="60" t="str">
        <f>Division1!CZ187</f>
        <v xml:space="preserve">
</v>
      </c>
      <c r="W185" s="60" t="str">
        <f>Division1!DE187</f>
        <v xml:space="preserve">
</v>
      </c>
      <c r="X185" s="60" t="str">
        <f>Division1!DJ187</f>
        <v>+
Large</v>
      </c>
      <c r="Y185" s="60" t="str">
        <f>Division1!DO187</f>
        <v>+
small</v>
      </c>
      <c r="Z185" s="60" t="str">
        <f>Division1!DT187</f>
        <v xml:space="preserve">
</v>
      </c>
      <c r="AA185" s="60" t="str">
        <f>Division1!DY187</f>
        <v>+
small</v>
      </c>
      <c r="AB185" s="60" t="str">
        <f>Division1!ED187</f>
        <v xml:space="preserve">
</v>
      </c>
      <c r="AC185" s="60" t="str">
        <f>Division1!EI187</f>
        <v>+
Large</v>
      </c>
    </row>
    <row r="186" spans="1:29" s="24" customFormat="1" ht="15" hidden="1" customHeight="1" x14ac:dyDescent="0.2">
      <c r="A186" s="34" t="s">
        <v>398</v>
      </c>
      <c r="B186" s="34" t="s">
        <v>384</v>
      </c>
      <c r="C186" s="34" t="s">
        <v>399</v>
      </c>
      <c r="D186" s="35">
        <f t="shared" si="4"/>
        <v>-0.43609022556390981</v>
      </c>
      <c r="E186" s="36">
        <f>Division1!D188</f>
        <v>2.5299999999999998</v>
      </c>
      <c r="F186" s="36">
        <f>Division1!E188</f>
        <v>1.29</v>
      </c>
      <c r="G186" s="36">
        <f>RIT!D188</f>
        <v>3.11</v>
      </c>
      <c r="H186" s="36">
        <f>RIT!E188</f>
        <v>1.33</v>
      </c>
      <c r="I186" s="36"/>
      <c r="J186" s="156">
        <f t="shared" si="5"/>
        <v>-0.43609022556390981</v>
      </c>
      <c r="K186" s="156"/>
      <c r="L186" s="37" t="str">
        <f>Division1!BQ188</f>
        <v>N&lt;5
N&lt;5</v>
      </c>
      <c r="M186" s="38" t="str">
        <f>Division1!BV188</f>
        <v>ntt
moderate</v>
      </c>
      <c r="N186" s="39" t="str">
        <f>Division1!CA188</f>
        <v>assoc
moderate</v>
      </c>
      <c r="O186" s="39" t="str">
        <f>Division1!CF188</f>
        <v>women
moderate</v>
      </c>
      <c r="P186" s="39" t="str">
        <f>Division1!CK188</f>
        <v>foc
small</v>
      </c>
      <c r="Q186" s="34" t="s">
        <v>398</v>
      </c>
      <c r="R186" s="34" t="s">
        <v>384</v>
      </c>
      <c r="S186" s="34" t="s">
        <v>399</v>
      </c>
      <c r="T186" s="40" t="str">
        <f>Division1!CP188</f>
        <v>+
moderate</v>
      </c>
      <c r="U186" s="40" t="str">
        <f>Division1!CU188</f>
        <v xml:space="preserve">
</v>
      </c>
      <c r="V186" s="40" t="str">
        <f>Division1!CZ188</f>
        <v>N&lt;5
N&lt;5</v>
      </c>
      <c r="W186" s="40" t="str">
        <f>Division1!DE188</f>
        <v>+
Large</v>
      </c>
      <c r="X186" s="40" t="str">
        <f>Division1!DJ188</f>
        <v xml:space="preserve">
</v>
      </c>
      <c r="Y186" s="40" t="str">
        <f>Division1!DO188</f>
        <v>+
moderate</v>
      </c>
      <c r="Z186" s="40" t="str">
        <f>Division1!DT188</f>
        <v xml:space="preserve">
</v>
      </c>
      <c r="AA186" s="40" t="str">
        <f>Division1!DY188</f>
        <v>+
Large</v>
      </c>
      <c r="AB186" s="40" t="str">
        <f>Division1!ED188</f>
        <v>+
moderate</v>
      </c>
      <c r="AC186" s="40" t="str">
        <f>Division1!EI188</f>
        <v>+
small</v>
      </c>
    </row>
    <row r="187" spans="1:29" ht="15" hidden="1" customHeight="1" x14ac:dyDescent="0.2">
      <c r="A187" s="133" t="s">
        <v>400</v>
      </c>
      <c r="B187" s="133" t="s">
        <v>384</v>
      </c>
      <c r="C187" s="133" t="s">
        <v>401</v>
      </c>
      <c r="D187" s="134">
        <f t="shared" si="4"/>
        <v>-0.1984126984126984</v>
      </c>
      <c r="E187" s="135">
        <f>Division1!D189</f>
        <v>2.9</v>
      </c>
      <c r="F187" s="135">
        <f>Division1!E189</f>
        <v>1.35</v>
      </c>
      <c r="G187" s="135">
        <f>RIT!D189</f>
        <v>3.15</v>
      </c>
      <c r="H187" s="135">
        <f>RIT!E189</f>
        <v>1.26</v>
      </c>
      <c r="I187" s="135"/>
      <c r="J187" s="157">
        <f t="shared" si="5"/>
        <v>-0.1984126984126984</v>
      </c>
      <c r="K187" s="157"/>
      <c r="L187" s="57" t="str">
        <f>Division1!BQ189</f>
        <v>N&lt;5
N&lt;5</v>
      </c>
      <c r="M187" s="58" t="str">
        <f>Division1!BV189</f>
        <v>ntt
moderate</v>
      </c>
      <c r="N187" s="59" t="str">
        <f>Division1!CA189</f>
        <v xml:space="preserve">
</v>
      </c>
      <c r="O187" s="59" t="str">
        <f>Division1!CF189</f>
        <v>women
moderate</v>
      </c>
      <c r="P187" s="59" t="str">
        <f>Division1!CK189</f>
        <v>foc
small</v>
      </c>
      <c r="Q187" s="133" t="s">
        <v>400</v>
      </c>
      <c r="R187" s="133" t="s">
        <v>384</v>
      </c>
      <c r="S187" s="133" t="s">
        <v>401</v>
      </c>
      <c r="T187" s="60" t="str">
        <f>Division1!CP189</f>
        <v>+
small</v>
      </c>
      <c r="U187" s="60" t="str">
        <f>Division1!CU189</f>
        <v>+
small</v>
      </c>
      <c r="V187" s="60" t="str">
        <f>Division1!CZ189</f>
        <v>N&lt;5
N&lt;5</v>
      </c>
      <c r="W187" s="60" t="str">
        <f>Division1!DE189</f>
        <v>+
small</v>
      </c>
      <c r="X187" s="60" t="str">
        <f>Division1!DJ189</f>
        <v>+
Large</v>
      </c>
      <c r="Y187" s="60" t="str">
        <f>Division1!DO189</f>
        <v>+
small</v>
      </c>
      <c r="Z187" s="60" t="str">
        <f>Division1!DT189</f>
        <v xml:space="preserve">
</v>
      </c>
      <c r="AA187" s="60" t="str">
        <f>Division1!DY189</f>
        <v>+
moderate</v>
      </c>
      <c r="AB187" s="60" t="str">
        <f>Division1!ED189</f>
        <v>+
small</v>
      </c>
      <c r="AC187" s="60" t="str">
        <f>Division1!EI189</f>
        <v>+
small</v>
      </c>
    </row>
    <row r="188" spans="1:29" s="24" customFormat="1" ht="15" hidden="1" customHeight="1" x14ac:dyDescent="0.2">
      <c r="A188" s="34" t="s">
        <v>402</v>
      </c>
      <c r="B188" s="34" t="s">
        <v>384</v>
      </c>
      <c r="C188" s="34" t="s">
        <v>403</v>
      </c>
      <c r="D188" s="35">
        <f t="shared" si="4"/>
        <v>-2.4390243902438866E-2</v>
      </c>
      <c r="E188" s="36">
        <f>Division1!D190</f>
        <v>2.31</v>
      </c>
      <c r="F188" s="36">
        <f>Division1!E190</f>
        <v>1.0900000000000001</v>
      </c>
      <c r="G188" s="36">
        <f>RIT!D190</f>
        <v>2.34</v>
      </c>
      <c r="H188" s="36">
        <f>RIT!E190</f>
        <v>1.23</v>
      </c>
      <c r="I188" s="36"/>
      <c r="J188" s="156" t="str">
        <f t="shared" si="5"/>
        <v/>
      </c>
      <c r="K188" s="156"/>
      <c r="L188" s="37" t="str">
        <f>Division1!BQ190</f>
        <v>N&lt;5
N&lt;5</v>
      </c>
      <c r="M188" s="38" t="str">
        <f>Division1!BV190</f>
        <v>ntt
Large</v>
      </c>
      <c r="N188" s="39" t="str">
        <f>Division1!CA190</f>
        <v>assoc
Large</v>
      </c>
      <c r="O188" s="39" t="str">
        <f>Division1!CF190</f>
        <v>women
Large</v>
      </c>
      <c r="P188" s="39" t="str">
        <f>Division1!CK190</f>
        <v>foc
small</v>
      </c>
      <c r="Q188" s="34" t="s">
        <v>402</v>
      </c>
      <c r="R188" s="34" t="s">
        <v>384</v>
      </c>
      <c r="S188" s="34" t="s">
        <v>403</v>
      </c>
      <c r="T188" s="40" t="str">
        <f>Division1!CP190</f>
        <v>+
small</v>
      </c>
      <c r="U188" s="40" t="str">
        <f>Division1!CU190</f>
        <v xml:space="preserve">
</v>
      </c>
      <c r="V188" s="40" t="str">
        <f>Division1!CZ190</f>
        <v>N&lt;5
N&lt;5</v>
      </c>
      <c r="W188" s="40" t="str">
        <f>Division1!DE190</f>
        <v>+
moderate</v>
      </c>
      <c r="X188" s="40" t="str">
        <f>Division1!DJ190</f>
        <v>-
moderate</v>
      </c>
      <c r="Y188" s="40" t="str">
        <f>Division1!DO190</f>
        <v>+
small</v>
      </c>
      <c r="Z188" s="40" t="str">
        <f>Division1!DT190</f>
        <v>-
small</v>
      </c>
      <c r="AA188" s="40" t="str">
        <f>Division1!DY190</f>
        <v>+
Large</v>
      </c>
      <c r="AB188" s="40" t="str">
        <f>Division1!ED190</f>
        <v xml:space="preserve">
</v>
      </c>
      <c r="AC188" s="40" t="str">
        <f>Division1!EI190</f>
        <v>+
moderate</v>
      </c>
    </row>
    <row r="189" spans="1:29" s="24" customFormat="1" ht="15" customHeight="1" x14ac:dyDescent="0.2">
      <c r="A189" s="34"/>
      <c r="B189" s="34" t="s">
        <v>404</v>
      </c>
      <c r="C189" s="34" t="s">
        <v>405</v>
      </c>
      <c r="D189" s="35">
        <f t="shared" si="4"/>
        <v>9.1954022988505829E-2</v>
      </c>
      <c r="E189" s="36">
        <f>Division1!D191</f>
        <v>3.2</v>
      </c>
      <c r="F189" s="36">
        <f>Division1!E191</f>
        <v>0.94</v>
      </c>
      <c r="G189" s="36">
        <f>RIT!D191</f>
        <v>3.12</v>
      </c>
      <c r="H189" s="36">
        <f>RIT!E191</f>
        <v>0.87</v>
      </c>
      <c r="I189" s="36"/>
      <c r="J189" s="156" t="str">
        <f t="shared" si="5"/>
        <v/>
      </c>
      <c r="K189" s="156"/>
      <c r="L189" s="37" t="str">
        <f>Division1!BQ191</f>
        <v>tenured
small</v>
      </c>
      <c r="M189" s="38" t="str">
        <f>Division1!BV191</f>
        <v>ntt
small</v>
      </c>
      <c r="N189" s="39" t="str">
        <f>Division1!CA191</f>
        <v xml:space="preserve">
</v>
      </c>
      <c r="O189" s="39" t="str">
        <f>Division1!CF191</f>
        <v>women
Large</v>
      </c>
      <c r="P189" s="39" t="str">
        <f>Division1!CK191</f>
        <v>white
small</v>
      </c>
      <c r="Q189" s="34"/>
      <c r="R189" s="34" t="s">
        <v>404</v>
      </c>
      <c r="S189" s="34" t="s">
        <v>405</v>
      </c>
      <c r="T189" s="40" t="str">
        <f>Division1!CP191</f>
        <v xml:space="preserve">
</v>
      </c>
      <c r="U189" s="40" t="str">
        <f>Division1!CU191</f>
        <v xml:space="preserve">
</v>
      </c>
      <c r="V189" s="40" t="str">
        <f>Division1!CZ191</f>
        <v>-
Large</v>
      </c>
      <c r="W189" s="40" t="str">
        <f>Division1!DE191</f>
        <v xml:space="preserve">
</v>
      </c>
      <c r="X189" s="40" t="str">
        <f>Division1!DJ191</f>
        <v xml:space="preserve">
</v>
      </c>
      <c r="Y189" s="40" t="str">
        <f>Division1!DO191</f>
        <v xml:space="preserve">
</v>
      </c>
      <c r="Z189" s="40" t="str">
        <f>Division1!DT191</f>
        <v>-
moderate</v>
      </c>
      <c r="AA189" s="40" t="str">
        <f>Division1!DY191</f>
        <v>+
small</v>
      </c>
      <c r="AB189" s="40" t="str">
        <f>Division1!ED191</f>
        <v xml:space="preserve">
</v>
      </c>
      <c r="AC189" s="40" t="str">
        <f>Division1!EI191</f>
        <v>-
moderate</v>
      </c>
    </row>
    <row r="190" spans="1:29" s="24" customFormat="1" ht="15" hidden="1" customHeight="1" x14ac:dyDescent="0.2">
      <c r="A190" s="24" t="s">
        <v>406</v>
      </c>
      <c r="B190" s="24" t="s">
        <v>404</v>
      </c>
      <c r="C190" s="24" t="s">
        <v>407</v>
      </c>
      <c r="D190" s="25">
        <f t="shared" si="4"/>
        <v>5.8333333333333202E-2</v>
      </c>
      <c r="E190" s="26">
        <f>Division1!D192</f>
        <v>3.25</v>
      </c>
      <c r="F190" s="26">
        <f>Division1!E192</f>
        <v>1.27</v>
      </c>
      <c r="G190" s="26">
        <f>RIT!D192</f>
        <v>3.18</v>
      </c>
      <c r="H190" s="26">
        <f>RIT!E192</f>
        <v>1.2</v>
      </c>
      <c r="I190" s="26"/>
      <c r="J190" s="156" t="str">
        <f t="shared" si="5"/>
        <v/>
      </c>
      <c r="K190" s="156"/>
      <c r="L190" s="37" t="str">
        <f>Division1!BQ192</f>
        <v>N&lt;5
N&lt;5</v>
      </c>
      <c r="M190" s="38" t="str">
        <f>Division1!BV192</f>
        <v>ntt
moderate</v>
      </c>
      <c r="N190" s="39" t="str">
        <f>Division1!CA192</f>
        <v>full
small</v>
      </c>
      <c r="O190" s="39" t="str">
        <f>Division1!CF192</f>
        <v>women
moderate</v>
      </c>
      <c r="P190" s="39" t="str">
        <f>Division1!CK192</f>
        <v xml:space="preserve">
</v>
      </c>
      <c r="Q190" s="24" t="s">
        <v>406</v>
      </c>
      <c r="R190" s="24" t="s">
        <v>404</v>
      </c>
      <c r="S190" s="24" t="s">
        <v>407</v>
      </c>
      <c r="T190" s="40" t="str">
        <f>Division1!CP192</f>
        <v xml:space="preserve">
</v>
      </c>
      <c r="U190" s="40" t="str">
        <f>Division1!CU192</f>
        <v>+
small</v>
      </c>
      <c r="V190" s="40" t="str">
        <f>Division1!CZ192</f>
        <v>N&lt;5
N&lt;5</v>
      </c>
      <c r="W190" s="40" t="str">
        <f>Division1!DE192</f>
        <v>+
small</v>
      </c>
      <c r="X190" s="40" t="str">
        <f>Division1!DJ192</f>
        <v>+
small</v>
      </c>
      <c r="Y190" s="40" t="str">
        <f>Division1!DO192</f>
        <v>+
small</v>
      </c>
      <c r="Z190" s="40" t="str">
        <f>Division1!DT192</f>
        <v>-
small</v>
      </c>
      <c r="AA190" s="40" t="str">
        <f>Division1!DY192</f>
        <v>+
moderate</v>
      </c>
      <c r="AB190" s="40" t="str">
        <f>Division1!ED192</f>
        <v>+
small</v>
      </c>
      <c r="AC190" s="40" t="str">
        <f>Division1!EI192</f>
        <v>-
small</v>
      </c>
    </row>
    <row r="191" spans="1:29" ht="15" hidden="1" customHeight="1" x14ac:dyDescent="0.2">
      <c r="A191" s="15" t="s">
        <v>408</v>
      </c>
      <c r="B191" s="15" t="s">
        <v>404</v>
      </c>
      <c r="C191" s="15" t="s">
        <v>409</v>
      </c>
      <c r="D191" s="22">
        <f t="shared" si="4"/>
        <v>1.8348623853211024E-2</v>
      </c>
      <c r="E191" s="23">
        <f>Division1!D193</f>
        <v>3.02</v>
      </c>
      <c r="F191" s="23">
        <f>Division1!E193</f>
        <v>1.22</v>
      </c>
      <c r="G191" s="23">
        <f>RIT!D193</f>
        <v>3</v>
      </c>
      <c r="H191" s="23">
        <f>RIT!E193</f>
        <v>1.0900000000000001</v>
      </c>
      <c r="I191" s="23"/>
      <c r="J191" s="157" t="str">
        <f t="shared" si="5"/>
        <v/>
      </c>
      <c r="K191" s="157"/>
      <c r="L191" s="57" t="str">
        <f>Division1!BQ193</f>
        <v>N&lt;5
N&lt;5</v>
      </c>
      <c r="M191" s="58" t="str">
        <f>Division1!BV193</f>
        <v>ntt
moderate</v>
      </c>
      <c r="N191" s="59" t="str">
        <f>Division1!CA193</f>
        <v xml:space="preserve">
</v>
      </c>
      <c r="O191" s="59" t="str">
        <f>Division1!CF193</f>
        <v>women
moderate</v>
      </c>
      <c r="P191" s="59" t="str">
        <f>Division1!CK193</f>
        <v>foc
small</v>
      </c>
      <c r="Q191" s="15" t="s">
        <v>408</v>
      </c>
      <c r="R191" s="15" t="s">
        <v>404</v>
      </c>
      <c r="S191" s="15" t="s">
        <v>409</v>
      </c>
      <c r="T191" s="60" t="str">
        <f>Division1!CP193</f>
        <v>-
small</v>
      </c>
      <c r="U191" s="60" t="str">
        <f>Division1!CU193</f>
        <v>-
small</v>
      </c>
      <c r="V191" s="60" t="str">
        <f>Division1!CZ193</f>
        <v>N&lt;5
N&lt;5</v>
      </c>
      <c r="W191" s="60" t="str">
        <f>Division1!DE193</f>
        <v>+
small</v>
      </c>
      <c r="X191" s="60" t="str">
        <f>Division1!DJ193</f>
        <v>-
small</v>
      </c>
      <c r="Y191" s="60" t="str">
        <f>Division1!DO193</f>
        <v xml:space="preserve">
</v>
      </c>
      <c r="Z191" s="60" t="str">
        <f>Division1!DT193</f>
        <v>-
Large</v>
      </c>
      <c r="AA191" s="60" t="str">
        <f>Division1!DY193</f>
        <v>+
small</v>
      </c>
      <c r="AB191" s="60" t="str">
        <f>Division1!ED193</f>
        <v>-
small</v>
      </c>
      <c r="AC191" s="60" t="str">
        <f>Division1!EI193</f>
        <v xml:space="preserve">
</v>
      </c>
    </row>
    <row r="192" spans="1:29" s="24" customFormat="1" ht="15" hidden="1" customHeight="1" x14ac:dyDescent="0.2">
      <c r="A192" s="24" t="s">
        <v>410</v>
      </c>
      <c r="B192" s="24" t="s">
        <v>404</v>
      </c>
      <c r="C192" s="24" t="s">
        <v>411</v>
      </c>
      <c r="D192" s="25">
        <f t="shared" si="4"/>
        <v>-3.4188034188034219E-2</v>
      </c>
      <c r="E192" s="26">
        <f>Division1!D194</f>
        <v>3.06</v>
      </c>
      <c r="F192" s="26">
        <f>Division1!E194</f>
        <v>1.34</v>
      </c>
      <c r="G192" s="26">
        <f>RIT!D194</f>
        <v>3.1</v>
      </c>
      <c r="H192" s="26">
        <f>RIT!E194</f>
        <v>1.17</v>
      </c>
      <c r="I192" s="26"/>
      <c r="J192" s="156" t="str">
        <f t="shared" si="5"/>
        <v/>
      </c>
      <c r="K192" s="156"/>
      <c r="L192" s="37" t="str">
        <f>Division1!BQ194</f>
        <v>N&lt;5
N&lt;5</v>
      </c>
      <c r="M192" s="38" t="str">
        <f>Division1!BV194</f>
        <v>ntt
moderate</v>
      </c>
      <c r="N192" s="39" t="str">
        <f>Division1!CA194</f>
        <v xml:space="preserve">
</v>
      </c>
      <c r="O192" s="39" t="str">
        <f>Division1!CF194</f>
        <v>women
small</v>
      </c>
      <c r="P192" s="39" t="str">
        <f>Division1!CK194</f>
        <v>white
small</v>
      </c>
      <c r="Q192" s="24" t="s">
        <v>410</v>
      </c>
      <c r="R192" s="24" t="s">
        <v>404</v>
      </c>
      <c r="S192" s="24" t="s">
        <v>411</v>
      </c>
      <c r="T192" s="40" t="str">
        <f>Division1!CP194</f>
        <v>-
small</v>
      </c>
      <c r="U192" s="40" t="str">
        <f>Division1!CU194</f>
        <v>-
small</v>
      </c>
      <c r="V192" s="40" t="str">
        <f>Division1!CZ194</f>
        <v>N&lt;5
N&lt;5</v>
      </c>
      <c r="W192" s="40" t="str">
        <f>Division1!DE194</f>
        <v xml:space="preserve">
</v>
      </c>
      <c r="X192" s="40" t="str">
        <f>Division1!DJ194</f>
        <v>-
small</v>
      </c>
      <c r="Y192" s="40" t="str">
        <f>Division1!DO194</f>
        <v xml:space="preserve">
</v>
      </c>
      <c r="Z192" s="40" t="str">
        <f>Division1!DT194</f>
        <v>-
moderate</v>
      </c>
      <c r="AA192" s="40" t="str">
        <f>Division1!DY194</f>
        <v>+
small</v>
      </c>
      <c r="AB192" s="40" t="str">
        <f>Division1!ED194</f>
        <v xml:space="preserve">
</v>
      </c>
      <c r="AC192" s="40" t="str">
        <f>Division1!EI194</f>
        <v>-
moderate</v>
      </c>
    </row>
    <row r="193" spans="1:29" ht="15" hidden="1" customHeight="1" x14ac:dyDescent="0.2">
      <c r="A193" s="15" t="s">
        <v>412</v>
      </c>
      <c r="B193" s="15" t="s">
        <v>404</v>
      </c>
      <c r="C193" s="15" t="s">
        <v>413</v>
      </c>
      <c r="D193" s="22">
        <f t="shared" si="4"/>
        <v>0.15254237288135569</v>
      </c>
      <c r="E193" s="23">
        <f>Division1!D195</f>
        <v>3.13</v>
      </c>
      <c r="F193" s="23">
        <f>Division1!E195</f>
        <v>1.29</v>
      </c>
      <c r="G193" s="23">
        <f>RIT!D195</f>
        <v>2.95</v>
      </c>
      <c r="H193" s="23">
        <f>RIT!E195</f>
        <v>1.18</v>
      </c>
      <c r="I193" s="23"/>
      <c r="J193" s="157">
        <f t="shared" si="5"/>
        <v>0.15254237288135569</v>
      </c>
      <c r="K193" s="157"/>
      <c r="L193" s="57" t="str">
        <f>Division1!BQ195</f>
        <v xml:space="preserve">
</v>
      </c>
      <c r="M193" s="58" t="str">
        <f>Division1!BV195</f>
        <v>ntt
small</v>
      </c>
      <c r="N193" s="59" t="str">
        <f>Division1!CA195</f>
        <v>assoc
moderate</v>
      </c>
      <c r="O193" s="59" t="str">
        <f>Division1!CF195</f>
        <v>women
Large</v>
      </c>
      <c r="P193" s="59" t="str">
        <f>Division1!CK195</f>
        <v xml:space="preserve">
</v>
      </c>
      <c r="Q193" s="15" t="s">
        <v>412</v>
      </c>
      <c r="R193" s="15" t="s">
        <v>404</v>
      </c>
      <c r="S193" s="15" t="s">
        <v>413</v>
      </c>
      <c r="T193" s="60" t="str">
        <f>Division1!CP195</f>
        <v>+
small</v>
      </c>
      <c r="U193" s="60" t="str">
        <f>Division1!CU195</f>
        <v>+
small</v>
      </c>
      <c r="V193" s="60" t="str">
        <f>Division1!CZ195</f>
        <v>-
moderate</v>
      </c>
      <c r="W193" s="60" t="str">
        <f>Division1!DE195</f>
        <v>+
small</v>
      </c>
      <c r="X193" s="60" t="str">
        <f>Division1!DJ195</f>
        <v xml:space="preserve">
</v>
      </c>
      <c r="Y193" s="60" t="str">
        <f>Division1!DO195</f>
        <v>+
moderate</v>
      </c>
      <c r="Z193" s="60" t="str">
        <f>Division1!DT195</f>
        <v>-
moderate</v>
      </c>
      <c r="AA193" s="60" t="str">
        <f>Division1!DY195</f>
        <v>+
Large</v>
      </c>
      <c r="AB193" s="60" t="str">
        <f>Division1!ED195</f>
        <v>+
small</v>
      </c>
      <c r="AC193" s="60" t="str">
        <f>Division1!EI195</f>
        <v>-
small</v>
      </c>
    </row>
    <row r="194" spans="1:29" s="24" customFormat="1" ht="15" hidden="1" customHeight="1" x14ac:dyDescent="0.2">
      <c r="A194" s="24" t="s">
        <v>414</v>
      </c>
      <c r="B194" s="24" t="s">
        <v>404</v>
      </c>
      <c r="C194" s="24" t="s">
        <v>415</v>
      </c>
      <c r="D194" s="25">
        <f t="shared" si="4"/>
        <v>0.11926605504587146</v>
      </c>
      <c r="E194" s="26">
        <f>Division1!D196</f>
        <v>3.05</v>
      </c>
      <c r="F194" s="26">
        <f>Division1!E196</f>
        <v>1.2</v>
      </c>
      <c r="G194" s="26">
        <f>RIT!D196</f>
        <v>2.92</v>
      </c>
      <c r="H194" s="26">
        <f>RIT!E196</f>
        <v>1.0900000000000001</v>
      </c>
      <c r="I194" s="26"/>
      <c r="J194" s="156">
        <f t="shared" si="5"/>
        <v>0.11926605504587146</v>
      </c>
      <c r="K194" s="156"/>
      <c r="L194" s="37" t="str">
        <f>Division1!BQ196</f>
        <v>N&lt;5
N&lt;5</v>
      </c>
      <c r="M194" s="38" t="str">
        <f>Division1!BV196</f>
        <v>ntt
small</v>
      </c>
      <c r="N194" s="39" t="str">
        <f>Division1!CA196</f>
        <v>assoc
moderate</v>
      </c>
      <c r="O194" s="39" t="str">
        <f>Division1!CF196</f>
        <v>women
Large</v>
      </c>
      <c r="P194" s="39" t="str">
        <f>Division1!CK196</f>
        <v>foc
small</v>
      </c>
      <c r="Q194" s="24" t="s">
        <v>414</v>
      </c>
      <c r="R194" s="24" t="s">
        <v>404</v>
      </c>
      <c r="S194" s="24" t="s">
        <v>415</v>
      </c>
      <c r="T194" s="40" t="str">
        <f>Division1!CP196</f>
        <v xml:space="preserve">
</v>
      </c>
      <c r="U194" s="40" t="str">
        <f>Division1!CU196</f>
        <v xml:space="preserve">
</v>
      </c>
      <c r="V194" s="40" t="str">
        <f>Division1!CZ196</f>
        <v>N&lt;5
N&lt;5</v>
      </c>
      <c r="W194" s="40" t="str">
        <f>Division1!DE196</f>
        <v xml:space="preserve">
</v>
      </c>
      <c r="X194" s="40" t="str">
        <f>Division1!DJ196</f>
        <v>-
moderate</v>
      </c>
      <c r="Y194" s="40" t="str">
        <f>Division1!DO196</f>
        <v>+
small</v>
      </c>
      <c r="Z194" s="40" t="str">
        <f>Division1!DT196</f>
        <v>-
moderate</v>
      </c>
      <c r="AA194" s="40" t="str">
        <f>Division1!DY196</f>
        <v>+
moderate</v>
      </c>
      <c r="AB194" s="40" t="str">
        <f>Division1!ED196</f>
        <v xml:space="preserve">
</v>
      </c>
      <c r="AC194" s="40" t="str">
        <f>Division1!EI196</f>
        <v xml:space="preserve">
</v>
      </c>
    </row>
    <row r="195" spans="1:29" ht="15" hidden="1" customHeight="1" x14ac:dyDescent="0.2">
      <c r="A195" s="15" t="s">
        <v>416</v>
      </c>
      <c r="B195" s="15" t="s">
        <v>404</v>
      </c>
      <c r="C195" s="15" t="s">
        <v>417</v>
      </c>
      <c r="D195" s="22">
        <f t="shared" si="4"/>
        <v>2.9411764705882595E-2</v>
      </c>
      <c r="E195" s="23">
        <f>Division1!D197</f>
        <v>3.6</v>
      </c>
      <c r="F195" s="23">
        <f>Division1!E197</f>
        <v>0.91</v>
      </c>
      <c r="G195" s="23">
        <f>RIT!D197</f>
        <v>3.57</v>
      </c>
      <c r="H195" s="23">
        <f>RIT!E197</f>
        <v>1.02</v>
      </c>
      <c r="I195" s="23"/>
      <c r="J195" s="157" t="str">
        <f t="shared" si="5"/>
        <v/>
      </c>
      <c r="K195" s="157"/>
      <c r="L195" s="57" t="str">
        <f>Division1!BQ197</f>
        <v xml:space="preserve">
</v>
      </c>
      <c r="M195" s="58" t="str">
        <f>Division1!BV197</f>
        <v>ntt
moderate</v>
      </c>
      <c r="N195" s="59" t="str">
        <f>Division1!CA197</f>
        <v xml:space="preserve">
</v>
      </c>
      <c r="O195" s="59" t="str">
        <f>Division1!CF197</f>
        <v>women
moderate</v>
      </c>
      <c r="P195" s="59" t="str">
        <f>Division1!CK197</f>
        <v>white
moderate</v>
      </c>
      <c r="Q195" s="15" t="s">
        <v>416</v>
      </c>
      <c r="R195" s="15" t="s">
        <v>404</v>
      </c>
      <c r="S195" s="15" t="s">
        <v>417</v>
      </c>
      <c r="T195" s="60" t="str">
        <f>Division1!CP197</f>
        <v xml:space="preserve">
</v>
      </c>
      <c r="U195" s="60" t="str">
        <f>Division1!CU197</f>
        <v xml:space="preserve">
</v>
      </c>
      <c r="V195" s="60" t="str">
        <f>Division1!CZ197</f>
        <v>-
Large</v>
      </c>
      <c r="W195" s="60" t="str">
        <f>Division1!DE197</f>
        <v xml:space="preserve">
</v>
      </c>
      <c r="X195" s="60" t="str">
        <f>Division1!DJ197</f>
        <v xml:space="preserve">
</v>
      </c>
      <c r="Y195" s="60" t="str">
        <f>Division1!DO197</f>
        <v xml:space="preserve">
</v>
      </c>
      <c r="Z195" s="60" t="str">
        <f>Division1!DT197</f>
        <v>-
small</v>
      </c>
      <c r="AA195" s="60" t="str">
        <f>Division1!DY197</f>
        <v xml:space="preserve">
</v>
      </c>
      <c r="AB195" s="60" t="str">
        <f>Division1!ED197</f>
        <v xml:space="preserve">
</v>
      </c>
      <c r="AC195" s="60" t="str">
        <f>Division1!EI197</f>
        <v>-
Large</v>
      </c>
    </row>
    <row r="196" spans="1:29" s="24" customFormat="1" ht="15" hidden="1" customHeight="1" x14ac:dyDescent="0.2">
      <c r="A196" s="24" t="s">
        <v>418</v>
      </c>
      <c r="B196" s="24" t="s">
        <v>404</v>
      </c>
      <c r="C196" s="24" t="s">
        <v>419</v>
      </c>
      <c r="D196" s="25">
        <f t="shared" si="4"/>
        <v>-0.13636363636363627</v>
      </c>
      <c r="E196" s="26">
        <f>Division1!D198</f>
        <v>2.54</v>
      </c>
      <c r="F196" s="26">
        <f>Division1!E198</f>
        <v>1.27</v>
      </c>
      <c r="G196" s="26">
        <f>RIT!D198</f>
        <v>2.69</v>
      </c>
      <c r="H196" s="26">
        <f>RIT!E198</f>
        <v>1.1000000000000001</v>
      </c>
      <c r="I196" s="26"/>
      <c r="J196" s="156">
        <f t="shared" si="5"/>
        <v>-0.13636363636363627</v>
      </c>
      <c r="K196" s="156"/>
      <c r="L196" s="37" t="str">
        <f>Division1!BQ198</f>
        <v>N&lt;5
N&lt;5</v>
      </c>
      <c r="M196" s="38" t="str">
        <f>Division1!BV198</f>
        <v>N&lt;5
N&lt;5</v>
      </c>
      <c r="N196" s="39" t="str">
        <f>Division1!CA198</f>
        <v>assoc
small</v>
      </c>
      <c r="O196" s="39" t="str">
        <f>Division1!CF198</f>
        <v>women
moderate</v>
      </c>
      <c r="P196" s="39" t="str">
        <f>Division1!CK198</f>
        <v>N&lt;5
N&lt;5</v>
      </c>
      <c r="Q196" s="24" t="s">
        <v>418</v>
      </c>
      <c r="R196" s="24" t="s">
        <v>404</v>
      </c>
      <c r="S196" s="24" t="s">
        <v>419</v>
      </c>
      <c r="T196" s="40" t="str">
        <f>Division1!CP198</f>
        <v>+
moderate</v>
      </c>
      <c r="U196" s="40" t="str">
        <f>Division1!CU198</f>
        <v>+
moderate</v>
      </c>
      <c r="V196" s="40" t="str">
        <f>Division1!CZ198</f>
        <v>N&lt;5
N&lt;5</v>
      </c>
      <c r="W196" s="40" t="str">
        <f>Division1!DE198</f>
        <v>N&lt;5
N&lt;5</v>
      </c>
      <c r="X196" s="40" t="str">
        <f>Division1!DJ198</f>
        <v>+
Large</v>
      </c>
      <c r="Y196" s="40" t="str">
        <f>Division1!DO198</f>
        <v>+
moderate</v>
      </c>
      <c r="Z196" s="40" t="str">
        <f>Division1!DT198</f>
        <v>+
moderate</v>
      </c>
      <c r="AA196" s="40" t="str">
        <f>Division1!DY198</f>
        <v>+
Large</v>
      </c>
      <c r="AB196" s="40" t="str">
        <f>Division1!ED198</f>
        <v>+
small</v>
      </c>
      <c r="AC196" s="40" t="str">
        <f>Division1!EI198</f>
        <v>N&lt;5
N&lt;5</v>
      </c>
    </row>
    <row r="197" spans="1:29" ht="15" hidden="1" customHeight="1" x14ac:dyDescent="0.2">
      <c r="A197" s="15" t="s">
        <v>420</v>
      </c>
      <c r="B197" s="15" t="s">
        <v>404</v>
      </c>
      <c r="C197" s="15" t="s">
        <v>421</v>
      </c>
      <c r="D197" s="22">
        <f t="shared" ref="D197:D206" si="6">IF(E197="N&lt;5","N&lt;5",IF(G197="N&lt;5","N&lt;5",((E197-G197)/H197)))</f>
        <v>-0.12307692307692318</v>
      </c>
      <c r="E197" s="23">
        <f>Division1!D199</f>
        <v>2.78</v>
      </c>
      <c r="F197" s="23">
        <f>Division1!E199</f>
        <v>1.34</v>
      </c>
      <c r="G197" s="23">
        <f>RIT!D199</f>
        <v>2.94</v>
      </c>
      <c r="H197" s="23">
        <f>RIT!E199</f>
        <v>1.3</v>
      </c>
      <c r="I197" s="23"/>
      <c r="J197" s="157">
        <f t="shared" si="5"/>
        <v>-0.12307692307692318</v>
      </c>
      <c r="K197" s="157"/>
      <c r="L197" s="57" t="str">
        <f>Division1!BQ199</f>
        <v>N&lt;5
N&lt;5</v>
      </c>
      <c r="M197" s="58" t="str">
        <f>Division1!BV199</f>
        <v>N&lt;5
N&lt;5</v>
      </c>
      <c r="N197" s="59" t="str">
        <f>Division1!CA199</f>
        <v xml:space="preserve">
</v>
      </c>
      <c r="O197" s="59" t="str">
        <f>Division1!CF199</f>
        <v>women
moderate</v>
      </c>
      <c r="P197" s="59" t="str">
        <f>Division1!CK199</f>
        <v>N&lt;5
N&lt;5</v>
      </c>
      <c r="Q197" s="15" t="s">
        <v>420</v>
      </c>
      <c r="R197" s="15" t="s">
        <v>404</v>
      </c>
      <c r="S197" s="15" t="s">
        <v>421</v>
      </c>
      <c r="T197" s="60" t="str">
        <f>Division1!CP199</f>
        <v>+
small</v>
      </c>
      <c r="U197" s="60" t="str">
        <f>Division1!CU199</f>
        <v>+
small</v>
      </c>
      <c r="V197" s="60" t="str">
        <f>Division1!CZ199</f>
        <v>N&lt;5
N&lt;5</v>
      </c>
      <c r="W197" s="60" t="str">
        <f>Division1!DE199</f>
        <v>N&lt;5
N&lt;5</v>
      </c>
      <c r="X197" s="60" t="str">
        <f>Division1!DJ199</f>
        <v>+
Large</v>
      </c>
      <c r="Y197" s="60" t="str">
        <f>Division1!DO199</f>
        <v xml:space="preserve">
</v>
      </c>
      <c r="Z197" s="60" t="str">
        <f>Division1!DT199</f>
        <v xml:space="preserve">
</v>
      </c>
      <c r="AA197" s="60" t="str">
        <f>Division1!DY199</f>
        <v>+
moderate</v>
      </c>
      <c r="AB197" s="60" t="str">
        <f>Division1!ED199</f>
        <v xml:space="preserve">
</v>
      </c>
      <c r="AC197" s="60" t="str">
        <f>Division1!EI199</f>
        <v>N&lt;5
N&lt;5</v>
      </c>
    </row>
    <row r="198" spans="1:29" s="24" customFormat="1" ht="15" hidden="1" customHeight="1" x14ac:dyDescent="0.2">
      <c r="A198" s="24" t="s">
        <v>422</v>
      </c>
      <c r="B198" s="24" t="s">
        <v>404</v>
      </c>
      <c r="C198" s="24" t="s">
        <v>423</v>
      </c>
      <c r="D198" s="25">
        <f t="shared" si="6"/>
        <v>0.1544117647058823</v>
      </c>
      <c r="E198" s="26">
        <f>Division1!D200</f>
        <v>3.51</v>
      </c>
      <c r="F198" s="26">
        <f>Division1!E200</f>
        <v>1.27</v>
      </c>
      <c r="G198" s="26">
        <f>RIT!D200</f>
        <v>3.3</v>
      </c>
      <c r="H198" s="26">
        <f>RIT!E200</f>
        <v>1.36</v>
      </c>
      <c r="I198" s="26"/>
      <c r="J198" s="156">
        <f t="shared" ref="J198:J206" si="7">IF(OR(D198&gt;0.1,D198&lt;-0.1),D198,"")</f>
        <v>0.1544117647058823</v>
      </c>
      <c r="K198" s="156"/>
      <c r="L198" s="37" t="str">
        <f>Division1!BQ200</f>
        <v xml:space="preserve">
</v>
      </c>
      <c r="M198" s="38" t="str">
        <f>Division1!BV200</f>
        <v xml:space="preserve">
</v>
      </c>
      <c r="N198" s="39" t="str">
        <f>Division1!CA200</f>
        <v xml:space="preserve">
</v>
      </c>
      <c r="O198" s="39" t="str">
        <f>Division1!CF200</f>
        <v>women
small</v>
      </c>
      <c r="P198" s="39" t="str">
        <f>Division1!CK200</f>
        <v>white
moderate</v>
      </c>
      <c r="Q198" s="24" t="s">
        <v>422</v>
      </c>
      <c r="R198" s="24" t="s">
        <v>404</v>
      </c>
      <c r="S198" s="24" t="s">
        <v>423</v>
      </c>
      <c r="T198" s="40" t="str">
        <f>Division1!CP200</f>
        <v xml:space="preserve">
</v>
      </c>
      <c r="U198" s="40" t="str">
        <f>Division1!CU200</f>
        <v xml:space="preserve">
</v>
      </c>
      <c r="V198" s="40" t="str">
        <f>Division1!CZ200</f>
        <v>-
small</v>
      </c>
      <c r="W198" s="40" t="str">
        <f>Division1!DE200</f>
        <v xml:space="preserve">
</v>
      </c>
      <c r="X198" s="40" t="str">
        <f>Division1!DJ200</f>
        <v>+
moderate</v>
      </c>
      <c r="Y198" s="40" t="str">
        <f>Division1!DO200</f>
        <v xml:space="preserve">
</v>
      </c>
      <c r="Z198" s="40" t="str">
        <f>Division1!DT200</f>
        <v>-
small</v>
      </c>
      <c r="AA198" s="40" t="str">
        <f>Division1!DY200</f>
        <v xml:space="preserve">
</v>
      </c>
      <c r="AB198" s="40" t="str">
        <f>Division1!ED200</f>
        <v xml:space="preserve">
</v>
      </c>
      <c r="AC198" s="40" t="str">
        <f>Division1!EI200</f>
        <v>-
small</v>
      </c>
    </row>
    <row r="199" spans="1:29" ht="15" hidden="1" customHeight="1" x14ac:dyDescent="0.2">
      <c r="A199" s="15" t="s">
        <v>424</v>
      </c>
      <c r="B199" s="15" t="s">
        <v>404</v>
      </c>
      <c r="C199" s="15" t="s">
        <v>425</v>
      </c>
      <c r="D199" s="22">
        <f t="shared" si="6"/>
        <v>0.47200000000000025</v>
      </c>
      <c r="E199" s="23">
        <f>Division1!D201</f>
        <v>3.93</v>
      </c>
      <c r="F199" s="23">
        <f>Division1!E201</f>
        <v>1.1200000000000001</v>
      </c>
      <c r="G199" s="23">
        <f>RIT!D201</f>
        <v>3.34</v>
      </c>
      <c r="H199" s="23">
        <f>RIT!E201</f>
        <v>1.25</v>
      </c>
      <c r="I199" s="23"/>
      <c r="J199" s="157">
        <f t="shared" si="7"/>
        <v>0.47200000000000025</v>
      </c>
      <c r="K199" s="157"/>
      <c r="L199" s="57" t="str">
        <f>Division1!BQ201</f>
        <v>N&lt;5
N&lt;5</v>
      </c>
      <c r="M199" s="58" t="str">
        <f>Division1!BV201</f>
        <v>N&lt;5
N&lt;5</v>
      </c>
      <c r="N199" s="59" t="str">
        <f>Division1!CA201</f>
        <v>full
small</v>
      </c>
      <c r="O199" s="59" t="str">
        <f>Division1!CF201</f>
        <v>women
moderate</v>
      </c>
      <c r="P199" s="59" t="str">
        <f>Division1!CK201</f>
        <v>N&lt;5
N&lt;5</v>
      </c>
      <c r="Q199" s="15" t="s">
        <v>424</v>
      </c>
      <c r="R199" s="15" t="s">
        <v>404</v>
      </c>
      <c r="S199" s="15" t="s">
        <v>425</v>
      </c>
      <c r="T199" s="60" t="str">
        <f>Division1!CP201</f>
        <v>-
moderate</v>
      </c>
      <c r="U199" s="60" t="str">
        <f>Division1!CU201</f>
        <v>-
moderate</v>
      </c>
      <c r="V199" s="60" t="str">
        <f>Division1!CZ201</f>
        <v>N&lt;5
N&lt;5</v>
      </c>
      <c r="W199" s="60" t="str">
        <f>Division1!DE201</f>
        <v>N&lt;5
N&lt;5</v>
      </c>
      <c r="X199" s="60" t="str">
        <f>Division1!DJ201</f>
        <v>+
small</v>
      </c>
      <c r="Y199" s="60" t="str">
        <f>Division1!DO201</f>
        <v>-
Large</v>
      </c>
      <c r="Z199" s="60" t="str">
        <f>Division1!DT201</f>
        <v>-
moderate</v>
      </c>
      <c r="AA199" s="60" t="str">
        <f>Division1!DY201</f>
        <v>-
moderate</v>
      </c>
      <c r="AB199" s="60" t="str">
        <f>Division1!ED201</f>
        <v>-
moderate</v>
      </c>
      <c r="AC199" s="60" t="str">
        <f>Division1!EI201</f>
        <v>N&lt;5
N&lt;5</v>
      </c>
    </row>
    <row r="200" spans="1:29" s="24" customFormat="1" ht="15" hidden="1" customHeight="1" x14ac:dyDescent="0.2">
      <c r="A200" s="24" t="s">
        <v>426</v>
      </c>
      <c r="B200" s="24" t="s">
        <v>404</v>
      </c>
      <c r="C200" s="24" t="s">
        <v>427</v>
      </c>
      <c r="D200" s="25">
        <f t="shared" si="6"/>
        <v>0.184</v>
      </c>
      <c r="E200" s="26">
        <f>Division1!D202</f>
        <v>3.21</v>
      </c>
      <c r="F200" s="26">
        <f>Division1!E202</f>
        <v>1.26</v>
      </c>
      <c r="G200" s="26">
        <f>RIT!D202</f>
        <v>2.98</v>
      </c>
      <c r="H200" s="26">
        <f>RIT!E202</f>
        <v>1.25</v>
      </c>
      <c r="I200" s="26"/>
      <c r="J200" s="156">
        <f t="shared" si="7"/>
        <v>0.184</v>
      </c>
      <c r="K200" s="156"/>
      <c r="L200" s="37" t="str">
        <f>Division1!BQ202</f>
        <v>N&lt;5
N&lt;5</v>
      </c>
      <c r="M200" s="38" t="str">
        <f>Division1!BV202</f>
        <v>N&lt;5
N&lt;5</v>
      </c>
      <c r="N200" s="39" t="str">
        <f>Division1!CA202</f>
        <v>full
small</v>
      </c>
      <c r="O200" s="39" t="str">
        <f>Division1!CF202</f>
        <v>men
small</v>
      </c>
      <c r="P200" s="39" t="str">
        <f>Division1!CK202</f>
        <v>N&lt;5
N&lt;5</v>
      </c>
      <c r="Q200" s="24" t="s">
        <v>426</v>
      </c>
      <c r="R200" s="24" t="s">
        <v>404</v>
      </c>
      <c r="S200" s="24" t="s">
        <v>427</v>
      </c>
      <c r="T200" s="40" t="str">
        <f>Division1!CP202</f>
        <v>-
small</v>
      </c>
      <c r="U200" s="40" t="str">
        <f>Division1!CU202</f>
        <v>-
small</v>
      </c>
      <c r="V200" s="40" t="str">
        <f>Division1!CZ202</f>
        <v>N&lt;5
N&lt;5</v>
      </c>
      <c r="W200" s="40" t="str">
        <f>Division1!DE202</f>
        <v>N&lt;5
N&lt;5</v>
      </c>
      <c r="X200" s="40" t="str">
        <f>Division1!DJ202</f>
        <v xml:space="preserve">
</v>
      </c>
      <c r="Y200" s="40" t="str">
        <f>Division1!DO202</f>
        <v>-
moderate</v>
      </c>
      <c r="Z200" s="40" t="str">
        <f>Division1!DT202</f>
        <v xml:space="preserve">
</v>
      </c>
      <c r="AA200" s="40" t="str">
        <f>Division1!DY202</f>
        <v>-
moderate</v>
      </c>
      <c r="AB200" s="40" t="str">
        <f>Division1!ED202</f>
        <v>-
small</v>
      </c>
      <c r="AC200" s="40" t="str">
        <f>Division1!EI202</f>
        <v>N&lt;5
N&lt;5</v>
      </c>
    </row>
    <row r="201" spans="1:29" ht="15" hidden="1" customHeight="1" x14ac:dyDescent="0.2">
      <c r="A201" s="15" t="s">
        <v>428</v>
      </c>
      <c r="B201" s="15" t="s">
        <v>404</v>
      </c>
      <c r="C201" s="15" t="s">
        <v>429</v>
      </c>
      <c r="D201" s="22">
        <f t="shared" si="6"/>
        <v>-0.13821138211382109</v>
      </c>
      <c r="E201" s="23">
        <f>Division1!D203</f>
        <v>2.88</v>
      </c>
      <c r="F201" s="23">
        <f>Division1!E203</f>
        <v>1.03</v>
      </c>
      <c r="G201" s="23">
        <f>RIT!D203</f>
        <v>3.05</v>
      </c>
      <c r="H201" s="23">
        <f>RIT!E203</f>
        <v>1.23</v>
      </c>
      <c r="I201" s="23"/>
      <c r="J201" s="157">
        <f t="shared" si="7"/>
        <v>-0.13821138211382109</v>
      </c>
      <c r="K201" s="157"/>
      <c r="L201" s="57" t="str">
        <f>Division1!BQ203</f>
        <v>N&lt;5
N&lt;5</v>
      </c>
      <c r="M201" s="58" t="str">
        <f>Division1!BV203</f>
        <v>ntt
Large</v>
      </c>
      <c r="N201" s="59" t="str">
        <f>Division1!CA203</f>
        <v>assoc
Large</v>
      </c>
      <c r="O201" s="59" t="str">
        <f>Division1!CF203</f>
        <v>women
Large</v>
      </c>
      <c r="P201" s="59" t="str">
        <f>Division1!CK203</f>
        <v>foc
Large</v>
      </c>
      <c r="Q201" s="15" t="s">
        <v>428</v>
      </c>
      <c r="R201" s="15" t="s">
        <v>404</v>
      </c>
      <c r="S201" s="15" t="s">
        <v>429</v>
      </c>
      <c r="T201" s="60" t="str">
        <f>Division1!CP203</f>
        <v xml:space="preserve">
</v>
      </c>
      <c r="U201" s="60" t="str">
        <f>Division1!CU203</f>
        <v xml:space="preserve">
</v>
      </c>
      <c r="V201" s="60" t="str">
        <f>Division1!CZ203</f>
        <v>N&lt;5
N&lt;5</v>
      </c>
      <c r="W201" s="60" t="str">
        <f>Division1!DE203</f>
        <v xml:space="preserve">
</v>
      </c>
      <c r="X201" s="60" t="str">
        <f>Division1!DJ203</f>
        <v>-
small</v>
      </c>
      <c r="Y201" s="60" t="str">
        <f>Division1!DO203</f>
        <v>+
small</v>
      </c>
      <c r="Z201" s="60" t="str">
        <f>Division1!DT203</f>
        <v>-
moderate</v>
      </c>
      <c r="AA201" s="60" t="str">
        <f>Division1!DY203</f>
        <v>+
moderate</v>
      </c>
      <c r="AB201" s="60" t="str">
        <f>Division1!ED203</f>
        <v>-
small</v>
      </c>
      <c r="AC201" s="60" t="str">
        <f>Division1!EI203</f>
        <v>+
moderate</v>
      </c>
    </row>
    <row r="202" spans="1:29" s="24" customFormat="1" ht="15" hidden="1" customHeight="1" x14ac:dyDescent="0.2">
      <c r="A202" s="24" t="s">
        <v>430</v>
      </c>
      <c r="B202" s="24" t="s">
        <v>431</v>
      </c>
      <c r="C202" s="24" t="s">
        <v>432</v>
      </c>
      <c r="D202" s="25">
        <f t="shared" si="6"/>
        <v>7.4626865671641521E-2</v>
      </c>
      <c r="E202" s="26">
        <f>Division1!D204</f>
        <v>2.78</v>
      </c>
      <c r="F202" s="26">
        <f>Division1!E204</f>
        <v>1.27</v>
      </c>
      <c r="G202" s="26">
        <f>RIT!D204</f>
        <v>2.68</v>
      </c>
      <c r="H202" s="26">
        <f>RIT!E204</f>
        <v>1.34</v>
      </c>
      <c r="I202" s="26"/>
      <c r="J202" s="156" t="str">
        <f t="shared" si="7"/>
        <v/>
      </c>
      <c r="K202" s="156"/>
      <c r="L202" s="37" t="str">
        <f>Division1!BQ204</f>
        <v>N&lt;5
N&lt;5</v>
      </c>
      <c r="M202" s="38" t="str">
        <f>Division1!BV204</f>
        <v>ntt
small</v>
      </c>
      <c r="N202" s="39" t="str">
        <f>Division1!CA204</f>
        <v>assoc
small</v>
      </c>
      <c r="O202" s="39" t="str">
        <f>Division1!CF204</f>
        <v xml:space="preserve">
</v>
      </c>
      <c r="P202" s="39" t="str">
        <f>Division1!CK204</f>
        <v>white
small</v>
      </c>
      <c r="Q202" s="24" t="s">
        <v>430</v>
      </c>
      <c r="R202" s="24" t="s">
        <v>431</v>
      </c>
      <c r="S202" s="24" t="s">
        <v>432</v>
      </c>
      <c r="T202" s="40" t="str">
        <f>Division1!CP204</f>
        <v>+
small</v>
      </c>
      <c r="U202" s="40" t="str">
        <f>Division1!CU204</f>
        <v xml:space="preserve">
</v>
      </c>
      <c r="V202" s="40" t="str">
        <f>Division1!CZ204</f>
        <v>N&lt;5
N&lt;5</v>
      </c>
      <c r="W202" s="40" t="str">
        <f>Division1!DE204</f>
        <v>+
moderate</v>
      </c>
      <c r="X202" s="40" t="str">
        <f>Division1!DJ204</f>
        <v>-
small</v>
      </c>
      <c r="Y202" s="40" t="str">
        <f>Division1!DO204</f>
        <v xml:space="preserve">
</v>
      </c>
      <c r="Z202" s="40" t="str">
        <f>Division1!DT204</f>
        <v>+
small</v>
      </c>
      <c r="AA202" s="40" t="str">
        <f>Division1!DY204</f>
        <v>+
small</v>
      </c>
      <c r="AB202" s="40" t="str">
        <f>Division1!ED204</f>
        <v>+
small</v>
      </c>
      <c r="AC202" s="40" t="str">
        <f>Division1!EI204</f>
        <v>-
small</v>
      </c>
    </row>
    <row r="203" spans="1:29" ht="15" hidden="1" customHeight="1" x14ac:dyDescent="0.2">
      <c r="A203" s="15" t="s">
        <v>433</v>
      </c>
      <c r="B203" s="15" t="s">
        <v>434</v>
      </c>
      <c r="C203" s="15" t="s">
        <v>435</v>
      </c>
      <c r="D203" s="22">
        <f t="shared" si="6"/>
        <v>-3.4188034188034219E-2</v>
      </c>
      <c r="E203" s="23">
        <f>Division1!D205</f>
        <v>3.93</v>
      </c>
      <c r="F203" s="23">
        <f>Division1!E205</f>
        <v>1.1000000000000001</v>
      </c>
      <c r="G203" s="23">
        <f>RIT!D205</f>
        <v>3.97</v>
      </c>
      <c r="H203" s="23">
        <f>RIT!E205</f>
        <v>1.17</v>
      </c>
      <c r="I203" s="23"/>
      <c r="J203" s="157" t="str">
        <f t="shared" si="7"/>
        <v/>
      </c>
      <c r="K203" s="157"/>
      <c r="L203" s="57" t="str">
        <f>Division1!BQ205</f>
        <v>pre-ten
moderate</v>
      </c>
      <c r="M203" s="58" t="str">
        <f>Division1!BV205</f>
        <v>ntt
moderate</v>
      </c>
      <c r="N203" s="59" t="str">
        <f>Division1!CA205</f>
        <v>full
small</v>
      </c>
      <c r="O203" s="59" t="str">
        <f>Division1!CF205</f>
        <v>women
Large</v>
      </c>
      <c r="P203" s="59" t="str">
        <f>Division1!CK205</f>
        <v>foc
Large</v>
      </c>
      <c r="Q203" s="15" t="s">
        <v>433</v>
      </c>
      <c r="R203" s="15" t="s">
        <v>434</v>
      </c>
      <c r="S203" s="15" t="s">
        <v>435</v>
      </c>
      <c r="T203" s="60" t="str">
        <f>Division1!CP205</f>
        <v xml:space="preserve">
</v>
      </c>
      <c r="U203" s="60" t="str">
        <f>Division1!CU205</f>
        <v>-
small</v>
      </c>
      <c r="V203" s="60" t="str">
        <f>Division1!CZ205</f>
        <v>-
Large</v>
      </c>
      <c r="W203" s="60" t="str">
        <f>Division1!DE205</f>
        <v>+
small</v>
      </c>
      <c r="X203" s="60" t="str">
        <f>Division1!DJ205</f>
        <v xml:space="preserve">
</v>
      </c>
      <c r="Y203" s="60" t="str">
        <f>Division1!DO205</f>
        <v>-
moderate</v>
      </c>
      <c r="Z203" s="60" t="str">
        <f>Division1!DT205</f>
        <v>-
moderate</v>
      </c>
      <c r="AA203" s="60" t="str">
        <f>Division1!DY205</f>
        <v>+
small</v>
      </c>
      <c r="AB203" s="60" t="str">
        <f>Division1!ED205</f>
        <v>-
small</v>
      </c>
      <c r="AC203" s="60" t="str">
        <f>Division1!EI205</f>
        <v>-
small</v>
      </c>
    </row>
    <row r="204" spans="1:29" s="24" customFormat="1" ht="15" hidden="1" customHeight="1" x14ac:dyDescent="0.2">
      <c r="A204" s="24" t="s">
        <v>436</v>
      </c>
      <c r="B204" s="24" t="s">
        <v>434</v>
      </c>
      <c r="C204" s="24" t="s">
        <v>437</v>
      </c>
      <c r="D204" s="25">
        <f t="shared" si="6"/>
        <v>0.11016949152542364</v>
      </c>
      <c r="E204" s="26">
        <f>Division1!D206</f>
        <v>3.87</v>
      </c>
      <c r="F204" s="26">
        <f>Division1!E206</f>
        <v>1.04</v>
      </c>
      <c r="G204" s="26">
        <f>RIT!D206</f>
        <v>3.74</v>
      </c>
      <c r="H204" s="26">
        <f>RIT!E206</f>
        <v>1.18</v>
      </c>
      <c r="I204" s="26"/>
      <c r="J204" s="156">
        <f t="shared" si="7"/>
        <v>0.11016949152542364</v>
      </c>
      <c r="K204" s="156"/>
      <c r="L204" s="37" t="str">
        <f>Division1!BQ206</f>
        <v>N&lt;5
N&lt;5</v>
      </c>
      <c r="M204" s="38" t="str">
        <f>Division1!BV206</f>
        <v>ntt
small</v>
      </c>
      <c r="N204" s="39" t="str">
        <f>Division1!CA206</f>
        <v>assoc
small</v>
      </c>
      <c r="O204" s="39" t="str">
        <f>Division1!CF206</f>
        <v>women
moderate</v>
      </c>
      <c r="P204" s="39" t="str">
        <f>Division1!CK206</f>
        <v>foc
small</v>
      </c>
      <c r="Q204" s="24" t="s">
        <v>436</v>
      </c>
      <c r="R204" s="24" t="s">
        <v>434</v>
      </c>
      <c r="S204" s="24" t="s">
        <v>437</v>
      </c>
      <c r="T204" s="40" t="str">
        <f>Division1!CP206</f>
        <v xml:space="preserve">
</v>
      </c>
      <c r="U204" s="40" t="str">
        <f>Division1!CU206</f>
        <v xml:space="preserve">
</v>
      </c>
      <c r="V204" s="40" t="str">
        <f>Division1!CZ206</f>
        <v>N&lt;5
N&lt;5</v>
      </c>
      <c r="W204" s="40" t="str">
        <f>Division1!DE206</f>
        <v>+
moderate</v>
      </c>
      <c r="X204" s="40" t="str">
        <f>Division1!DJ206</f>
        <v>+
Large</v>
      </c>
      <c r="Y204" s="40" t="str">
        <f>Division1!DO206</f>
        <v xml:space="preserve">
</v>
      </c>
      <c r="Z204" s="40" t="str">
        <f>Division1!DT206</f>
        <v xml:space="preserve">
</v>
      </c>
      <c r="AA204" s="40" t="str">
        <f>Division1!DY206</f>
        <v>+
small</v>
      </c>
      <c r="AB204" s="40" t="str">
        <f>Division1!ED206</f>
        <v xml:space="preserve">
</v>
      </c>
      <c r="AC204" s="40" t="str">
        <f>Division1!EI206</f>
        <v xml:space="preserve">
</v>
      </c>
    </row>
    <row r="205" spans="1:29" ht="15" hidden="1" customHeight="1" x14ac:dyDescent="0.2">
      <c r="A205" s="15" t="s">
        <v>438</v>
      </c>
      <c r="B205" s="15" t="s">
        <v>434</v>
      </c>
      <c r="C205" s="15" t="s">
        <v>439</v>
      </c>
      <c r="D205" s="22">
        <f t="shared" si="6"/>
        <v>0.12499999999999993</v>
      </c>
      <c r="E205" s="23">
        <f>Division1!D207</f>
        <v>3.8</v>
      </c>
      <c r="F205" s="23">
        <f>Division1!E207</f>
        <v>1.01</v>
      </c>
      <c r="G205" s="23">
        <f>RIT!D207</f>
        <v>3.65</v>
      </c>
      <c r="H205" s="23">
        <f>RIT!E207</f>
        <v>1.2</v>
      </c>
      <c r="I205" s="23"/>
      <c r="J205" s="157">
        <f t="shared" si="7"/>
        <v>0.12499999999999993</v>
      </c>
      <c r="K205" s="157"/>
      <c r="L205" s="57" t="str">
        <f>Division1!BQ207</f>
        <v xml:space="preserve">
</v>
      </c>
      <c r="M205" s="58" t="str">
        <f>Division1!BV207</f>
        <v>ntt
small</v>
      </c>
      <c r="N205" s="59" t="str">
        <f>Division1!CA207</f>
        <v xml:space="preserve">
</v>
      </c>
      <c r="O205" s="59" t="str">
        <f>Division1!CF207</f>
        <v>women
small</v>
      </c>
      <c r="P205" s="59" t="str">
        <f>Division1!CK207</f>
        <v xml:space="preserve">
</v>
      </c>
      <c r="Q205" s="15" t="s">
        <v>438</v>
      </c>
      <c r="R205" s="15" t="s">
        <v>434</v>
      </c>
      <c r="S205" s="15" t="s">
        <v>439</v>
      </c>
      <c r="T205" s="60" t="str">
        <f>Division1!CP207</f>
        <v xml:space="preserve">
</v>
      </c>
      <c r="U205" s="60" t="str">
        <f>Division1!CU207</f>
        <v xml:space="preserve">
</v>
      </c>
      <c r="V205" s="60" t="str">
        <f>Division1!CZ207</f>
        <v>-
small</v>
      </c>
      <c r="W205" s="60" t="str">
        <f>Division1!DE207</f>
        <v xml:space="preserve">
</v>
      </c>
      <c r="X205" s="60" t="str">
        <f>Division1!DJ207</f>
        <v>+
small</v>
      </c>
      <c r="Y205" s="60" t="str">
        <f>Division1!DO207</f>
        <v xml:space="preserve">
</v>
      </c>
      <c r="Z205" s="60" t="str">
        <f>Division1!DT207</f>
        <v xml:space="preserve">
</v>
      </c>
      <c r="AA205" s="60" t="str">
        <f>Division1!DY207</f>
        <v xml:space="preserve">
</v>
      </c>
      <c r="AB205" s="60" t="str">
        <f>Division1!ED207</f>
        <v xml:space="preserve">
</v>
      </c>
      <c r="AC205" s="60" t="str">
        <f>Division1!EI207</f>
        <v>-
small</v>
      </c>
    </row>
    <row r="206" spans="1:29" s="24" customFormat="1" ht="15" hidden="1" customHeight="1" x14ac:dyDescent="0.2">
      <c r="A206" s="24" t="s">
        <v>440</v>
      </c>
      <c r="B206" s="24" t="s">
        <v>434</v>
      </c>
      <c r="C206" s="24" t="s">
        <v>441</v>
      </c>
      <c r="D206" s="25">
        <f t="shared" si="6"/>
        <v>0.12999999999999989</v>
      </c>
      <c r="E206" s="26">
        <f>Division1!D208</f>
        <v>3.85</v>
      </c>
      <c r="F206" s="26">
        <f>Division1!E208</f>
        <v>0.87</v>
      </c>
      <c r="G206" s="26">
        <f>RIT!D208</f>
        <v>3.72</v>
      </c>
      <c r="H206" s="26">
        <f>RIT!E208</f>
        <v>1</v>
      </c>
      <c r="I206" s="26"/>
      <c r="J206" s="156">
        <f t="shared" si="7"/>
        <v>0.12999999999999989</v>
      </c>
      <c r="K206" s="156"/>
      <c r="L206" s="37" t="str">
        <f>Division1!BQ208</f>
        <v>tenured
moderate</v>
      </c>
      <c r="M206" s="38" t="str">
        <f>Division1!BV208</f>
        <v>ntt
small</v>
      </c>
      <c r="N206" s="39" t="str">
        <f>Division1!CA208</f>
        <v>assoc
small</v>
      </c>
      <c r="O206" s="39" t="str">
        <f>Division1!CF208</f>
        <v xml:space="preserve">
</v>
      </c>
      <c r="P206" s="39" t="str">
        <f>Division1!CK208</f>
        <v>foc
small</v>
      </c>
      <c r="Q206" s="24" t="s">
        <v>440</v>
      </c>
      <c r="R206" s="24" t="s">
        <v>434</v>
      </c>
      <c r="S206" s="24" t="s">
        <v>441</v>
      </c>
      <c r="T206" s="40" t="str">
        <f>Division1!CP208</f>
        <v xml:space="preserve">
</v>
      </c>
      <c r="U206" s="40" t="str">
        <f>Division1!CU208</f>
        <v>+
small</v>
      </c>
      <c r="V206" s="40" t="str">
        <f>Division1!CZ208</f>
        <v>-
moderate</v>
      </c>
      <c r="W206" s="40" t="str">
        <f>Division1!DE208</f>
        <v xml:space="preserve">
</v>
      </c>
      <c r="X206" s="40" t="str">
        <f>Division1!DJ208</f>
        <v xml:space="preserve">
</v>
      </c>
      <c r="Y206" s="40" t="str">
        <f>Division1!DO208</f>
        <v>+
moderate</v>
      </c>
      <c r="Z206" s="40" t="str">
        <f>Division1!DT208</f>
        <v>+
small</v>
      </c>
      <c r="AA206" s="40" t="str">
        <f>Division1!DY208</f>
        <v xml:space="preserve">
</v>
      </c>
      <c r="AB206" s="40" t="str">
        <f>Division1!ED208</f>
        <v xml:space="preserve">
</v>
      </c>
      <c r="AC206" s="40" t="str">
        <f>Division1!EI208</f>
        <v>+
Large</v>
      </c>
    </row>
    <row r="207" spans="1:29" x14ac:dyDescent="0.2">
      <c r="D207" s="22"/>
      <c r="E207" s="23">
        <f>Division1!D209</f>
        <v>0</v>
      </c>
      <c r="F207" s="23">
        <f>Division1!E209</f>
        <v>0</v>
      </c>
      <c r="G207" s="23">
        <f>RIT!D209</f>
        <v>0</v>
      </c>
      <c r="H207" s="23">
        <f>RIT!E209</f>
        <v>0</v>
      </c>
      <c r="I207" s="23"/>
    </row>
    <row r="208" spans="1:29" x14ac:dyDescent="0.2">
      <c r="D208" s="22"/>
      <c r="E208" s="23"/>
      <c r="F208" s="23"/>
      <c r="G208" s="23"/>
      <c r="H208" s="23"/>
      <c r="I208" s="23"/>
    </row>
  </sheetData>
  <mergeCells count="208">
    <mergeCell ref="J203:K203"/>
    <mergeCell ref="J204:K204"/>
    <mergeCell ref="J205:K205"/>
    <mergeCell ref="J206:K206"/>
    <mergeCell ref="J197:K197"/>
    <mergeCell ref="J198:K198"/>
    <mergeCell ref="J199:K199"/>
    <mergeCell ref="J200:K200"/>
    <mergeCell ref="J201:K201"/>
    <mergeCell ref="J202:K202"/>
    <mergeCell ref="J191:K191"/>
    <mergeCell ref="J192:K192"/>
    <mergeCell ref="J193:K193"/>
    <mergeCell ref="J194:K194"/>
    <mergeCell ref="J195:K195"/>
    <mergeCell ref="J196:K196"/>
    <mergeCell ref="J185:K185"/>
    <mergeCell ref="J186:K186"/>
    <mergeCell ref="J187:K187"/>
    <mergeCell ref="J188:K188"/>
    <mergeCell ref="J189:K189"/>
    <mergeCell ref="J190:K190"/>
    <mergeCell ref="J179:K179"/>
    <mergeCell ref="J180:K180"/>
    <mergeCell ref="J181:K181"/>
    <mergeCell ref="J182:K182"/>
    <mergeCell ref="J183:K183"/>
    <mergeCell ref="J184:K184"/>
    <mergeCell ref="J173:K173"/>
    <mergeCell ref="J174:K174"/>
    <mergeCell ref="J175:K175"/>
    <mergeCell ref="J176:K176"/>
    <mergeCell ref="J177:K177"/>
    <mergeCell ref="J178:K178"/>
    <mergeCell ref="J167:K167"/>
    <mergeCell ref="J168:K168"/>
    <mergeCell ref="J169:K169"/>
    <mergeCell ref="J170:K170"/>
    <mergeCell ref="J171:K171"/>
    <mergeCell ref="J172:K172"/>
    <mergeCell ref="J161:K161"/>
    <mergeCell ref="J162:K162"/>
    <mergeCell ref="J163:K163"/>
    <mergeCell ref="J164:K164"/>
    <mergeCell ref="J165:K165"/>
    <mergeCell ref="J166:K166"/>
    <mergeCell ref="J155:K155"/>
    <mergeCell ref="J156:K156"/>
    <mergeCell ref="J157:K157"/>
    <mergeCell ref="J158:K158"/>
    <mergeCell ref="J159:K159"/>
    <mergeCell ref="J160:K160"/>
    <mergeCell ref="J149:K149"/>
    <mergeCell ref="J150:K150"/>
    <mergeCell ref="J151:K151"/>
    <mergeCell ref="J152:K152"/>
    <mergeCell ref="J153:K153"/>
    <mergeCell ref="J154:K154"/>
    <mergeCell ref="J143:K143"/>
    <mergeCell ref="J144:K144"/>
    <mergeCell ref="J145:K145"/>
    <mergeCell ref="J146:K146"/>
    <mergeCell ref="J147:K147"/>
    <mergeCell ref="J148:K148"/>
    <mergeCell ref="J137:K137"/>
    <mergeCell ref="J138:K138"/>
    <mergeCell ref="J139:K139"/>
    <mergeCell ref="J140:K140"/>
    <mergeCell ref="J141:K141"/>
    <mergeCell ref="J142:K142"/>
    <mergeCell ref="J131:K131"/>
    <mergeCell ref="J132:K132"/>
    <mergeCell ref="J133:K133"/>
    <mergeCell ref="J134:K134"/>
    <mergeCell ref="J135:K135"/>
    <mergeCell ref="J136:K136"/>
    <mergeCell ref="J125:K125"/>
    <mergeCell ref="J126:K126"/>
    <mergeCell ref="J127:K127"/>
    <mergeCell ref="J128:K128"/>
    <mergeCell ref="J129:K129"/>
    <mergeCell ref="J130:K130"/>
    <mergeCell ref="J119:K119"/>
    <mergeCell ref="J120:K120"/>
    <mergeCell ref="J121:K121"/>
    <mergeCell ref="J122:K122"/>
    <mergeCell ref="J123:K123"/>
    <mergeCell ref="J124:K124"/>
    <mergeCell ref="J113:K113"/>
    <mergeCell ref="J114:K114"/>
    <mergeCell ref="J115:K115"/>
    <mergeCell ref="J116:K116"/>
    <mergeCell ref="J117:K117"/>
    <mergeCell ref="J118:K118"/>
    <mergeCell ref="J107:K107"/>
    <mergeCell ref="J108:K108"/>
    <mergeCell ref="J109:K109"/>
    <mergeCell ref="J110:K110"/>
    <mergeCell ref="J111:K111"/>
    <mergeCell ref="J112:K112"/>
    <mergeCell ref="J101:K101"/>
    <mergeCell ref="J102:K102"/>
    <mergeCell ref="J103:K103"/>
    <mergeCell ref="J104:K104"/>
    <mergeCell ref="J105:K105"/>
    <mergeCell ref="J106:K106"/>
    <mergeCell ref="J95:K95"/>
    <mergeCell ref="J96:K96"/>
    <mergeCell ref="J97:K97"/>
    <mergeCell ref="J98:K98"/>
    <mergeCell ref="J99:K99"/>
    <mergeCell ref="J100:K100"/>
    <mergeCell ref="J89:K89"/>
    <mergeCell ref="J90:K90"/>
    <mergeCell ref="J91:K91"/>
    <mergeCell ref="J92:K92"/>
    <mergeCell ref="J93:K93"/>
    <mergeCell ref="J94:K94"/>
    <mergeCell ref="J83:K83"/>
    <mergeCell ref="J84:K84"/>
    <mergeCell ref="J85:K85"/>
    <mergeCell ref="J86:K86"/>
    <mergeCell ref="J87:K87"/>
    <mergeCell ref="J88:K88"/>
    <mergeCell ref="J77:K77"/>
    <mergeCell ref="J78:K78"/>
    <mergeCell ref="J79:K79"/>
    <mergeCell ref="J80:K80"/>
    <mergeCell ref="J81:K81"/>
    <mergeCell ref="J82:K82"/>
    <mergeCell ref="J71:K71"/>
    <mergeCell ref="J72:K72"/>
    <mergeCell ref="J73:K73"/>
    <mergeCell ref="J74:K74"/>
    <mergeCell ref="J75:K75"/>
    <mergeCell ref="J76:K76"/>
    <mergeCell ref="J65:K65"/>
    <mergeCell ref="J66:K66"/>
    <mergeCell ref="J67:K67"/>
    <mergeCell ref="J68:K68"/>
    <mergeCell ref="J69:K69"/>
    <mergeCell ref="J70:K70"/>
    <mergeCell ref="J59:K59"/>
    <mergeCell ref="J60:K60"/>
    <mergeCell ref="J61:K61"/>
    <mergeCell ref="J62:K62"/>
    <mergeCell ref="J63:K63"/>
    <mergeCell ref="J64:K64"/>
    <mergeCell ref="J53:K53"/>
    <mergeCell ref="J54:K54"/>
    <mergeCell ref="J55:K55"/>
    <mergeCell ref="J56:K56"/>
    <mergeCell ref="J57:K57"/>
    <mergeCell ref="J58:K58"/>
    <mergeCell ref="J47:K47"/>
    <mergeCell ref="J48:K48"/>
    <mergeCell ref="J49:K49"/>
    <mergeCell ref="J50:K50"/>
    <mergeCell ref="J51:K51"/>
    <mergeCell ref="J52:K52"/>
    <mergeCell ref="J41:K41"/>
    <mergeCell ref="J42:K42"/>
    <mergeCell ref="J43:K43"/>
    <mergeCell ref="J44:K44"/>
    <mergeCell ref="J45:K45"/>
    <mergeCell ref="J46:K46"/>
    <mergeCell ref="J35:K35"/>
    <mergeCell ref="J36:K36"/>
    <mergeCell ref="J37:K37"/>
    <mergeCell ref="J38:K38"/>
    <mergeCell ref="J39:K39"/>
    <mergeCell ref="J40:K40"/>
    <mergeCell ref="J29:K29"/>
    <mergeCell ref="J30:K30"/>
    <mergeCell ref="J31:K31"/>
    <mergeCell ref="J32:K32"/>
    <mergeCell ref="J33:K33"/>
    <mergeCell ref="J34:K34"/>
    <mergeCell ref="J23:K23"/>
    <mergeCell ref="J24:K24"/>
    <mergeCell ref="J25:K25"/>
    <mergeCell ref="J26:K26"/>
    <mergeCell ref="J27:K27"/>
    <mergeCell ref="J28:K28"/>
    <mergeCell ref="J17:K17"/>
    <mergeCell ref="J18:K18"/>
    <mergeCell ref="J19:K19"/>
    <mergeCell ref="J20:K20"/>
    <mergeCell ref="J21:K21"/>
    <mergeCell ref="J22:K22"/>
    <mergeCell ref="J14:K14"/>
    <mergeCell ref="J15:K15"/>
    <mergeCell ref="J16:K16"/>
    <mergeCell ref="J5:K5"/>
    <mergeCell ref="J6:K6"/>
    <mergeCell ref="J7:K7"/>
    <mergeCell ref="J8:K8"/>
    <mergeCell ref="J9:K9"/>
    <mergeCell ref="J10:K10"/>
    <mergeCell ref="E2:F2"/>
    <mergeCell ref="G2:H2"/>
    <mergeCell ref="J2:K2"/>
    <mergeCell ref="L2:P2"/>
    <mergeCell ref="T2:AC2"/>
    <mergeCell ref="J4:K4"/>
    <mergeCell ref="J11:K11"/>
    <mergeCell ref="J12:K12"/>
    <mergeCell ref="J13:K13"/>
  </mergeCells>
  <conditionalFormatting sqref="J4:J206">
    <cfRule type="dataBar" priority="14">
      <dataBar showValue="0">
        <cfvo type="num" val="-1"/>
        <cfvo type="num" val="1"/>
        <color theme="9" tint="-0.249977111117893"/>
      </dataBar>
      <extLst>
        <ext xmlns:x14="http://schemas.microsoft.com/office/spreadsheetml/2009/9/main" uri="{B025F937-C7B1-47D3-B67F-A62EFF666E3E}">
          <x14:id>{245BFACF-4316-4A5B-B411-08BF267C026B}</x14:id>
        </ext>
      </extLst>
    </cfRule>
  </conditionalFormatting>
  <conditionalFormatting sqref="E1:P1 E3:P1048576 E2:L2 T1:T1048576">
    <cfRule type="containsText" dxfId="27" priority="10" operator="containsText" text="N&lt;5">
      <formula>NOT(ISERROR(SEARCH("N&lt;5",E1)))</formula>
    </cfRule>
  </conditionalFormatting>
  <conditionalFormatting sqref="L4:P206 T4:AC206">
    <cfRule type="containsText" dxfId="26" priority="11" operator="containsText" text="Large">
      <formula>NOT(ISERROR(SEARCH("Large",L4)))</formula>
    </cfRule>
    <cfRule type="containsText" dxfId="25" priority="12" operator="containsText" text="Small">
      <formula>NOT(ISERROR(SEARCH("Small",L4)))</formula>
    </cfRule>
    <cfRule type="containsText" dxfId="24" priority="13" operator="containsText" text="Moderate">
      <formula>NOT(ISERROR(SEARCH("Moderate",L4)))</formula>
    </cfRule>
  </conditionalFormatting>
  <conditionalFormatting sqref="U4:U206">
    <cfRule type="containsText" dxfId="23" priority="9" operator="containsText" text="N&lt;5">
      <formula>NOT(ISERROR(SEARCH("N&lt;5",U4)))</formula>
    </cfRule>
  </conditionalFormatting>
  <conditionalFormatting sqref="AC4:AC206">
    <cfRule type="containsText" dxfId="22" priority="1" operator="containsText" text="N&lt;5">
      <formula>NOT(ISERROR(SEARCH("N&lt;5",AC4)))</formula>
    </cfRule>
  </conditionalFormatting>
  <conditionalFormatting sqref="V4:V206">
    <cfRule type="containsText" dxfId="21" priority="8" operator="containsText" text="N&lt;5">
      <formula>NOT(ISERROR(SEARCH("N&lt;5",V4)))</formula>
    </cfRule>
  </conditionalFormatting>
  <conditionalFormatting sqref="W4:W206">
    <cfRule type="containsText" dxfId="20" priority="7" operator="containsText" text="N&lt;5">
      <formula>NOT(ISERROR(SEARCH("N&lt;5",W4)))</formula>
    </cfRule>
  </conditionalFormatting>
  <conditionalFormatting sqref="X4:X206">
    <cfRule type="containsText" dxfId="19" priority="6" operator="containsText" text="N&lt;5">
      <formula>NOT(ISERROR(SEARCH("N&lt;5",X4)))</formula>
    </cfRule>
  </conditionalFormatting>
  <conditionalFormatting sqref="Y4:Y206">
    <cfRule type="containsText" dxfId="18" priority="5" operator="containsText" text="N&lt;5">
      <formula>NOT(ISERROR(SEARCH("N&lt;5",Y4)))</formula>
    </cfRule>
  </conditionalFormatting>
  <conditionalFormatting sqref="Z4:Z206">
    <cfRule type="containsText" dxfId="17" priority="4" operator="containsText" text="N&lt;5">
      <formula>NOT(ISERROR(SEARCH("N&lt;5",Z4)))</formula>
    </cfRule>
  </conditionalFormatting>
  <conditionalFormatting sqref="AA4:AA206">
    <cfRule type="containsText" dxfId="16" priority="3" operator="containsText" text="N&lt;5">
      <formula>NOT(ISERROR(SEARCH("N&lt;5",AA4)))</formula>
    </cfRule>
  </conditionalFormatting>
  <conditionalFormatting sqref="AB4:AB206">
    <cfRule type="containsText" dxfId="15" priority="2" operator="containsText" text="N&lt;5">
      <formula>NOT(ISERROR(SEARCH("N&lt;5",AB4)))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5BFACF-4316-4A5B-B411-08BF267C026B}">
            <x14:dataBar minLength="0" maxLength="100" gradient="0" axisPosition="middle">
              <x14:cfvo type="num">
                <xm:f>-1</xm:f>
              </x14:cfvo>
              <x14:cfvo type="num">
                <xm:f>1</xm:f>
              </x14:cfvo>
              <x14:negativeFillColor rgb="FFC00000"/>
              <x14:axisColor rgb="FF000000"/>
            </x14:dataBar>
          </x14:cfRule>
          <xm:sqref>J4:J206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8"/>
  <sheetViews>
    <sheetView view="pageBreakPreview" topLeftCell="A163" zoomScale="180" zoomScaleNormal="100" zoomScaleSheetLayoutView="180" workbookViewId="0">
      <selection activeCell="E125" sqref="E125"/>
    </sheetView>
  </sheetViews>
  <sheetFormatPr defaultColWidth="9.140625" defaultRowHeight="12" x14ac:dyDescent="0.2"/>
  <cols>
    <col min="1" max="1" width="7.140625" style="15" customWidth="1"/>
    <col min="2" max="2" width="0" style="15" hidden="1" customWidth="1"/>
    <col min="3" max="3" width="47.42578125" style="15" customWidth="1"/>
    <col min="4" max="4" width="9.140625" style="15" hidden="1" customWidth="1"/>
    <col min="5" max="5" width="7" style="86" customWidth="1"/>
    <col min="6" max="6" width="7" style="87" customWidth="1"/>
    <col min="7" max="7" width="7" style="86" customWidth="1"/>
    <col min="8" max="8" width="7" style="87" customWidth="1"/>
    <col min="9" max="9" width="0" style="21" hidden="1" customWidth="1"/>
    <col min="10" max="11" width="7.28515625" style="21" customWidth="1"/>
    <col min="12" max="12" width="7.140625" style="94" customWidth="1"/>
    <col min="13" max="16" width="7.140625" style="53" customWidth="1"/>
    <col min="17" max="17" width="7.140625" style="15" customWidth="1"/>
    <col min="18" max="18" width="0" style="15" hidden="1" customWidth="1"/>
    <col min="19" max="19" width="47.42578125" style="15" customWidth="1"/>
    <col min="20" max="20" width="7.140625" style="53" customWidth="1"/>
    <col min="21" max="29" width="7.140625" style="15" customWidth="1"/>
    <col min="30" max="16384" width="9.140625" style="15"/>
  </cols>
  <sheetData>
    <row r="1" spans="1:29" x14ac:dyDescent="0.2">
      <c r="A1" s="18" t="str">
        <f>Division</f>
        <v>National Technical Institute for the Deaf</v>
      </c>
      <c r="B1" s="19"/>
      <c r="C1" s="9"/>
      <c r="D1" s="10"/>
      <c r="E1" s="72"/>
      <c r="F1" s="73"/>
      <c r="G1" s="72"/>
      <c r="H1" s="73"/>
      <c r="I1" s="13"/>
      <c r="J1" s="20"/>
      <c r="K1" s="20"/>
      <c r="L1" s="88"/>
      <c r="M1" s="51"/>
      <c r="N1" s="51"/>
      <c r="O1" s="51"/>
      <c r="P1" s="52"/>
      <c r="Q1" s="18" t="str">
        <f>Division</f>
        <v>National Technical Institute for the Deaf</v>
      </c>
      <c r="R1" s="19"/>
      <c r="S1" s="9"/>
    </row>
    <row r="2" spans="1:29" ht="38.25" customHeight="1" x14ac:dyDescent="0.2">
      <c r="A2" s="65"/>
      <c r="B2" s="66"/>
      <c r="C2" s="66"/>
      <c r="D2" s="67"/>
      <c r="E2" s="160" t="s">
        <v>0</v>
      </c>
      <c r="F2" s="161"/>
      <c r="G2" s="160" t="s">
        <v>1</v>
      </c>
      <c r="H2" s="161"/>
      <c r="I2" s="64"/>
      <c r="J2" s="155" t="s">
        <v>2</v>
      </c>
      <c r="K2" s="155"/>
      <c r="L2" s="162" t="s">
        <v>3</v>
      </c>
      <c r="M2" s="155"/>
      <c r="N2" s="155"/>
      <c r="O2" s="155"/>
      <c r="P2" s="155"/>
      <c r="Q2" s="65"/>
      <c r="R2" s="66"/>
      <c r="S2" s="66"/>
      <c r="T2" s="155" t="s">
        <v>463</v>
      </c>
      <c r="U2" s="155"/>
      <c r="V2" s="155"/>
      <c r="W2" s="155"/>
      <c r="X2" s="155"/>
      <c r="Y2" s="155"/>
      <c r="Z2" s="155"/>
      <c r="AA2" s="155"/>
      <c r="AB2" s="155"/>
      <c r="AC2" s="155"/>
    </row>
    <row r="3" spans="1:29" ht="24" x14ac:dyDescent="0.2">
      <c r="A3" s="68" t="s">
        <v>4</v>
      </c>
      <c r="B3" s="68" t="s">
        <v>5</v>
      </c>
      <c r="C3" s="68" t="s">
        <v>6</v>
      </c>
      <c r="D3" s="69" t="s">
        <v>7</v>
      </c>
      <c r="E3" s="74" t="s">
        <v>8</v>
      </c>
      <c r="F3" s="75" t="s">
        <v>9</v>
      </c>
      <c r="G3" s="74" t="s">
        <v>8</v>
      </c>
      <c r="H3" s="75" t="s">
        <v>9</v>
      </c>
      <c r="I3" s="68"/>
      <c r="J3" s="70" t="s">
        <v>10</v>
      </c>
      <c r="K3" s="70" t="s">
        <v>11</v>
      </c>
      <c r="L3" s="89" t="s">
        <v>453</v>
      </c>
      <c r="M3" s="71" t="s">
        <v>451</v>
      </c>
      <c r="N3" s="71" t="s">
        <v>452</v>
      </c>
      <c r="O3" s="71" t="s">
        <v>12</v>
      </c>
      <c r="P3" s="71" t="s">
        <v>13</v>
      </c>
      <c r="Q3" s="68" t="s">
        <v>4</v>
      </c>
      <c r="R3" s="68" t="s">
        <v>5</v>
      </c>
      <c r="S3" s="68" t="s">
        <v>6</v>
      </c>
      <c r="T3" s="71" t="s">
        <v>454</v>
      </c>
      <c r="U3" s="132" t="s">
        <v>445</v>
      </c>
      <c r="V3" s="132" t="s">
        <v>455</v>
      </c>
      <c r="W3" s="132" t="s">
        <v>456</v>
      </c>
      <c r="X3" s="132" t="s">
        <v>457</v>
      </c>
      <c r="Y3" s="132" t="s">
        <v>458</v>
      </c>
      <c r="Z3" s="132" t="s">
        <v>459</v>
      </c>
      <c r="AA3" s="132" t="s">
        <v>460</v>
      </c>
      <c r="AB3" s="132" t="s">
        <v>461</v>
      </c>
      <c r="AC3" s="132" t="s">
        <v>462</v>
      </c>
    </row>
    <row r="4" spans="1:29" s="24" customFormat="1" ht="14.25" customHeight="1" x14ac:dyDescent="0.2">
      <c r="A4" s="41"/>
      <c r="B4" s="41" t="s">
        <v>41</v>
      </c>
      <c r="C4" s="41" t="s">
        <v>42</v>
      </c>
      <c r="D4" s="42">
        <f>IF(E4="N&lt;5","N&lt;5",IF(G4="N&lt;5","N&lt;5",((E4-G4)/H4)))</f>
        <v>0.33750000000000002</v>
      </c>
      <c r="E4" s="76">
        <f>Division1!D6</f>
        <v>3.34</v>
      </c>
      <c r="F4" s="77">
        <f>Division1!E6</f>
        <v>0.81</v>
      </c>
      <c r="G4" s="76">
        <f>RIT!D6</f>
        <v>3.07</v>
      </c>
      <c r="H4" s="77">
        <f>RIT!E6</f>
        <v>0.8</v>
      </c>
      <c r="I4" s="43">
        <f>IF(OR(D4&gt;0.1,D4&lt;-0.1),D4,"")</f>
        <v>0.33750000000000002</v>
      </c>
      <c r="J4" s="163">
        <f>IF(OR(D4&gt;0.1,D4&lt;-0.1),D4,"")</f>
        <v>0.33750000000000002</v>
      </c>
      <c r="K4" s="163"/>
      <c r="L4" s="90" t="str">
        <f>Division1!BQ6</f>
        <v>tenured
Large</v>
      </c>
      <c r="M4" s="54" t="str">
        <f>Division1!BV6</f>
        <v>ntt
small</v>
      </c>
      <c r="N4" s="55" t="str">
        <f>Division1!CA6</f>
        <v>assoc
Large</v>
      </c>
      <c r="O4" s="55" t="str">
        <f>Division1!CF6</f>
        <v>women
moderate</v>
      </c>
      <c r="P4" s="55" t="str">
        <f>Division1!CK6</f>
        <v>white
small</v>
      </c>
      <c r="Q4" s="41"/>
      <c r="R4" s="41" t="s">
        <v>41</v>
      </c>
      <c r="S4" s="41" t="s">
        <v>42</v>
      </c>
      <c r="T4" s="56" t="str">
        <f>Division1!CP6</f>
        <v>-
small</v>
      </c>
      <c r="U4" s="56" t="str">
        <f>Division1!CU6</f>
        <v>-
small</v>
      </c>
      <c r="V4" s="56" t="str">
        <f>Division1!CZ6</f>
        <v>-
moderate</v>
      </c>
      <c r="W4" s="56" t="str">
        <f>Division1!DE6</f>
        <v>-
small</v>
      </c>
      <c r="X4" s="56" t="str">
        <f>Division1!DJ6</f>
        <v>-
moderate</v>
      </c>
      <c r="Y4" s="56" t="str">
        <f>Division1!DO6</f>
        <v xml:space="preserve">
</v>
      </c>
      <c r="Z4" s="56" t="str">
        <f>Division1!DT6</f>
        <v>-
small</v>
      </c>
      <c r="AA4" s="56" t="str">
        <f>Division1!DY6</f>
        <v>-
small</v>
      </c>
      <c r="AB4" s="56" t="str">
        <f>Division1!ED6</f>
        <v>-
small</v>
      </c>
      <c r="AC4" s="56" t="str">
        <f>Division1!EI6</f>
        <v>-
Large</v>
      </c>
    </row>
    <row r="5" spans="1:29" ht="15" customHeight="1" x14ac:dyDescent="0.2">
      <c r="A5" s="15" t="s">
        <v>43</v>
      </c>
      <c r="B5" s="15" t="s">
        <v>41</v>
      </c>
      <c r="C5" s="15" t="s">
        <v>44</v>
      </c>
      <c r="D5" s="22">
        <f t="shared" ref="D5:D68" si="0">IF(E5="N&lt;5","N&lt;5",IF(G5="N&lt;5","N&lt;5",((E5-G5)/H5)))</f>
        <v>0.25892857142857145</v>
      </c>
      <c r="E5" s="78">
        <f>Division1!D7</f>
        <v>3.4</v>
      </c>
      <c r="F5" s="79">
        <f>Division1!E7</f>
        <v>1.1200000000000001</v>
      </c>
      <c r="G5" s="78">
        <f>RIT!D7</f>
        <v>3.11</v>
      </c>
      <c r="H5" s="79">
        <f>RIT!E7</f>
        <v>1.1200000000000001</v>
      </c>
      <c r="I5" s="23"/>
      <c r="J5" s="157">
        <f>IF(OR(D5&gt;0.1,D5&lt;-0.1),D5,"")</f>
        <v>0.25892857142857145</v>
      </c>
      <c r="K5" s="157"/>
      <c r="L5" s="91" t="str">
        <f>Division1!BQ7</f>
        <v xml:space="preserve">
</v>
      </c>
      <c r="M5" s="58" t="str">
        <f>Division1!BV7</f>
        <v>ntt
Large</v>
      </c>
      <c r="N5" s="59" t="str">
        <f>Division1!CA7</f>
        <v>assoc
Large</v>
      </c>
      <c r="O5" s="59" t="str">
        <f>Division1!CF7</f>
        <v>women
small</v>
      </c>
      <c r="P5" s="59" t="str">
        <f>Division1!CK7</f>
        <v xml:space="preserve">
</v>
      </c>
      <c r="Q5" s="15" t="s">
        <v>43</v>
      </c>
      <c r="R5" s="15" t="s">
        <v>41</v>
      </c>
      <c r="S5" s="15" t="s">
        <v>44</v>
      </c>
      <c r="T5" s="60" t="str">
        <f>Division1!CP7</f>
        <v>-
moderate</v>
      </c>
      <c r="U5" s="60" t="str">
        <f>Division1!CU7</f>
        <v>-
Large</v>
      </c>
      <c r="V5" s="60" t="str">
        <f>Division1!CZ7</f>
        <v>+
moderate</v>
      </c>
      <c r="W5" s="60" t="str">
        <f>Division1!DE7</f>
        <v>-
moderate</v>
      </c>
      <c r="X5" s="60" t="str">
        <f>Division1!DJ7</f>
        <v>-
moderate</v>
      </c>
      <c r="Y5" s="60" t="str">
        <f>Division1!DO7</f>
        <v>-
Large</v>
      </c>
      <c r="Z5" s="60" t="str">
        <f>Division1!DT7</f>
        <v>-
small</v>
      </c>
      <c r="AA5" s="60" t="str">
        <f>Division1!DY7</f>
        <v>-
Large</v>
      </c>
      <c r="AB5" s="60" t="str">
        <f>Division1!ED7</f>
        <v>-
moderate</v>
      </c>
      <c r="AC5" s="60" t="str">
        <f>Division1!EI7</f>
        <v>-
Large</v>
      </c>
    </row>
    <row r="6" spans="1:29" s="24" customFormat="1" ht="15" customHeight="1" x14ac:dyDescent="0.2">
      <c r="A6" s="24" t="s">
        <v>45</v>
      </c>
      <c r="B6" s="24" t="s">
        <v>41</v>
      </c>
      <c r="C6" s="24" t="s">
        <v>46</v>
      </c>
      <c r="D6" s="25">
        <f t="shared" si="0"/>
        <v>9.1743119266054718E-2</v>
      </c>
      <c r="E6" s="80">
        <f>Division1!D8</f>
        <v>3.03</v>
      </c>
      <c r="F6" s="81">
        <f>Division1!E8</f>
        <v>1.1100000000000001</v>
      </c>
      <c r="G6" s="80">
        <f>RIT!D8</f>
        <v>2.93</v>
      </c>
      <c r="H6" s="81">
        <f>RIT!E8</f>
        <v>1.0900000000000001</v>
      </c>
      <c r="I6" s="26"/>
      <c r="J6" s="156" t="str">
        <f t="shared" ref="J6:J68" si="1">IF(OR(D6&gt;0.1,D6&lt;-0.1),D6,"")</f>
        <v/>
      </c>
      <c r="K6" s="156"/>
      <c r="L6" s="92" t="str">
        <f>Division1!BQ8</f>
        <v>N&lt;5
N&lt;5</v>
      </c>
      <c r="M6" s="38" t="str">
        <f>Division1!BV8</f>
        <v>ntt
moderate</v>
      </c>
      <c r="N6" s="39" t="str">
        <f>Division1!CA8</f>
        <v>assoc
small</v>
      </c>
      <c r="O6" s="39" t="str">
        <f>Division1!CF8</f>
        <v>women
moderate</v>
      </c>
      <c r="P6" s="39" t="str">
        <f>Division1!CK8</f>
        <v>foc
moderate</v>
      </c>
      <c r="Q6" s="24" t="s">
        <v>45</v>
      </c>
      <c r="R6" s="24" t="s">
        <v>41</v>
      </c>
      <c r="S6" s="24" t="s">
        <v>46</v>
      </c>
      <c r="T6" s="40" t="str">
        <f>Division1!CP8</f>
        <v>-
small</v>
      </c>
      <c r="U6" s="40" t="str">
        <f>Division1!CU8</f>
        <v>-
small</v>
      </c>
      <c r="V6" s="40" t="str">
        <f>Division1!CZ8</f>
        <v>N&lt;5
N&lt;5</v>
      </c>
      <c r="W6" s="40" t="str">
        <f>Division1!DE8</f>
        <v xml:space="preserve">
</v>
      </c>
      <c r="X6" s="40" t="str">
        <f>Division1!DJ8</f>
        <v xml:space="preserve">
</v>
      </c>
      <c r="Y6" s="40" t="str">
        <f>Division1!DO8</f>
        <v>-
moderate</v>
      </c>
      <c r="Z6" s="40" t="str">
        <f>Division1!DT8</f>
        <v>-
small</v>
      </c>
      <c r="AA6" s="40" t="str">
        <f>Division1!DY8</f>
        <v xml:space="preserve">
</v>
      </c>
      <c r="AB6" s="40" t="str">
        <f>Division1!ED8</f>
        <v>-
small</v>
      </c>
      <c r="AC6" s="40" t="str">
        <f>Division1!EI8</f>
        <v>N&lt;5
N&lt;5</v>
      </c>
    </row>
    <row r="7" spans="1:29" ht="15" customHeight="1" x14ac:dyDescent="0.2">
      <c r="A7" s="15" t="s">
        <v>47</v>
      </c>
      <c r="B7" s="15" t="s">
        <v>41</v>
      </c>
      <c r="C7" s="15" t="s">
        <v>48</v>
      </c>
      <c r="D7" s="22">
        <f t="shared" si="0"/>
        <v>-0.1354166666666661</v>
      </c>
      <c r="E7" s="78">
        <f>Division1!D9</f>
        <v>3.89</v>
      </c>
      <c r="F7" s="79">
        <f>Division1!E9</f>
        <v>1.07</v>
      </c>
      <c r="G7" s="78">
        <f>RIT!D9</f>
        <v>4.0199999999999996</v>
      </c>
      <c r="H7" s="79">
        <f>RIT!E9</f>
        <v>0.96</v>
      </c>
      <c r="I7" s="23"/>
      <c r="J7" s="157">
        <f t="shared" si="1"/>
        <v>-0.1354166666666661</v>
      </c>
      <c r="K7" s="157"/>
      <c r="L7" s="91" t="str">
        <f>Division1!BQ9</f>
        <v>tenured
Large</v>
      </c>
      <c r="M7" s="58" t="str">
        <f>Division1!BV9</f>
        <v>ntt
small</v>
      </c>
      <c r="N7" s="59" t="str">
        <f>Division1!CA9</f>
        <v>assoc
Large</v>
      </c>
      <c r="O7" s="59" t="str">
        <f>Division1!CF9</f>
        <v>women
small</v>
      </c>
      <c r="P7" s="59" t="str">
        <f>Division1!CK9</f>
        <v>foc
moderate</v>
      </c>
      <c r="Q7" s="15" t="s">
        <v>47</v>
      </c>
      <c r="R7" s="15" t="s">
        <v>41</v>
      </c>
      <c r="S7" s="15" t="s">
        <v>48</v>
      </c>
      <c r="T7" s="60" t="str">
        <f>Division1!CP9</f>
        <v>-
moderate</v>
      </c>
      <c r="U7" s="60" t="str">
        <f>Division1!CU9</f>
        <v>-
small</v>
      </c>
      <c r="V7" s="60" t="str">
        <f>Division1!CZ9</f>
        <v>-
Large</v>
      </c>
      <c r="W7" s="60" t="str">
        <f>Division1!DE9</f>
        <v>-
moderate</v>
      </c>
      <c r="X7" s="60" t="str">
        <f>Division1!DJ9</f>
        <v>-
small</v>
      </c>
      <c r="Y7" s="60" t="str">
        <f>Division1!DO9</f>
        <v>-
small</v>
      </c>
      <c r="Z7" s="60" t="str">
        <f>Division1!DT9</f>
        <v>-
small</v>
      </c>
      <c r="AA7" s="60" t="str">
        <f>Division1!DY9</f>
        <v>-
moderate</v>
      </c>
      <c r="AB7" s="60" t="str">
        <f>Division1!ED9</f>
        <v>-
moderate</v>
      </c>
      <c r="AC7" s="60" t="str">
        <f>Division1!EI9</f>
        <v>-
small</v>
      </c>
    </row>
    <row r="8" spans="1:29" s="24" customFormat="1" ht="15" customHeight="1" x14ac:dyDescent="0.2">
      <c r="A8" s="24" t="s">
        <v>49</v>
      </c>
      <c r="B8" s="24" t="s">
        <v>41</v>
      </c>
      <c r="C8" s="24" t="s">
        <v>50</v>
      </c>
      <c r="D8" s="25">
        <f t="shared" si="0"/>
        <v>0.44067796610169496</v>
      </c>
      <c r="E8" s="80">
        <f>Division1!D10</f>
        <v>3.18</v>
      </c>
      <c r="F8" s="81">
        <f>Division1!E10</f>
        <v>1.1299999999999999</v>
      </c>
      <c r="G8" s="80">
        <f>RIT!D10</f>
        <v>2.66</v>
      </c>
      <c r="H8" s="81">
        <f>RIT!E10</f>
        <v>1.18</v>
      </c>
      <c r="I8" s="26"/>
      <c r="J8" s="156">
        <f t="shared" si="1"/>
        <v>0.44067796610169496</v>
      </c>
      <c r="K8" s="156"/>
      <c r="L8" s="92" t="str">
        <f>Division1!BQ10</f>
        <v>N&lt;5
N&lt;5</v>
      </c>
      <c r="M8" s="38" t="str">
        <f>Division1!BV10</f>
        <v>ntt
Large</v>
      </c>
      <c r="N8" s="39" t="str">
        <f>Division1!CA10</f>
        <v>N&lt;5
N&lt;5</v>
      </c>
      <c r="O8" s="39" t="str">
        <f>Division1!CF10</f>
        <v>women
Large</v>
      </c>
      <c r="P8" s="39" t="str">
        <f>Division1!CK10</f>
        <v>N&lt;5
N&lt;5</v>
      </c>
      <c r="Q8" s="24" t="s">
        <v>49</v>
      </c>
      <c r="R8" s="24" t="s">
        <v>41</v>
      </c>
      <c r="S8" s="24" t="s">
        <v>50</v>
      </c>
      <c r="T8" s="40" t="str">
        <f>Division1!CP10</f>
        <v>-
moderate</v>
      </c>
      <c r="U8" s="40" t="str">
        <f>Division1!CU10</f>
        <v>-
Large</v>
      </c>
      <c r="V8" s="40" t="str">
        <f>Division1!CZ10</f>
        <v>N&lt;5
N&lt;5</v>
      </c>
      <c r="W8" s="40" t="str">
        <f>Division1!DE10</f>
        <v>N&lt;5
N&lt;5</v>
      </c>
      <c r="X8" s="40" t="str">
        <f>Division1!DJ10</f>
        <v>N&lt;5
N&lt;5</v>
      </c>
      <c r="Y8" s="40" t="str">
        <f>Division1!DO10</f>
        <v>N&lt;5
N&lt;5</v>
      </c>
      <c r="Z8" s="40" t="str">
        <f>Division1!DT10</f>
        <v>-
small</v>
      </c>
      <c r="AA8" s="40" t="str">
        <f>Division1!DY10</f>
        <v>-
moderate</v>
      </c>
      <c r="AB8" s="40" t="str">
        <f>Division1!ED10</f>
        <v>-
moderate</v>
      </c>
      <c r="AC8" s="40" t="str">
        <f>Division1!EI10</f>
        <v>N&lt;5
N&lt;5</v>
      </c>
    </row>
    <row r="9" spans="1:29" ht="15" customHeight="1" x14ac:dyDescent="0.2">
      <c r="A9" s="15" t="s">
        <v>51</v>
      </c>
      <c r="B9" s="15" t="s">
        <v>41</v>
      </c>
      <c r="C9" s="15" t="s">
        <v>52</v>
      </c>
      <c r="D9" s="22">
        <f t="shared" si="0"/>
        <v>0.38983050847457629</v>
      </c>
      <c r="E9" s="78">
        <f>Division1!D11</f>
        <v>3.43</v>
      </c>
      <c r="F9" s="79">
        <f>Division1!E11</f>
        <v>1.0900000000000001</v>
      </c>
      <c r="G9" s="78">
        <f>RIT!D11</f>
        <v>2.97</v>
      </c>
      <c r="H9" s="79">
        <f>RIT!E11</f>
        <v>1.18</v>
      </c>
      <c r="I9" s="23"/>
      <c r="J9" s="157">
        <f t="shared" si="1"/>
        <v>0.38983050847457629</v>
      </c>
      <c r="K9" s="157"/>
      <c r="L9" s="91" t="str">
        <f>Division1!BQ11</f>
        <v>tenured
small</v>
      </c>
      <c r="M9" s="58" t="str">
        <f>Division1!BV11</f>
        <v>ntt
Large</v>
      </c>
      <c r="N9" s="59" t="str">
        <f>Division1!CA11</f>
        <v>assoc
small</v>
      </c>
      <c r="O9" s="59" t="str">
        <f>Division1!CF11</f>
        <v>women
Large</v>
      </c>
      <c r="P9" s="59" t="str">
        <f>Division1!CK11</f>
        <v>foc
moderate</v>
      </c>
      <c r="Q9" s="15" t="s">
        <v>51</v>
      </c>
      <c r="R9" s="15" t="s">
        <v>41</v>
      </c>
      <c r="S9" s="15" t="s">
        <v>52</v>
      </c>
      <c r="T9" s="60" t="str">
        <f>Division1!CP11</f>
        <v>-
small</v>
      </c>
      <c r="U9" s="60" t="str">
        <f>Division1!CU11</f>
        <v>-
small</v>
      </c>
      <c r="V9" s="60" t="str">
        <f>Division1!CZ11</f>
        <v>+
Large</v>
      </c>
      <c r="W9" s="60" t="str">
        <f>Division1!DE11</f>
        <v xml:space="preserve">
</v>
      </c>
      <c r="X9" s="60" t="str">
        <f>Division1!DJ11</f>
        <v>-
moderate</v>
      </c>
      <c r="Y9" s="60" t="str">
        <f>Division1!DO11</f>
        <v xml:space="preserve">
</v>
      </c>
      <c r="Z9" s="60" t="str">
        <f>Division1!DT11</f>
        <v>-
small</v>
      </c>
      <c r="AA9" s="60" t="str">
        <f>Division1!DY11</f>
        <v xml:space="preserve">
</v>
      </c>
      <c r="AB9" s="60" t="str">
        <f>Division1!ED11</f>
        <v>-
small</v>
      </c>
      <c r="AC9" s="60" t="str">
        <f>Division1!EI11</f>
        <v>-
moderate</v>
      </c>
    </row>
    <row r="10" spans="1:29" s="24" customFormat="1" ht="15" customHeight="1" x14ac:dyDescent="0.2">
      <c r="A10" s="24" t="s">
        <v>53</v>
      </c>
      <c r="B10" s="24" t="s">
        <v>41</v>
      </c>
      <c r="C10" s="24" t="s">
        <v>54</v>
      </c>
      <c r="D10" s="25">
        <f t="shared" si="0"/>
        <v>0.26495726495726502</v>
      </c>
      <c r="E10" s="80">
        <f>Division1!D12</f>
        <v>3.4</v>
      </c>
      <c r="F10" s="81">
        <f>Division1!E12</f>
        <v>1.08</v>
      </c>
      <c r="G10" s="80">
        <f>RIT!D12</f>
        <v>3.09</v>
      </c>
      <c r="H10" s="81">
        <f>RIT!E12</f>
        <v>1.17</v>
      </c>
      <c r="I10" s="26"/>
      <c r="J10" s="156">
        <f t="shared" si="1"/>
        <v>0.26495726495726502</v>
      </c>
      <c r="K10" s="156"/>
      <c r="L10" s="92" t="str">
        <f>Division1!BQ12</f>
        <v>tenured
Large</v>
      </c>
      <c r="M10" s="38" t="str">
        <f>Division1!BV12</f>
        <v>ntt
small</v>
      </c>
      <c r="N10" s="39" t="str">
        <f>Division1!CA12</f>
        <v xml:space="preserve">
</v>
      </c>
      <c r="O10" s="39" t="str">
        <f>Division1!CF12</f>
        <v>women
small</v>
      </c>
      <c r="P10" s="39" t="str">
        <f>Division1!CK12</f>
        <v xml:space="preserve">
</v>
      </c>
      <c r="Q10" s="24" t="s">
        <v>53</v>
      </c>
      <c r="R10" s="24" t="s">
        <v>41</v>
      </c>
      <c r="S10" s="24" t="s">
        <v>54</v>
      </c>
      <c r="T10" s="40" t="str">
        <f>Division1!CP12</f>
        <v>-
small</v>
      </c>
      <c r="U10" s="40" t="str">
        <f>Division1!CU12</f>
        <v>-
small</v>
      </c>
      <c r="V10" s="40" t="str">
        <f>Division1!CZ12</f>
        <v>-
Large</v>
      </c>
      <c r="W10" s="40" t="str">
        <f>Division1!DE12</f>
        <v xml:space="preserve">
</v>
      </c>
      <c r="X10" s="40" t="str">
        <f>Division1!DJ12</f>
        <v xml:space="preserve">
</v>
      </c>
      <c r="Y10" s="40" t="str">
        <f>Division1!DO12</f>
        <v>-
small</v>
      </c>
      <c r="Z10" s="40" t="str">
        <f>Division1!DT12</f>
        <v>-
small</v>
      </c>
      <c r="AA10" s="40" t="str">
        <f>Division1!DY12</f>
        <v>-
small</v>
      </c>
      <c r="AB10" s="40" t="str">
        <f>Division1!ED12</f>
        <v>-
small</v>
      </c>
      <c r="AC10" s="40" t="str">
        <f>Division1!EI12</f>
        <v>-
small</v>
      </c>
    </row>
    <row r="11" spans="1:29" ht="15" customHeight="1" x14ac:dyDescent="0.2">
      <c r="A11" s="15" t="s">
        <v>55</v>
      </c>
      <c r="B11" s="15" t="s">
        <v>41</v>
      </c>
      <c r="C11" s="15" t="s">
        <v>56</v>
      </c>
      <c r="D11" s="22">
        <f t="shared" si="0"/>
        <v>0.52136752136752129</v>
      </c>
      <c r="E11" s="78">
        <f>Division1!D13</f>
        <v>3.55</v>
      </c>
      <c r="F11" s="79">
        <f>Division1!E13</f>
        <v>1.03</v>
      </c>
      <c r="G11" s="78">
        <f>RIT!D13</f>
        <v>2.94</v>
      </c>
      <c r="H11" s="79">
        <f>RIT!E13</f>
        <v>1.17</v>
      </c>
      <c r="I11" s="23"/>
      <c r="J11" s="157">
        <f t="shared" si="1"/>
        <v>0.52136752136752129</v>
      </c>
      <c r="K11" s="157"/>
      <c r="L11" s="91" t="str">
        <f>Division1!BQ13</f>
        <v>N&lt;5
N&lt;5</v>
      </c>
      <c r="M11" s="58" t="str">
        <f>Division1!BV13</f>
        <v xml:space="preserve">
</v>
      </c>
      <c r="N11" s="59" t="str">
        <f>Division1!CA13</f>
        <v>assoc
moderate</v>
      </c>
      <c r="O11" s="59" t="str">
        <f>Division1!CF13</f>
        <v>women
Large</v>
      </c>
      <c r="P11" s="59" t="str">
        <f>Division1!CK13</f>
        <v>foc
small</v>
      </c>
      <c r="Q11" s="15" t="s">
        <v>55</v>
      </c>
      <c r="R11" s="15" t="s">
        <v>41</v>
      </c>
      <c r="S11" s="15" t="s">
        <v>56</v>
      </c>
      <c r="T11" s="60" t="str">
        <f>Division1!CP13</f>
        <v>-
moderate</v>
      </c>
      <c r="U11" s="60" t="str">
        <f>Division1!CU13</f>
        <v>-
moderate</v>
      </c>
      <c r="V11" s="60" t="str">
        <f>Division1!CZ13</f>
        <v>N&lt;5
N&lt;5</v>
      </c>
      <c r="W11" s="60" t="str">
        <f>Division1!DE13</f>
        <v>-
small</v>
      </c>
      <c r="X11" s="60" t="str">
        <f>Division1!DJ13</f>
        <v>-
small</v>
      </c>
      <c r="Y11" s="60" t="str">
        <f>Division1!DO13</f>
        <v>-
moderate</v>
      </c>
      <c r="Z11" s="60" t="str">
        <f>Division1!DT13</f>
        <v>-
Large</v>
      </c>
      <c r="AA11" s="60" t="str">
        <f>Division1!DY13</f>
        <v xml:space="preserve">
</v>
      </c>
      <c r="AB11" s="60" t="str">
        <f>Division1!ED13</f>
        <v>-
Large</v>
      </c>
      <c r="AC11" s="60" t="str">
        <f>Division1!EI13</f>
        <v>N&lt;5
N&lt;5</v>
      </c>
    </row>
    <row r="12" spans="1:29" s="24" customFormat="1" ht="15" customHeight="1" x14ac:dyDescent="0.2">
      <c r="A12" s="24" t="s">
        <v>57</v>
      </c>
      <c r="B12" s="24" t="s">
        <v>41</v>
      </c>
      <c r="C12" s="24" t="s">
        <v>58</v>
      </c>
      <c r="D12" s="25">
        <f t="shared" si="0"/>
        <v>0.54464285714285698</v>
      </c>
      <c r="E12" s="80">
        <f>Division1!D14</f>
        <v>3.55</v>
      </c>
      <c r="F12" s="81">
        <f>Division1!E14</f>
        <v>1.18</v>
      </c>
      <c r="G12" s="80">
        <f>RIT!D14</f>
        <v>2.94</v>
      </c>
      <c r="H12" s="81">
        <f>RIT!E14</f>
        <v>1.1200000000000001</v>
      </c>
      <c r="I12" s="26"/>
      <c r="J12" s="156">
        <f t="shared" si="1"/>
        <v>0.54464285714285698</v>
      </c>
      <c r="K12" s="156"/>
      <c r="L12" s="92" t="str">
        <f>Division1!BQ14</f>
        <v>N&lt;5
N&lt;5</v>
      </c>
      <c r="M12" s="38" t="str">
        <f>Division1!BV14</f>
        <v>ntt
moderate</v>
      </c>
      <c r="N12" s="39" t="str">
        <f>Division1!CA14</f>
        <v>assoc
Large</v>
      </c>
      <c r="O12" s="39" t="str">
        <f>Division1!CF14</f>
        <v>women
moderate</v>
      </c>
      <c r="P12" s="39" t="str">
        <f>Division1!CK14</f>
        <v>foc
Large</v>
      </c>
      <c r="Q12" s="24" t="s">
        <v>57</v>
      </c>
      <c r="R12" s="24" t="s">
        <v>41</v>
      </c>
      <c r="S12" s="24" t="s">
        <v>58</v>
      </c>
      <c r="T12" s="40" t="str">
        <f>Division1!CP14</f>
        <v>-
small</v>
      </c>
      <c r="U12" s="40" t="str">
        <f>Division1!CU14</f>
        <v>-
small</v>
      </c>
      <c r="V12" s="40" t="str">
        <f>Division1!CZ14</f>
        <v>N&lt;5
N&lt;5</v>
      </c>
      <c r="W12" s="40" t="str">
        <f>Division1!DE14</f>
        <v>N&lt;5
N&lt;5</v>
      </c>
      <c r="X12" s="40" t="str">
        <f>Division1!DJ14</f>
        <v>-
moderate</v>
      </c>
      <c r="Y12" s="40" t="str">
        <f>Division1!DO14</f>
        <v>+
small</v>
      </c>
      <c r="Z12" s="40" t="str">
        <f>Division1!DT14</f>
        <v>-
small</v>
      </c>
      <c r="AA12" s="40" t="str">
        <f>Division1!DY14</f>
        <v>-
small</v>
      </c>
      <c r="AB12" s="40" t="str">
        <f>Division1!ED14</f>
        <v>-
moderate</v>
      </c>
      <c r="AC12" s="40" t="str">
        <f>Division1!EI14</f>
        <v>N&lt;5
N&lt;5</v>
      </c>
    </row>
    <row r="13" spans="1:29" ht="15" customHeight="1" x14ac:dyDescent="0.2">
      <c r="A13" s="15" t="s">
        <v>59</v>
      </c>
      <c r="B13" s="15" t="s">
        <v>41</v>
      </c>
      <c r="C13" s="15" t="s">
        <v>60</v>
      </c>
      <c r="D13" s="22">
        <f t="shared" si="0"/>
        <v>-6.2499999999999854E-2</v>
      </c>
      <c r="E13" s="78">
        <f>Division1!D15</f>
        <v>2.5</v>
      </c>
      <c r="F13" s="79">
        <f>Division1!E15</f>
        <v>1.18</v>
      </c>
      <c r="G13" s="78">
        <f>RIT!D15</f>
        <v>2.57</v>
      </c>
      <c r="H13" s="79">
        <f>RIT!E15</f>
        <v>1.1200000000000001</v>
      </c>
      <c r="I13" s="23"/>
      <c r="J13" s="157" t="str">
        <f t="shared" si="1"/>
        <v/>
      </c>
      <c r="K13" s="157"/>
      <c r="L13" s="91" t="str">
        <f>Division1!BQ15</f>
        <v>N&lt;5
N&lt;5</v>
      </c>
      <c r="M13" s="58" t="str">
        <f>Division1!BV15</f>
        <v>tenured
moderate</v>
      </c>
      <c r="N13" s="59" t="str">
        <f>Division1!CA15</f>
        <v xml:space="preserve">
</v>
      </c>
      <c r="O13" s="59" t="str">
        <f>Division1!CF15</f>
        <v>women
Large</v>
      </c>
      <c r="P13" s="59" t="str">
        <f>Division1!CK15</f>
        <v>N&lt;5
N&lt;5</v>
      </c>
      <c r="Q13" s="15" t="s">
        <v>59</v>
      </c>
      <c r="R13" s="15" t="s">
        <v>41</v>
      </c>
      <c r="S13" s="15" t="s">
        <v>60</v>
      </c>
      <c r="T13" s="60" t="str">
        <f>Division1!CP15</f>
        <v>+
small</v>
      </c>
      <c r="U13" s="60" t="str">
        <f>Division1!CU15</f>
        <v>+
small</v>
      </c>
      <c r="V13" s="60" t="str">
        <f>Division1!CZ15</f>
        <v>N&lt;5
N&lt;5</v>
      </c>
      <c r="W13" s="60" t="str">
        <f>Division1!DE15</f>
        <v>N&lt;5
N&lt;5</v>
      </c>
      <c r="X13" s="60" t="str">
        <f>Division1!DJ15</f>
        <v>+
Large</v>
      </c>
      <c r="Y13" s="60" t="str">
        <f>Division1!DO15</f>
        <v>-
small</v>
      </c>
      <c r="Z13" s="60" t="str">
        <f>Division1!DT15</f>
        <v>+
small</v>
      </c>
      <c r="AA13" s="60" t="str">
        <f>Division1!DY15</f>
        <v>+
moderate</v>
      </c>
      <c r="AB13" s="60" t="str">
        <f>Division1!ED15</f>
        <v xml:space="preserve">
</v>
      </c>
      <c r="AC13" s="60" t="str">
        <f>Division1!EI15</f>
        <v>N&lt;5
N&lt;5</v>
      </c>
    </row>
    <row r="14" spans="1:29" s="24" customFormat="1" ht="15" customHeight="1" x14ac:dyDescent="0.2">
      <c r="A14" s="24" t="s">
        <v>61</v>
      </c>
      <c r="B14" s="24" t="s">
        <v>41</v>
      </c>
      <c r="C14" s="24" t="s">
        <v>62</v>
      </c>
      <c r="D14" s="25">
        <f t="shared" si="0"/>
        <v>0.29166666666666641</v>
      </c>
      <c r="E14" s="80">
        <f>Division1!D16</f>
        <v>3.59</v>
      </c>
      <c r="F14" s="81">
        <f>Division1!E16</f>
        <v>1.0900000000000001</v>
      </c>
      <c r="G14" s="80">
        <f>RIT!D16</f>
        <v>3.24</v>
      </c>
      <c r="H14" s="81">
        <f>RIT!E16</f>
        <v>1.2</v>
      </c>
      <c r="I14" s="26"/>
      <c r="J14" s="156">
        <f t="shared" si="1"/>
        <v>0.29166666666666641</v>
      </c>
      <c r="K14" s="156"/>
      <c r="L14" s="92" t="str">
        <f>Division1!BQ16</f>
        <v>pre-ten
moderate</v>
      </c>
      <c r="M14" s="38" t="str">
        <f>Division1!BV16</f>
        <v>ntt
moderate</v>
      </c>
      <c r="N14" s="39" t="str">
        <f>Division1!CA16</f>
        <v>assoc
moderate</v>
      </c>
      <c r="O14" s="39" t="str">
        <f>Division1!CF16</f>
        <v>women
Large</v>
      </c>
      <c r="P14" s="39" t="str">
        <f>Division1!CK16</f>
        <v>white
small</v>
      </c>
      <c r="Q14" s="24" t="s">
        <v>61</v>
      </c>
      <c r="R14" s="24" t="s">
        <v>41</v>
      </c>
      <c r="S14" s="24" t="s">
        <v>62</v>
      </c>
      <c r="T14" s="40" t="str">
        <f>Division1!CP16</f>
        <v>-
small</v>
      </c>
      <c r="U14" s="40" t="str">
        <f>Division1!CU16</f>
        <v>-
moderate</v>
      </c>
      <c r="V14" s="40" t="str">
        <f>Division1!CZ16</f>
        <v>+
Large</v>
      </c>
      <c r="W14" s="40" t="str">
        <f>Division1!DE16</f>
        <v>-
small</v>
      </c>
      <c r="X14" s="40" t="str">
        <f>Division1!DJ16</f>
        <v>-
Large</v>
      </c>
      <c r="Y14" s="40" t="str">
        <f>Division1!DO16</f>
        <v xml:space="preserve">
</v>
      </c>
      <c r="Z14" s="40" t="str">
        <f>Division1!DT16</f>
        <v>-
Large</v>
      </c>
      <c r="AA14" s="40" t="str">
        <f>Division1!DY16</f>
        <v>+
small</v>
      </c>
      <c r="AB14" s="40" t="str">
        <f>Division1!ED16</f>
        <v>-
small</v>
      </c>
      <c r="AC14" s="40" t="str">
        <f>Division1!EI16</f>
        <v>-
small</v>
      </c>
    </row>
    <row r="15" spans="1:29" ht="15" customHeight="1" x14ac:dyDescent="0.2">
      <c r="A15" s="15" t="s">
        <v>63</v>
      </c>
      <c r="B15" s="15" t="s">
        <v>41</v>
      </c>
      <c r="C15" s="15" t="s">
        <v>64</v>
      </c>
      <c r="D15" s="22">
        <f t="shared" si="0"/>
        <v>0.1896551724137929</v>
      </c>
      <c r="E15" s="78">
        <f>Division1!D17</f>
        <v>2.78</v>
      </c>
      <c r="F15" s="79">
        <f>Division1!E17</f>
        <v>1.36</v>
      </c>
      <c r="G15" s="78">
        <f>RIT!D17</f>
        <v>2.56</v>
      </c>
      <c r="H15" s="79">
        <f>RIT!E17</f>
        <v>1.1599999999999999</v>
      </c>
      <c r="I15" s="23"/>
      <c r="J15" s="157">
        <f t="shared" si="1"/>
        <v>0.1896551724137929</v>
      </c>
      <c r="K15" s="157"/>
      <c r="L15" s="91" t="str">
        <f>Division1!BQ17</f>
        <v>N&lt;5
N&lt;5</v>
      </c>
      <c r="M15" s="58" t="str">
        <f>Division1!BV17</f>
        <v>ntt
small</v>
      </c>
      <c r="N15" s="59" t="str">
        <f>Division1!CA17</f>
        <v>assoc
moderate</v>
      </c>
      <c r="O15" s="59" t="str">
        <f>Division1!CF17</f>
        <v xml:space="preserve">
</v>
      </c>
      <c r="P15" s="59" t="str">
        <f>Division1!CK17</f>
        <v xml:space="preserve">
</v>
      </c>
      <c r="Q15" s="15" t="s">
        <v>63</v>
      </c>
      <c r="R15" s="15" t="s">
        <v>41</v>
      </c>
      <c r="S15" s="15" t="s">
        <v>64</v>
      </c>
      <c r="T15" s="60" t="str">
        <f>Division1!CP17</f>
        <v>-
small</v>
      </c>
      <c r="U15" s="60" t="str">
        <f>Division1!CU17</f>
        <v>-
small</v>
      </c>
      <c r="V15" s="60" t="str">
        <f>Division1!CZ17</f>
        <v>N&lt;5
N&lt;5</v>
      </c>
      <c r="W15" s="60" t="str">
        <f>Division1!DE17</f>
        <v>-
Large</v>
      </c>
      <c r="X15" s="60" t="str">
        <f>Division1!DJ17</f>
        <v>-
small</v>
      </c>
      <c r="Y15" s="60" t="str">
        <f>Division1!DO17</f>
        <v>-
small</v>
      </c>
      <c r="Z15" s="60" t="str">
        <f>Division1!DT17</f>
        <v>-
small</v>
      </c>
      <c r="AA15" s="60" t="str">
        <f>Division1!DY17</f>
        <v>-
small</v>
      </c>
      <c r="AB15" s="60" t="str">
        <f>Division1!ED17</f>
        <v>-
small</v>
      </c>
      <c r="AC15" s="60" t="str">
        <f>Division1!EI17</f>
        <v>-
small</v>
      </c>
    </row>
    <row r="16" spans="1:29" s="24" customFormat="1" ht="15" customHeight="1" x14ac:dyDescent="0.2">
      <c r="A16" s="44"/>
      <c r="B16" s="44" t="s">
        <v>65</v>
      </c>
      <c r="C16" s="41" t="s">
        <v>66</v>
      </c>
      <c r="D16" s="45">
        <f t="shared" si="0"/>
        <v>0.16049382716049368</v>
      </c>
      <c r="E16" s="82">
        <f>Division1!D18</f>
        <v>3.37</v>
      </c>
      <c r="F16" s="83">
        <f>Division1!E18</f>
        <v>0.8</v>
      </c>
      <c r="G16" s="82">
        <f>RIT!D18</f>
        <v>3.24</v>
      </c>
      <c r="H16" s="83">
        <f>RIT!E18</f>
        <v>0.81</v>
      </c>
      <c r="I16" s="46"/>
      <c r="J16" s="159">
        <f t="shared" si="1"/>
        <v>0.16049382716049368</v>
      </c>
      <c r="K16" s="159"/>
      <c r="L16" s="90" t="str">
        <f>Division1!BQ18</f>
        <v>pre-ten
Large</v>
      </c>
      <c r="M16" s="54" t="str">
        <f>Division1!BV18</f>
        <v>ntt
small</v>
      </c>
      <c r="N16" s="55" t="str">
        <f>Division1!CA18</f>
        <v>assoc
Large</v>
      </c>
      <c r="O16" s="55" t="str">
        <f>Division1!CF18</f>
        <v>women
moderate</v>
      </c>
      <c r="P16" s="55" t="str">
        <f>Division1!CK18</f>
        <v xml:space="preserve">
</v>
      </c>
      <c r="Q16" s="44"/>
      <c r="R16" s="44" t="s">
        <v>65</v>
      </c>
      <c r="S16" s="41" t="s">
        <v>66</v>
      </c>
      <c r="T16" s="56" t="str">
        <f>Division1!CP18</f>
        <v xml:space="preserve">
</v>
      </c>
      <c r="U16" s="56" t="str">
        <f>Division1!CU18</f>
        <v xml:space="preserve">
</v>
      </c>
      <c r="V16" s="56" t="str">
        <f>Division1!CZ18</f>
        <v>+
Large</v>
      </c>
      <c r="W16" s="56" t="str">
        <f>Division1!DE18</f>
        <v xml:space="preserve">
</v>
      </c>
      <c r="X16" s="56" t="str">
        <f>Division1!DJ18</f>
        <v>-
moderate</v>
      </c>
      <c r="Y16" s="56" t="str">
        <f>Division1!DO18</f>
        <v>+
small</v>
      </c>
      <c r="Z16" s="56" t="str">
        <f>Division1!DT18</f>
        <v>-
moderate</v>
      </c>
      <c r="AA16" s="56" t="str">
        <f>Division1!DY18</f>
        <v>+
small</v>
      </c>
      <c r="AB16" s="56" t="str">
        <f>Division1!ED18</f>
        <v xml:space="preserve">
</v>
      </c>
      <c r="AC16" s="56" t="str">
        <f>Division1!EI18</f>
        <v>-
small</v>
      </c>
    </row>
    <row r="17" spans="1:29" ht="15" customHeight="1" x14ac:dyDescent="0.2">
      <c r="A17" s="15" t="s">
        <v>67</v>
      </c>
      <c r="B17" s="15" t="s">
        <v>65</v>
      </c>
      <c r="C17" s="15" t="s">
        <v>68</v>
      </c>
      <c r="D17" s="22">
        <f t="shared" si="0"/>
        <v>0.29245283018867929</v>
      </c>
      <c r="E17" s="78">
        <f>Division1!D19</f>
        <v>3.72</v>
      </c>
      <c r="F17" s="79">
        <f>Division1!E19</f>
        <v>1.1299999999999999</v>
      </c>
      <c r="G17" s="78">
        <f>RIT!D19</f>
        <v>3.41</v>
      </c>
      <c r="H17" s="79">
        <f>RIT!E19</f>
        <v>1.06</v>
      </c>
      <c r="I17" s="23"/>
      <c r="J17" s="157">
        <f t="shared" si="1"/>
        <v>0.29245283018867929</v>
      </c>
      <c r="K17" s="157"/>
      <c r="L17" s="91" t="str">
        <f>Division1!BQ19</f>
        <v>pre-ten
Large</v>
      </c>
      <c r="M17" s="58" t="str">
        <f>Division1!BV19</f>
        <v xml:space="preserve">
</v>
      </c>
      <c r="N17" s="59" t="str">
        <f>Division1!CA19</f>
        <v>assoc
Large</v>
      </c>
      <c r="O17" s="59" t="str">
        <f>Division1!CF19</f>
        <v>women
small</v>
      </c>
      <c r="P17" s="59" t="str">
        <f>Division1!CK19</f>
        <v xml:space="preserve">
</v>
      </c>
      <c r="Q17" s="15" t="s">
        <v>67</v>
      </c>
      <c r="R17" s="15" t="s">
        <v>65</v>
      </c>
      <c r="S17" s="15" t="s">
        <v>68</v>
      </c>
      <c r="T17" s="60" t="str">
        <f>Division1!CP19</f>
        <v>-
small</v>
      </c>
      <c r="U17" s="60" t="str">
        <f>Division1!CU19</f>
        <v>-
small</v>
      </c>
      <c r="V17" s="60" t="str">
        <f>Division1!CZ19</f>
        <v>+
Large</v>
      </c>
      <c r="W17" s="60" t="str">
        <f>Division1!DE19</f>
        <v>-
small</v>
      </c>
      <c r="X17" s="60" t="str">
        <f>Division1!DJ19</f>
        <v>-
Large</v>
      </c>
      <c r="Y17" s="60" t="str">
        <f>Division1!DO19</f>
        <v xml:space="preserve">
</v>
      </c>
      <c r="Z17" s="60" t="str">
        <f>Division1!DT19</f>
        <v>-
small</v>
      </c>
      <c r="AA17" s="60" t="str">
        <f>Division1!DY19</f>
        <v xml:space="preserve">
</v>
      </c>
      <c r="AB17" s="60" t="str">
        <f>Division1!ED19</f>
        <v xml:space="preserve">
</v>
      </c>
      <c r="AC17" s="60" t="str">
        <f>Division1!EI19</f>
        <v>-
moderate</v>
      </c>
    </row>
    <row r="18" spans="1:29" s="24" customFormat="1" ht="15" customHeight="1" x14ac:dyDescent="0.2">
      <c r="A18" s="24" t="s">
        <v>69</v>
      </c>
      <c r="B18" s="24" t="s">
        <v>65</v>
      </c>
      <c r="C18" s="24" t="s">
        <v>70</v>
      </c>
      <c r="D18" s="25">
        <f t="shared" si="0"/>
        <v>0.22480620155038727</v>
      </c>
      <c r="E18" s="80">
        <f>Division1!D20</f>
        <v>3.03</v>
      </c>
      <c r="F18" s="81">
        <f>Division1!E20</f>
        <v>1.29</v>
      </c>
      <c r="G18" s="80">
        <f>RIT!D20</f>
        <v>2.74</v>
      </c>
      <c r="H18" s="81">
        <f>RIT!E20</f>
        <v>1.29</v>
      </c>
      <c r="I18" s="26"/>
      <c r="J18" s="156">
        <f t="shared" si="1"/>
        <v>0.22480620155038727</v>
      </c>
      <c r="K18" s="156"/>
      <c r="L18" s="92" t="str">
        <f>Division1!BQ20</f>
        <v>pre-ten
moderate</v>
      </c>
      <c r="M18" s="38" t="str">
        <f>Division1!BV20</f>
        <v>ntt
small</v>
      </c>
      <c r="N18" s="39" t="str">
        <f>Division1!CA20</f>
        <v>assoc
Large</v>
      </c>
      <c r="O18" s="39" t="str">
        <f>Division1!CF20</f>
        <v>women
Large</v>
      </c>
      <c r="P18" s="39" t="str">
        <f>Division1!CK20</f>
        <v xml:space="preserve">
</v>
      </c>
      <c r="Q18" s="24" t="s">
        <v>69</v>
      </c>
      <c r="R18" s="24" t="s">
        <v>65</v>
      </c>
      <c r="S18" s="24" t="s">
        <v>70</v>
      </c>
      <c r="T18" s="40" t="str">
        <f>Division1!CP20</f>
        <v xml:space="preserve">
</v>
      </c>
      <c r="U18" s="40" t="str">
        <f>Division1!CU20</f>
        <v>-
small</v>
      </c>
      <c r="V18" s="40" t="str">
        <f>Division1!CZ20</f>
        <v>+
Large</v>
      </c>
      <c r="W18" s="40" t="str">
        <f>Division1!DE20</f>
        <v xml:space="preserve">
</v>
      </c>
      <c r="X18" s="40" t="str">
        <f>Division1!DJ20</f>
        <v>-
moderate</v>
      </c>
      <c r="Y18" s="40" t="str">
        <f>Division1!DO20</f>
        <v>+
small</v>
      </c>
      <c r="Z18" s="40" t="str">
        <f>Division1!DT20</f>
        <v>-
Large</v>
      </c>
      <c r="AA18" s="40" t="str">
        <f>Division1!DY20</f>
        <v>+
moderate</v>
      </c>
      <c r="AB18" s="40" t="str">
        <f>Division1!ED20</f>
        <v xml:space="preserve">
</v>
      </c>
      <c r="AC18" s="40" t="str">
        <f>Division1!EI20</f>
        <v>-
small</v>
      </c>
    </row>
    <row r="19" spans="1:29" ht="15" customHeight="1" x14ac:dyDescent="0.2">
      <c r="A19" s="15" t="s">
        <v>71</v>
      </c>
      <c r="B19" s="15" t="s">
        <v>65</v>
      </c>
      <c r="C19" s="15" t="s">
        <v>72</v>
      </c>
      <c r="D19" s="22">
        <f t="shared" si="0"/>
        <v>6.3157894736842163E-2</v>
      </c>
      <c r="E19" s="78">
        <f>Division1!D21</f>
        <v>3.45</v>
      </c>
      <c r="F19" s="79">
        <f>Division1!E21</f>
        <v>1.02</v>
      </c>
      <c r="G19" s="78">
        <f>RIT!D21</f>
        <v>3.39</v>
      </c>
      <c r="H19" s="79">
        <f>RIT!E21</f>
        <v>0.95</v>
      </c>
      <c r="I19" s="23"/>
      <c r="J19" s="157" t="str">
        <f t="shared" si="1"/>
        <v/>
      </c>
      <c r="K19" s="157"/>
      <c r="L19" s="91" t="str">
        <f>Division1!BQ21</f>
        <v>pre-ten
Large</v>
      </c>
      <c r="M19" s="58" t="str">
        <f>Division1!BV21</f>
        <v>ntt
small</v>
      </c>
      <c r="N19" s="59" t="str">
        <f>Division1!CA21</f>
        <v>assoc
moderate</v>
      </c>
      <c r="O19" s="59" t="str">
        <f>Division1!CF21</f>
        <v xml:space="preserve">
</v>
      </c>
      <c r="P19" s="59" t="str">
        <f>Division1!CK21</f>
        <v xml:space="preserve">
</v>
      </c>
      <c r="Q19" s="15" t="s">
        <v>71</v>
      </c>
      <c r="R19" s="15" t="s">
        <v>65</v>
      </c>
      <c r="S19" s="15" t="s">
        <v>72</v>
      </c>
      <c r="T19" s="60" t="str">
        <f>Division1!CP21</f>
        <v>+
small</v>
      </c>
      <c r="U19" s="60" t="str">
        <f>Division1!CU21</f>
        <v xml:space="preserve">
</v>
      </c>
      <c r="V19" s="60" t="str">
        <f>Division1!CZ21</f>
        <v>+
Large</v>
      </c>
      <c r="W19" s="60" t="str">
        <f>Division1!DE21</f>
        <v xml:space="preserve">
</v>
      </c>
      <c r="X19" s="60" t="str">
        <f>Division1!DJ21</f>
        <v>-
small</v>
      </c>
      <c r="Y19" s="60" t="str">
        <f>Division1!DO21</f>
        <v xml:space="preserve">
</v>
      </c>
      <c r="Z19" s="60" t="str">
        <f>Division1!DT21</f>
        <v xml:space="preserve">
</v>
      </c>
      <c r="AA19" s="60" t="str">
        <f>Division1!DY21</f>
        <v>+
small</v>
      </c>
      <c r="AB19" s="60" t="str">
        <f>Division1!ED21</f>
        <v>+
small</v>
      </c>
      <c r="AC19" s="60" t="str">
        <f>Division1!EI21</f>
        <v>+
small</v>
      </c>
    </row>
    <row r="20" spans="1:29" s="24" customFormat="1" ht="15" customHeight="1" x14ac:dyDescent="0.2">
      <c r="A20" s="24" t="s">
        <v>73</v>
      </c>
      <c r="B20" s="24" t="s">
        <v>65</v>
      </c>
      <c r="C20" s="24" t="s">
        <v>74</v>
      </c>
      <c r="D20" s="25">
        <f t="shared" si="0"/>
        <v>6.4516129032257646E-2</v>
      </c>
      <c r="E20" s="80">
        <f>Division1!D22</f>
        <v>3.51</v>
      </c>
      <c r="F20" s="81">
        <f>Division1!E22</f>
        <v>0.94</v>
      </c>
      <c r="G20" s="80">
        <f>RIT!D22</f>
        <v>3.45</v>
      </c>
      <c r="H20" s="81">
        <f>RIT!E22</f>
        <v>0.93</v>
      </c>
      <c r="I20" s="26"/>
      <c r="J20" s="156" t="str">
        <f t="shared" si="1"/>
        <v/>
      </c>
      <c r="K20" s="156"/>
      <c r="L20" s="92" t="str">
        <f>Division1!BQ22</f>
        <v>pre-ten
moderate</v>
      </c>
      <c r="M20" s="38" t="str">
        <f>Division1!BV22</f>
        <v>ntt
small</v>
      </c>
      <c r="N20" s="39" t="str">
        <f>Division1!CA22</f>
        <v>assoc
small</v>
      </c>
      <c r="O20" s="39" t="str">
        <f>Division1!CF22</f>
        <v>women
small</v>
      </c>
      <c r="P20" s="39" t="str">
        <f>Division1!CK22</f>
        <v>foc
small</v>
      </c>
      <c r="Q20" s="24" t="s">
        <v>73</v>
      </c>
      <c r="R20" s="24" t="s">
        <v>65</v>
      </c>
      <c r="S20" s="24" t="s">
        <v>74</v>
      </c>
      <c r="T20" s="40" t="str">
        <f>Division1!CP22</f>
        <v xml:space="preserve">
</v>
      </c>
      <c r="U20" s="40" t="str">
        <f>Division1!CU22</f>
        <v xml:space="preserve">
</v>
      </c>
      <c r="V20" s="40" t="str">
        <f>Division1!CZ22</f>
        <v xml:space="preserve">
</v>
      </c>
      <c r="W20" s="40" t="str">
        <f>Division1!DE22</f>
        <v>-
small</v>
      </c>
      <c r="X20" s="40" t="str">
        <f>Division1!DJ22</f>
        <v>-
moderate</v>
      </c>
      <c r="Y20" s="40" t="str">
        <f>Division1!DO22</f>
        <v xml:space="preserve">
</v>
      </c>
      <c r="Z20" s="40" t="str">
        <f>Division1!DT22</f>
        <v>-
small</v>
      </c>
      <c r="AA20" s="40" t="str">
        <f>Division1!DY22</f>
        <v xml:space="preserve">
</v>
      </c>
      <c r="AB20" s="40" t="str">
        <f>Division1!ED22</f>
        <v>-
small</v>
      </c>
      <c r="AC20" s="40" t="str">
        <f>Division1!EI22</f>
        <v xml:space="preserve">
</v>
      </c>
    </row>
    <row r="21" spans="1:29" ht="15" customHeight="1" x14ac:dyDescent="0.2">
      <c r="A21" s="15" t="s">
        <v>75</v>
      </c>
      <c r="B21" s="15" t="s">
        <v>65</v>
      </c>
      <c r="C21" s="15" t="s">
        <v>76</v>
      </c>
      <c r="D21" s="22">
        <f t="shared" si="0"/>
        <v>-5.714285714285719E-2</v>
      </c>
      <c r="E21" s="78">
        <f>Division1!D23</f>
        <v>3.46</v>
      </c>
      <c r="F21" s="79">
        <f>Division1!E23</f>
        <v>0.95</v>
      </c>
      <c r="G21" s="78">
        <f>RIT!D23</f>
        <v>3.52</v>
      </c>
      <c r="H21" s="79">
        <f>RIT!E23</f>
        <v>1.05</v>
      </c>
      <c r="I21" s="23"/>
      <c r="J21" s="157" t="str">
        <f t="shared" si="1"/>
        <v/>
      </c>
      <c r="K21" s="157"/>
      <c r="L21" s="91" t="str">
        <f>Division1!BQ23</f>
        <v>pre-ten
Large</v>
      </c>
      <c r="M21" s="58" t="str">
        <f>Division1!BV23</f>
        <v>ntt
small</v>
      </c>
      <c r="N21" s="59" t="str">
        <f>Division1!CA23</f>
        <v>assoc
small</v>
      </c>
      <c r="O21" s="59" t="str">
        <f>Division1!CF23</f>
        <v>women
small</v>
      </c>
      <c r="P21" s="59" t="str">
        <f>Division1!CK23</f>
        <v xml:space="preserve">
</v>
      </c>
      <c r="Q21" s="15" t="s">
        <v>75</v>
      </c>
      <c r="R21" s="15" t="s">
        <v>65</v>
      </c>
      <c r="S21" s="15" t="s">
        <v>76</v>
      </c>
      <c r="T21" s="60" t="str">
        <f>Division1!CP23</f>
        <v>+
small</v>
      </c>
      <c r="U21" s="60" t="str">
        <f>Division1!CU23</f>
        <v>+
small</v>
      </c>
      <c r="V21" s="60" t="str">
        <f>Division1!CZ23</f>
        <v>+
small</v>
      </c>
      <c r="W21" s="60" t="str">
        <f>Division1!DE23</f>
        <v>+
moderate</v>
      </c>
      <c r="X21" s="60" t="str">
        <f>Division1!DJ23</f>
        <v>-
small</v>
      </c>
      <c r="Y21" s="60" t="str">
        <f>Division1!DO23</f>
        <v>+
moderate</v>
      </c>
      <c r="Z21" s="60" t="str">
        <f>Division1!DT23</f>
        <v>+
small</v>
      </c>
      <c r="AA21" s="60" t="str">
        <f>Division1!DY23</f>
        <v>+
moderate</v>
      </c>
      <c r="AB21" s="60" t="str">
        <f>Division1!ED23</f>
        <v>+
small</v>
      </c>
      <c r="AC21" s="60" t="str">
        <f>Division1!EI23</f>
        <v>+
small</v>
      </c>
    </row>
    <row r="22" spans="1:29" s="24" customFormat="1" ht="15" customHeight="1" x14ac:dyDescent="0.2">
      <c r="A22" s="24" t="s">
        <v>77</v>
      </c>
      <c r="B22" s="24" t="s">
        <v>65</v>
      </c>
      <c r="C22" s="24" t="s">
        <v>78</v>
      </c>
      <c r="D22" s="25">
        <f t="shared" si="0"/>
        <v>5.1282051282051329E-2</v>
      </c>
      <c r="E22" s="80">
        <f>Division1!D24</f>
        <v>2.95</v>
      </c>
      <c r="F22" s="81">
        <f>Division1!E24</f>
        <v>1.08</v>
      </c>
      <c r="G22" s="80">
        <f>RIT!D24</f>
        <v>2.89</v>
      </c>
      <c r="H22" s="81">
        <f>RIT!E24</f>
        <v>1.17</v>
      </c>
      <c r="I22" s="26"/>
      <c r="J22" s="156" t="str">
        <f t="shared" si="1"/>
        <v/>
      </c>
      <c r="K22" s="156"/>
      <c r="L22" s="92" t="str">
        <f>Division1!BQ24</f>
        <v>pre-ten
Large</v>
      </c>
      <c r="M22" s="38" t="str">
        <f>Division1!BV24</f>
        <v>ntt
moderate</v>
      </c>
      <c r="N22" s="39" t="str">
        <f>Division1!CA24</f>
        <v>assoc
Large</v>
      </c>
      <c r="O22" s="39" t="str">
        <f>Division1!CF24</f>
        <v>women
moderate</v>
      </c>
      <c r="P22" s="39" t="str">
        <f>Division1!CK24</f>
        <v>foc
moderate</v>
      </c>
      <c r="Q22" s="24" t="s">
        <v>77</v>
      </c>
      <c r="R22" s="24" t="s">
        <v>65</v>
      </c>
      <c r="S22" s="24" t="s">
        <v>78</v>
      </c>
      <c r="T22" s="40" t="str">
        <f>Division1!CP24</f>
        <v xml:space="preserve">
</v>
      </c>
      <c r="U22" s="40" t="str">
        <f>Division1!CU24</f>
        <v xml:space="preserve">
</v>
      </c>
      <c r="V22" s="40" t="str">
        <f>Division1!CZ24</f>
        <v>+
moderate</v>
      </c>
      <c r="W22" s="40" t="str">
        <f>Division1!DE24</f>
        <v xml:space="preserve">
</v>
      </c>
      <c r="X22" s="40" t="str">
        <f>Division1!DJ24</f>
        <v>-
small</v>
      </c>
      <c r="Y22" s="40" t="str">
        <f>Division1!DO24</f>
        <v>+
small</v>
      </c>
      <c r="Z22" s="40" t="str">
        <f>Division1!DT24</f>
        <v>-
small</v>
      </c>
      <c r="AA22" s="40" t="str">
        <f>Division1!DY24</f>
        <v>+
small</v>
      </c>
      <c r="AB22" s="40" t="str">
        <f>Division1!ED24</f>
        <v xml:space="preserve">
</v>
      </c>
      <c r="AC22" s="40" t="str">
        <f>Division1!EI24</f>
        <v>+
small</v>
      </c>
    </row>
    <row r="23" spans="1:29" ht="15" customHeight="1" x14ac:dyDescent="0.2">
      <c r="A23" s="15" t="s">
        <v>79</v>
      </c>
      <c r="B23" s="15" t="s">
        <v>80</v>
      </c>
      <c r="C23" s="15" t="s">
        <v>81</v>
      </c>
      <c r="D23" s="22">
        <f t="shared" si="0"/>
        <v>0.54736842105263162</v>
      </c>
      <c r="E23" s="78">
        <f>Division1!D25</f>
        <v>4.08</v>
      </c>
      <c r="F23" s="79">
        <f>Division1!E25</f>
        <v>0.71</v>
      </c>
      <c r="G23" s="78">
        <f>RIT!D25</f>
        <v>3.56</v>
      </c>
      <c r="H23" s="79">
        <f>RIT!E25</f>
        <v>0.95</v>
      </c>
      <c r="I23" s="23"/>
      <c r="J23" s="157">
        <f t="shared" si="1"/>
        <v>0.54736842105263162</v>
      </c>
      <c r="K23" s="157"/>
      <c r="L23" s="91" t="str">
        <f>Division1!BQ25</f>
        <v>pre-ten
Large</v>
      </c>
      <c r="M23" s="58" t="str">
        <f>Division1!BV25</f>
        <v>ntt
moderate</v>
      </c>
      <c r="N23" s="59" t="str">
        <f>Division1!CA25</f>
        <v xml:space="preserve">
</v>
      </c>
      <c r="O23" s="59" t="str">
        <f>Division1!CF25</f>
        <v>women
Large</v>
      </c>
      <c r="P23" s="59" t="str">
        <f>Division1!CK25</f>
        <v>foc
small</v>
      </c>
      <c r="Q23" s="15" t="s">
        <v>79</v>
      </c>
      <c r="R23" s="15" t="s">
        <v>80</v>
      </c>
      <c r="S23" s="15" t="s">
        <v>81</v>
      </c>
      <c r="T23" s="60" t="str">
        <f>Division1!CP25</f>
        <v>-
Large</v>
      </c>
      <c r="U23" s="60" t="str">
        <f>Division1!CU25</f>
        <v>-
Large</v>
      </c>
      <c r="V23" s="60" t="str">
        <f>Division1!CZ25</f>
        <v>+
moderate</v>
      </c>
      <c r="W23" s="60" t="str">
        <f>Division1!DE25</f>
        <v>-
moderate</v>
      </c>
      <c r="X23" s="60" t="str">
        <f>Division1!DJ25</f>
        <v>-
Large</v>
      </c>
      <c r="Y23" s="60" t="str">
        <f>Division1!DO25</f>
        <v>-
Large</v>
      </c>
      <c r="Z23" s="60" t="str">
        <f>Division1!DT25</f>
        <v>-
Large</v>
      </c>
      <c r="AA23" s="60" t="str">
        <f>Division1!DY25</f>
        <v>-
moderate</v>
      </c>
      <c r="AB23" s="60" t="str">
        <f>Division1!ED25</f>
        <v>-
moderate</v>
      </c>
      <c r="AC23" s="60" t="str">
        <f>Division1!EI25</f>
        <v>-
Large</v>
      </c>
    </row>
    <row r="24" spans="1:29" s="24" customFormat="1" ht="15" customHeight="1" x14ac:dyDescent="0.2">
      <c r="A24" s="44"/>
      <c r="B24" s="44" t="s">
        <v>82</v>
      </c>
      <c r="C24" s="41" t="s">
        <v>83</v>
      </c>
      <c r="D24" s="45">
        <f t="shared" si="0"/>
        <v>0.27142857142857135</v>
      </c>
      <c r="E24" s="82">
        <f>Division1!D26</f>
        <v>3.84</v>
      </c>
      <c r="F24" s="83">
        <f>Division1!E26</f>
        <v>0.56999999999999995</v>
      </c>
      <c r="G24" s="82">
        <f>RIT!D26</f>
        <v>3.65</v>
      </c>
      <c r="H24" s="83">
        <f>RIT!E26</f>
        <v>0.7</v>
      </c>
      <c r="I24" s="46"/>
      <c r="J24" s="159">
        <f t="shared" si="1"/>
        <v>0.27142857142857135</v>
      </c>
      <c r="K24" s="159"/>
      <c r="L24" s="90" t="str">
        <f>Division1!BQ26</f>
        <v>pre-ten
moderate</v>
      </c>
      <c r="M24" s="54" t="str">
        <f>Division1!BV26</f>
        <v xml:space="preserve">
</v>
      </c>
      <c r="N24" s="55" t="str">
        <f>Division1!CA26</f>
        <v>assoc
Large</v>
      </c>
      <c r="O24" s="55" t="str">
        <f>Division1!CF26</f>
        <v xml:space="preserve">
</v>
      </c>
      <c r="P24" s="55" t="str">
        <f>Division1!CK26</f>
        <v>white
small</v>
      </c>
      <c r="Q24" s="44"/>
      <c r="R24" s="44" t="s">
        <v>82</v>
      </c>
      <c r="S24" s="41" t="s">
        <v>83</v>
      </c>
      <c r="T24" s="56" t="str">
        <f>Division1!CP26</f>
        <v>-
small</v>
      </c>
      <c r="U24" s="56" t="str">
        <f>Division1!CU26</f>
        <v xml:space="preserve">
</v>
      </c>
      <c r="V24" s="56" t="str">
        <f>Division1!CZ26</f>
        <v>+
small</v>
      </c>
      <c r="W24" s="56" t="str">
        <f>Division1!DE26</f>
        <v>-
moderate</v>
      </c>
      <c r="X24" s="56" t="str">
        <f>Division1!DJ26</f>
        <v>-
small</v>
      </c>
      <c r="Y24" s="56" t="str">
        <f>Division1!DO26</f>
        <v>+
moderate</v>
      </c>
      <c r="Z24" s="56" t="str">
        <f>Division1!DT26</f>
        <v>-
small</v>
      </c>
      <c r="AA24" s="56" t="str">
        <f>Division1!DY26</f>
        <v>-
small</v>
      </c>
      <c r="AB24" s="56" t="str">
        <f>Division1!ED26</f>
        <v xml:space="preserve">
</v>
      </c>
      <c r="AC24" s="56" t="str">
        <f>Division1!EI26</f>
        <v>-
moderate</v>
      </c>
    </row>
    <row r="25" spans="1:29" ht="15" customHeight="1" x14ac:dyDescent="0.2">
      <c r="A25" s="15" t="s">
        <v>84</v>
      </c>
      <c r="B25" s="15" t="s">
        <v>82</v>
      </c>
      <c r="C25" s="15" t="s">
        <v>85</v>
      </c>
      <c r="D25" s="22">
        <f t="shared" si="0"/>
        <v>0.35106382978723366</v>
      </c>
      <c r="E25" s="78">
        <f>Division1!D27</f>
        <v>4.22</v>
      </c>
      <c r="F25" s="79">
        <f>Division1!E27</f>
        <v>0.87</v>
      </c>
      <c r="G25" s="78">
        <f>RIT!D27</f>
        <v>3.89</v>
      </c>
      <c r="H25" s="79">
        <f>RIT!E27</f>
        <v>0.94</v>
      </c>
      <c r="I25" s="23"/>
      <c r="J25" s="157">
        <f t="shared" si="1"/>
        <v>0.35106382978723366</v>
      </c>
      <c r="K25" s="157"/>
      <c r="L25" s="91" t="str">
        <f>Division1!BQ27</f>
        <v>pre-ten
Large</v>
      </c>
      <c r="M25" s="58" t="str">
        <f>Division1!BV27</f>
        <v xml:space="preserve">
</v>
      </c>
      <c r="N25" s="59" t="str">
        <f>Division1!CA27</f>
        <v>assoc
Large</v>
      </c>
      <c r="O25" s="59" t="str">
        <f>Division1!CF27</f>
        <v>men
moderate</v>
      </c>
      <c r="P25" s="59" t="str">
        <f>Division1!CK27</f>
        <v>foc
small</v>
      </c>
      <c r="Q25" s="15" t="s">
        <v>84</v>
      </c>
      <c r="R25" s="15" t="s">
        <v>82</v>
      </c>
      <c r="S25" s="15" t="s">
        <v>85</v>
      </c>
      <c r="T25" s="60" t="str">
        <f>Division1!CP27</f>
        <v xml:space="preserve">
</v>
      </c>
      <c r="U25" s="60" t="str">
        <f>Division1!CU27</f>
        <v xml:space="preserve">
</v>
      </c>
      <c r="V25" s="60" t="str">
        <f>Division1!CZ27</f>
        <v>+
Large</v>
      </c>
      <c r="W25" s="60" t="str">
        <f>Division1!DE27</f>
        <v>-
small</v>
      </c>
      <c r="X25" s="60" t="str">
        <f>Division1!DJ27</f>
        <v>-
Large</v>
      </c>
      <c r="Y25" s="60" t="str">
        <f>Division1!DO27</f>
        <v>+
small</v>
      </c>
      <c r="Z25" s="60" t="str">
        <f>Division1!DT27</f>
        <v>+
moderate</v>
      </c>
      <c r="AA25" s="60" t="str">
        <f>Division1!DY27</f>
        <v>-
moderate</v>
      </c>
      <c r="AB25" s="60" t="str">
        <f>Division1!ED27</f>
        <v>-
small</v>
      </c>
      <c r="AC25" s="60" t="str">
        <f>Division1!EI27</f>
        <v xml:space="preserve">
</v>
      </c>
    </row>
    <row r="26" spans="1:29" s="24" customFormat="1" ht="15" customHeight="1" x14ac:dyDescent="0.2">
      <c r="A26" s="24" t="s">
        <v>86</v>
      </c>
      <c r="B26" s="24" t="s">
        <v>82</v>
      </c>
      <c r="C26" s="24" t="s">
        <v>87</v>
      </c>
      <c r="D26" s="25">
        <f t="shared" si="0"/>
        <v>0.21100917431192656</v>
      </c>
      <c r="E26" s="80">
        <f>Division1!D28</f>
        <v>3.81</v>
      </c>
      <c r="F26" s="81">
        <f>Division1!E28</f>
        <v>0.93</v>
      </c>
      <c r="G26" s="80">
        <f>RIT!D28</f>
        <v>3.58</v>
      </c>
      <c r="H26" s="81">
        <f>RIT!E28</f>
        <v>1.0900000000000001</v>
      </c>
      <c r="I26" s="26"/>
      <c r="J26" s="156">
        <f t="shared" si="1"/>
        <v>0.21100917431192656</v>
      </c>
      <c r="K26" s="156"/>
      <c r="L26" s="92" t="str">
        <f>Division1!BQ28</f>
        <v>pre-ten
moderate</v>
      </c>
      <c r="M26" s="38" t="str">
        <f>Division1!BV28</f>
        <v xml:space="preserve">
</v>
      </c>
      <c r="N26" s="39" t="str">
        <f>Division1!CA28</f>
        <v>assoc
moderate</v>
      </c>
      <c r="O26" s="39" t="str">
        <f>Division1!CF28</f>
        <v xml:space="preserve">
</v>
      </c>
      <c r="P26" s="39" t="str">
        <f>Division1!CK28</f>
        <v>white
small</v>
      </c>
      <c r="Q26" s="24" t="s">
        <v>86</v>
      </c>
      <c r="R26" s="24" t="s">
        <v>82</v>
      </c>
      <c r="S26" s="24" t="s">
        <v>87</v>
      </c>
      <c r="T26" s="40" t="str">
        <f>Division1!CP28</f>
        <v xml:space="preserve">
</v>
      </c>
      <c r="U26" s="40" t="str">
        <f>Division1!CU28</f>
        <v>+
small</v>
      </c>
      <c r="V26" s="40" t="str">
        <f>Division1!CZ28</f>
        <v>+
Large</v>
      </c>
      <c r="W26" s="40" t="str">
        <f>Division1!DE28</f>
        <v>-
small</v>
      </c>
      <c r="X26" s="40" t="str">
        <f>Division1!DJ28</f>
        <v xml:space="preserve">
</v>
      </c>
      <c r="Y26" s="40" t="str">
        <f>Division1!DO28</f>
        <v>+
small</v>
      </c>
      <c r="Z26" s="40" t="str">
        <f>Division1!DT28</f>
        <v xml:space="preserve">
</v>
      </c>
      <c r="AA26" s="40" t="str">
        <f>Division1!DY28</f>
        <v xml:space="preserve">
</v>
      </c>
      <c r="AB26" s="40" t="str">
        <f>Division1!ED28</f>
        <v xml:space="preserve">
</v>
      </c>
      <c r="AC26" s="40" t="str">
        <f>Division1!EI28</f>
        <v>-
moderate</v>
      </c>
    </row>
    <row r="27" spans="1:29" ht="15" customHeight="1" x14ac:dyDescent="0.2">
      <c r="A27" s="15" t="s">
        <v>88</v>
      </c>
      <c r="B27" s="15" t="s">
        <v>82</v>
      </c>
      <c r="C27" s="15" t="s">
        <v>89</v>
      </c>
      <c r="D27" s="22">
        <f t="shared" si="0"/>
        <v>-1.1764705882352691E-2</v>
      </c>
      <c r="E27" s="78">
        <f>Division1!D29</f>
        <v>3.95</v>
      </c>
      <c r="F27" s="79">
        <f>Division1!E29</f>
        <v>0.74</v>
      </c>
      <c r="G27" s="78">
        <f>RIT!D29</f>
        <v>3.96</v>
      </c>
      <c r="H27" s="79">
        <f>RIT!E29</f>
        <v>0.85</v>
      </c>
      <c r="I27" s="23"/>
      <c r="J27" s="157" t="str">
        <f t="shared" si="1"/>
        <v/>
      </c>
      <c r="K27" s="157"/>
      <c r="L27" s="91" t="str">
        <f>Division1!BQ29</f>
        <v xml:space="preserve">
</v>
      </c>
      <c r="M27" s="58" t="str">
        <f>Division1!BV29</f>
        <v>tenured
moderate</v>
      </c>
      <c r="N27" s="59" t="str">
        <f>Division1!CA29</f>
        <v>assoc
small</v>
      </c>
      <c r="O27" s="59" t="str">
        <f>Division1!CF29</f>
        <v>women
moderate</v>
      </c>
      <c r="P27" s="59" t="str">
        <f>Division1!CK29</f>
        <v xml:space="preserve">
</v>
      </c>
      <c r="Q27" s="15" t="s">
        <v>88</v>
      </c>
      <c r="R27" s="15" t="s">
        <v>82</v>
      </c>
      <c r="S27" s="15" t="s">
        <v>89</v>
      </c>
      <c r="T27" s="60" t="str">
        <f>Division1!CP29</f>
        <v>-
small</v>
      </c>
      <c r="U27" s="60" t="str">
        <f>Division1!CU29</f>
        <v>+
small</v>
      </c>
      <c r="V27" s="60" t="str">
        <f>Division1!CZ29</f>
        <v xml:space="preserve">
</v>
      </c>
      <c r="W27" s="60" t="str">
        <f>Division1!DE29</f>
        <v>-
moderate</v>
      </c>
      <c r="X27" s="60" t="str">
        <f>Division1!DJ29</f>
        <v xml:space="preserve">
</v>
      </c>
      <c r="Y27" s="60" t="str">
        <f>Division1!DO29</f>
        <v>+
moderate</v>
      </c>
      <c r="Z27" s="60" t="str">
        <f>Division1!DT29</f>
        <v>-
small</v>
      </c>
      <c r="AA27" s="60" t="str">
        <f>Division1!DY29</f>
        <v xml:space="preserve">
</v>
      </c>
      <c r="AB27" s="60" t="str">
        <f>Division1!ED29</f>
        <v xml:space="preserve">
</v>
      </c>
      <c r="AC27" s="60" t="str">
        <f>Division1!EI29</f>
        <v>-
small</v>
      </c>
    </row>
    <row r="28" spans="1:29" s="24" customFormat="1" ht="15" customHeight="1" x14ac:dyDescent="0.2">
      <c r="A28" s="24" t="s">
        <v>90</v>
      </c>
      <c r="B28" s="24" t="s">
        <v>82</v>
      </c>
      <c r="C28" s="24" t="s">
        <v>91</v>
      </c>
      <c r="D28" s="25">
        <f t="shared" si="0"/>
        <v>-5.8139534883720721E-2</v>
      </c>
      <c r="E28" s="80">
        <f>Division1!D30</f>
        <v>4.2300000000000004</v>
      </c>
      <c r="F28" s="81">
        <f>Division1!E30</f>
        <v>0.78</v>
      </c>
      <c r="G28" s="80">
        <f>RIT!D30</f>
        <v>4.28</v>
      </c>
      <c r="H28" s="81">
        <f>RIT!E30</f>
        <v>0.86</v>
      </c>
      <c r="I28" s="26"/>
      <c r="J28" s="156" t="str">
        <f t="shared" si="1"/>
        <v/>
      </c>
      <c r="K28" s="156"/>
      <c r="L28" s="92" t="str">
        <f>Division1!BQ30</f>
        <v>pre-ten
small</v>
      </c>
      <c r="M28" s="38" t="str">
        <f>Division1!BV30</f>
        <v>ntt
small</v>
      </c>
      <c r="N28" s="39" t="str">
        <f>Division1!CA30</f>
        <v>assoc
Large</v>
      </c>
      <c r="O28" s="39" t="str">
        <f>Division1!CF30</f>
        <v>women
moderate</v>
      </c>
      <c r="P28" s="39" t="str">
        <f>Division1!CK30</f>
        <v>white
small</v>
      </c>
      <c r="Q28" s="24" t="s">
        <v>90</v>
      </c>
      <c r="R28" s="24" t="s">
        <v>82</v>
      </c>
      <c r="S28" s="24" t="s">
        <v>91</v>
      </c>
      <c r="T28" s="40" t="str">
        <f>Division1!CP30</f>
        <v>-
small</v>
      </c>
      <c r="U28" s="40" t="str">
        <f>Division1!CU30</f>
        <v xml:space="preserve">
</v>
      </c>
      <c r="V28" s="40" t="str">
        <f>Division1!CZ30</f>
        <v>-
small</v>
      </c>
      <c r="W28" s="40" t="str">
        <f>Division1!DE30</f>
        <v>-
small</v>
      </c>
      <c r="X28" s="40" t="str">
        <f>Division1!DJ30</f>
        <v>-
small</v>
      </c>
      <c r="Y28" s="40" t="str">
        <f>Division1!DO30</f>
        <v>+
Large</v>
      </c>
      <c r="Z28" s="40" t="str">
        <f>Division1!DT30</f>
        <v>-
small</v>
      </c>
      <c r="AA28" s="40" t="str">
        <f>Division1!DY30</f>
        <v xml:space="preserve">
</v>
      </c>
      <c r="AB28" s="40" t="str">
        <f>Division1!ED30</f>
        <v xml:space="preserve">
</v>
      </c>
      <c r="AC28" s="40" t="str">
        <f>Division1!EI30</f>
        <v xml:space="preserve">
</v>
      </c>
    </row>
    <row r="29" spans="1:29" ht="15" customHeight="1" x14ac:dyDescent="0.2">
      <c r="A29" s="15" t="s">
        <v>92</v>
      </c>
      <c r="B29" s="15" t="s">
        <v>82</v>
      </c>
      <c r="C29" s="15" t="s">
        <v>93</v>
      </c>
      <c r="D29" s="22">
        <f t="shared" si="0"/>
        <v>0.28301886792452813</v>
      </c>
      <c r="E29" s="78">
        <f>Division1!D31</f>
        <v>4.09</v>
      </c>
      <c r="F29" s="79">
        <f>Division1!E31</f>
        <v>0.82</v>
      </c>
      <c r="G29" s="78">
        <f>RIT!D31</f>
        <v>3.79</v>
      </c>
      <c r="H29" s="79">
        <f>RIT!E31</f>
        <v>1.06</v>
      </c>
      <c r="I29" s="23"/>
      <c r="J29" s="157">
        <f t="shared" si="1"/>
        <v>0.28301886792452813</v>
      </c>
      <c r="K29" s="157"/>
      <c r="L29" s="91" t="str">
        <f>Division1!BQ31</f>
        <v xml:space="preserve">
</v>
      </c>
      <c r="M29" s="58" t="str">
        <f>Division1!BV31</f>
        <v>ntt
small</v>
      </c>
      <c r="N29" s="59" t="str">
        <f>Division1!CA31</f>
        <v>assoc
Large</v>
      </c>
      <c r="O29" s="59" t="str">
        <f>Division1!CF31</f>
        <v>women
small</v>
      </c>
      <c r="P29" s="59" t="str">
        <f>Division1!CK31</f>
        <v>white
moderate</v>
      </c>
      <c r="Q29" s="15" t="s">
        <v>92</v>
      </c>
      <c r="R29" s="15" t="s">
        <v>82</v>
      </c>
      <c r="S29" s="15" t="s">
        <v>93</v>
      </c>
      <c r="T29" s="60" t="str">
        <f>Division1!CP31</f>
        <v>+
small</v>
      </c>
      <c r="U29" s="60" t="str">
        <f>Division1!CU31</f>
        <v>+
small</v>
      </c>
      <c r="V29" s="60" t="str">
        <f>Division1!CZ31</f>
        <v>+
moderate</v>
      </c>
      <c r="W29" s="60" t="str">
        <f>Division1!DE31</f>
        <v>+
small</v>
      </c>
      <c r="X29" s="60" t="str">
        <f>Division1!DJ31</f>
        <v>-
moderate</v>
      </c>
      <c r="Y29" s="60" t="str">
        <f>Division1!DO31</f>
        <v>+
Large</v>
      </c>
      <c r="Z29" s="60" t="str">
        <f>Division1!DT31</f>
        <v xml:space="preserve">
</v>
      </c>
      <c r="AA29" s="60" t="str">
        <f>Division1!DY31</f>
        <v>+
small</v>
      </c>
      <c r="AB29" s="60" t="str">
        <f>Division1!ED31</f>
        <v>+
moderate</v>
      </c>
      <c r="AC29" s="60" t="str">
        <f>Division1!EI31</f>
        <v>-
small</v>
      </c>
    </row>
    <row r="30" spans="1:29" s="24" customFormat="1" ht="15" customHeight="1" x14ac:dyDescent="0.2">
      <c r="A30" s="24" t="s">
        <v>94</v>
      </c>
      <c r="B30" s="24" t="s">
        <v>82</v>
      </c>
      <c r="C30" s="24" t="s">
        <v>95</v>
      </c>
      <c r="D30" s="25">
        <f t="shared" si="0"/>
        <v>9.9999999999997868E-3</v>
      </c>
      <c r="E30" s="80">
        <f>Division1!D32</f>
        <v>3.48</v>
      </c>
      <c r="F30" s="81">
        <f>Division1!E32</f>
        <v>0.9</v>
      </c>
      <c r="G30" s="80">
        <f>RIT!D32</f>
        <v>3.47</v>
      </c>
      <c r="H30" s="81">
        <f>RIT!E32</f>
        <v>1</v>
      </c>
      <c r="I30" s="26"/>
      <c r="J30" s="156" t="str">
        <f t="shared" si="1"/>
        <v/>
      </c>
      <c r="K30" s="156"/>
      <c r="L30" s="92" t="str">
        <f>Division1!BQ32</f>
        <v>tenured
small</v>
      </c>
      <c r="M30" s="38" t="str">
        <f>Division1!BV32</f>
        <v>tenured
small</v>
      </c>
      <c r="N30" s="39" t="str">
        <f>Division1!CA32</f>
        <v>full
small</v>
      </c>
      <c r="O30" s="39" t="str">
        <f>Division1!CF32</f>
        <v>men
small</v>
      </c>
      <c r="P30" s="39" t="str">
        <f>Division1!CK32</f>
        <v>white
moderate</v>
      </c>
      <c r="Q30" s="24" t="s">
        <v>94</v>
      </c>
      <c r="R30" s="24" t="s">
        <v>82</v>
      </c>
      <c r="S30" s="24" t="s">
        <v>95</v>
      </c>
      <c r="T30" s="40" t="str">
        <f>Division1!CP32</f>
        <v>-
small</v>
      </c>
      <c r="U30" s="40" t="str">
        <f>Division1!CU32</f>
        <v>-
small</v>
      </c>
      <c r="V30" s="40" t="str">
        <f>Division1!CZ32</f>
        <v>-
moderate</v>
      </c>
      <c r="W30" s="40" t="str">
        <f>Division1!DE32</f>
        <v>-
moderate</v>
      </c>
      <c r="X30" s="40" t="str">
        <f>Division1!DJ32</f>
        <v>-
small</v>
      </c>
      <c r="Y30" s="40" t="str">
        <f>Division1!DO32</f>
        <v>-
small</v>
      </c>
      <c r="Z30" s="40" t="str">
        <f>Division1!DT32</f>
        <v>-
small</v>
      </c>
      <c r="AA30" s="40" t="str">
        <f>Division1!DY32</f>
        <v>-
small</v>
      </c>
      <c r="AB30" s="40" t="str">
        <f>Division1!ED32</f>
        <v>-
small</v>
      </c>
      <c r="AC30" s="40" t="str">
        <f>Division1!EI32</f>
        <v>-
Large</v>
      </c>
    </row>
    <row r="31" spans="1:29" ht="15" customHeight="1" x14ac:dyDescent="0.2">
      <c r="A31" s="15" t="s">
        <v>96</v>
      </c>
      <c r="B31" s="15" t="s">
        <v>82</v>
      </c>
      <c r="C31" s="15" t="s">
        <v>97</v>
      </c>
      <c r="D31" s="22">
        <f t="shared" si="0"/>
        <v>6.6666666666666735E-2</v>
      </c>
      <c r="E31" s="78">
        <f>Division1!D33</f>
        <v>2.98</v>
      </c>
      <c r="F31" s="79">
        <f>Division1!E33</f>
        <v>1.24</v>
      </c>
      <c r="G31" s="78">
        <f>RIT!D33</f>
        <v>2.9</v>
      </c>
      <c r="H31" s="79">
        <f>RIT!E33</f>
        <v>1.2</v>
      </c>
      <c r="I31" s="23"/>
      <c r="J31" s="157" t="str">
        <f t="shared" si="1"/>
        <v/>
      </c>
      <c r="K31" s="157"/>
      <c r="L31" s="91" t="str">
        <f>Division1!BQ33</f>
        <v>pre-ten
moderate</v>
      </c>
      <c r="M31" s="58" t="str">
        <f>Division1!BV33</f>
        <v>ntt
small</v>
      </c>
      <c r="N31" s="59" t="str">
        <f>Division1!CA33</f>
        <v>assoc
Large</v>
      </c>
      <c r="O31" s="59" t="str">
        <f>Division1!CF33</f>
        <v>women
small</v>
      </c>
      <c r="P31" s="59" t="str">
        <f>Division1!CK33</f>
        <v>white
small</v>
      </c>
      <c r="Q31" s="15" t="s">
        <v>96</v>
      </c>
      <c r="R31" s="15" t="s">
        <v>82</v>
      </c>
      <c r="S31" s="15" t="s">
        <v>97</v>
      </c>
      <c r="T31" s="60" t="str">
        <f>Division1!CP33</f>
        <v>-
small</v>
      </c>
      <c r="U31" s="60" t="str">
        <f>Division1!CU33</f>
        <v xml:space="preserve">
</v>
      </c>
      <c r="V31" s="60" t="str">
        <f>Division1!CZ33</f>
        <v>-
moderate</v>
      </c>
      <c r="W31" s="60" t="str">
        <f>Division1!DE33</f>
        <v>-
small</v>
      </c>
      <c r="X31" s="60" t="str">
        <f>Division1!DJ33</f>
        <v>-
small</v>
      </c>
      <c r="Y31" s="60" t="str">
        <f>Division1!DO33</f>
        <v>+
small</v>
      </c>
      <c r="Z31" s="60" t="str">
        <f>Division1!DT33</f>
        <v>-
small</v>
      </c>
      <c r="AA31" s="60" t="str">
        <f>Division1!DY33</f>
        <v xml:space="preserve">
</v>
      </c>
      <c r="AB31" s="60" t="str">
        <f>Division1!ED33</f>
        <v>-
small</v>
      </c>
      <c r="AC31" s="60" t="str">
        <f>Division1!EI33</f>
        <v xml:space="preserve">
</v>
      </c>
    </row>
    <row r="32" spans="1:29" s="24" customFormat="1" ht="15" customHeight="1" x14ac:dyDescent="0.2">
      <c r="A32" s="24" t="s">
        <v>98</v>
      </c>
      <c r="B32" s="24" t="s">
        <v>82</v>
      </c>
      <c r="C32" s="24" t="s">
        <v>99</v>
      </c>
      <c r="D32" s="25">
        <f t="shared" si="0"/>
        <v>0.51694915254237284</v>
      </c>
      <c r="E32" s="80">
        <f>Division1!D34</f>
        <v>3.46</v>
      </c>
      <c r="F32" s="81">
        <f>Division1!E34</f>
        <v>0.78</v>
      </c>
      <c r="G32" s="80">
        <f>RIT!D34</f>
        <v>2.85</v>
      </c>
      <c r="H32" s="81">
        <f>RIT!E34</f>
        <v>1.18</v>
      </c>
      <c r="I32" s="26"/>
      <c r="J32" s="156">
        <f t="shared" si="1"/>
        <v>0.51694915254237284</v>
      </c>
      <c r="K32" s="156"/>
      <c r="L32" s="92" t="str">
        <f>Division1!BQ34</f>
        <v>N&lt;5
N&lt;5</v>
      </c>
      <c r="M32" s="38" t="str">
        <f>Division1!BV34</f>
        <v>ntt
small</v>
      </c>
      <c r="N32" s="39" t="str">
        <f>Division1!CA34</f>
        <v>N&lt;5
N&lt;5</v>
      </c>
      <c r="O32" s="39" t="str">
        <f>Division1!CF34</f>
        <v>women
small</v>
      </c>
      <c r="P32" s="39" t="str">
        <f>Division1!CK34</f>
        <v>N&lt;5
N&lt;5</v>
      </c>
      <c r="Q32" s="24" t="s">
        <v>98</v>
      </c>
      <c r="R32" s="24" t="s">
        <v>82</v>
      </c>
      <c r="S32" s="24" t="s">
        <v>99</v>
      </c>
      <c r="T32" s="40" t="str">
        <f>Division1!CP34</f>
        <v>-
moderate</v>
      </c>
      <c r="U32" s="40" t="str">
        <f>Division1!CU34</f>
        <v>-
Large</v>
      </c>
      <c r="V32" s="40" t="str">
        <f>Division1!CZ34</f>
        <v>N&lt;5
N&lt;5</v>
      </c>
      <c r="W32" s="40" t="str">
        <f>Division1!DE34</f>
        <v>-
small</v>
      </c>
      <c r="X32" s="40" t="str">
        <f>Division1!DJ34</f>
        <v>N&lt;5
N&lt;5</v>
      </c>
      <c r="Y32" s="40" t="str">
        <f>Division1!DO34</f>
        <v>N&lt;5
N&lt;5</v>
      </c>
      <c r="Z32" s="40" t="str">
        <f>Division1!DT34</f>
        <v>-
small</v>
      </c>
      <c r="AA32" s="40" t="str">
        <f>Division1!DY34</f>
        <v>-
moderate</v>
      </c>
      <c r="AB32" s="40" t="str">
        <f>Division1!ED34</f>
        <v>-
small</v>
      </c>
      <c r="AC32" s="40" t="str">
        <f>Division1!EI34</f>
        <v>N&lt;5
N&lt;5</v>
      </c>
    </row>
    <row r="33" spans="1:29" ht="15" customHeight="1" x14ac:dyDescent="0.2">
      <c r="A33" s="15" t="s">
        <v>100</v>
      </c>
      <c r="B33" s="15" t="s">
        <v>101</v>
      </c>
      <c r="C33" s="15" t="s">
        <v>102</v>
      </c>
      <c r="D33" s="22">
        <f t="shared" si="0"/>
        <v>0.17525773195876282</v>
      </c>
      <c r="E33" s="78">
        <f>Division1!D35</f>
        <v>3.64</v>
      </c>
      <c r="F33" s="79">
        <f>Division1!E35</f>
        <v>1.05</v>
      </c>
      <c r="G33" s="78">
        <f>RIT!D35</f>
        <v>3.47</v>
      </c>
      <c r="H33" s="79">
        <f>RIT!E35</f>
        <v>0.97</v>
      </c>
      <c r="I33" s="23"/>
      <c r="J33" s="157">
        <f t="shared" si="1"/>
        <v>0.17525773195876282</v>
      </c>
      <c r="K33" s="157"/>
      <c r="L33" s="91" t="str">
        <f>Division1!BQ35</f>
        <v xml:space="preserve">
</v>
      </c>
      <c r="M33" s="58" t="str">
        <f>Division1!BV35</f>
        <v>ntt
small</v>
      </c>
      <c r="N33" s="59" t="str">
        <f>Division1!CA35</f>
        <v>assoc
Large</v>
      </c>
      <c r="O33" s="59" t="str">
        <f>Division1!CF35</f>
        <v xml:space="preserve">
</v>
      </c>
      <c r="P33" s="59" t="str">
        <f>Division1!CK35</f>
        <v xml:space="preserve">
</v>
      </c>
      <c r="Q33" s="15" t="s">
        <v>100</v>
      </c>
      <c r="R33" s="15" t="s">
        <v>101</v>
      </c>
      <c r="S33" s="15" t="s">
        <v>102</v>
      </c>
      <c r="T33" s="60" t="str">
        <f>Division1!CP35</f>
        <v xml:space="preserve">
</v>
      </c>
      <c r="U33" s="60" t="str">
        <f>Division1!CU35</f>
        <v>-
small</v>
      </c>
      <c r="V33" s="60" t="str">
        <f>Division1!CZ35</f>
        <v>+
moderate</v>
      </c>
      <c r="W33" s="60" t="str">
        <f>Division1!DE35</f>
        <v xml:space="preserve">
</v>
      </c>
      <c r="X33" s="60" t="str">
        <f>Division1!DJ35</f>
        <v>-
Large</v>
      </c>
      <c r="Y33" s="60" t="str">
        <f>Division1!DO35</f>
        <v>-
small</v>
      </c>
      <c r="Z33" s="60" t="str">
        <f>Division1!DT35</f>
        <v xml:space="preserve">
</v>
      </c>
      <c r="AA33" s="60" t="str">
        <f>Division1!DY35</f>
        <v xml:space="preserve">
</v>
      </c>
      <c r="AB33" s="60" t="str">
        <f>Division1!ED35</f>
        <v>-
small</v>
      </c>
      <c r="AC33" s="60" t="str">
        <f>Division1!EI35</f>
        <v>+
Large</v>
      </c>
    </row>
    <row r="34" spans="1:29" s="24" customFormat="1" ht="15" customHeight="1" x14ac:dyDescent="0.2">
      <c r="A34" s="24" t="s">
        <v>103</v>
      </c>
      <c r="B34" s="24" t="s">
        <v>101</v>
      </c>
      <c r="C34" s="24" t="s">
        <v>104</v>
      </c>
      <c r="D34" s="25">
        <f t="shared" si="0"/>
        <v>0.35514018691588772</v>
      </c>
      <c r="E34" s="80">
        <f>Division1!D36</f>
        <v>3.36</v>
      </c>
      <c r="F34" s="81">
        <f>Division1!E36</f>
        <v>1.1200000000000001</v>
      </c>
      <c r="G34" s="80">
        <f>RIT!D36</f>
        <v>2.98</v>
      </c>
      <c r="H34" s="81">
        <f>RIT!E36</f>
        <v>1.07</v>
      </c>
      <c r="I34" s="26"/>
      <c r="J34" s="156">
        <f t="shared" si="1"/>
        <v>0.35514018691588772</v>
      </c>
      <c r="K34" s="156"/>
      <c r="L34" s="92" t="str">
        <f>Division1!BQ36</f>
        <v>pre-ten
Large</v>
      </c>
      <c r="M34" s="38" t="str">
        <f>Division1!BV36</f>
        <v>ntt
small</v>
      </c>
      <c r="N34" s="39" t="str">
        <f>Division1!CA36</f>
        <v>assoc
small</v>
      </c>
      <c r="O34" s="39" t="str">
        <f>Division1!CF36</f>
        <v>women
moderate</v>
      </c>
      <c r="P34" s="39" t="str">
        <f>Division1!CK36</f>
        <v xml:space="preserve">
</v>
      </c>
      <c r="Q34" s="24" t="s">
        <v>103</v>
      </c>
      <c r="R34" s="24" t="s">
        <v>101</v>
      </c>
      <c r="S34" s="24" t="s">
        <v>104</v>
      </c>
      <c r="T34" s="40" t="str">
        <f>Division1!CP36</f>
        <v xml:space="preserve">
</v>
      </c>
      <c r="U34" s="40" t="str">
        <f>Division1!CU36</f>
        <v>-
small</v>
      </c>
      <c r="V34" s="40" t="str">
        <f>Division1!CZ36</f>
        <v>+
Large</v>
      </c>
      <c r="W34" s="40" t="str">
        <f>Division1!DE36</f>
        <v>-
small</v>
      </c>
      <c r="X34" s="40" t="str">
        <f>Division1!DJ36</f>
        <v>-
moderate</v>
      </c>
      <c r="Y34" s="40" t="str">
        <f>Division1!DO36</f>
        <v xml:space="preserve">
</v>
      </c>
      <c r="Z34" s="40" t="str">
        <f>Division1!DT36</f>
        <v>-
Large</v>
      </c>
      <c r="AA34" s="40" t="str">
        <f>Division1!DY36</f>
        <v>+
moderate</v>
      </c>
      <c r="AB34" s="40" t="str">
        <f>Division1!ED36</f>
        <v xml:space="preserve">
</v>
      </c>
      <c r="AC34" s="40" t="str">
        <f>Division1!EI36</f>
        <v>-
Large</v>
      </c>
    </row>
    <row r="35" spans="1:29" ht="15" customHeight="1" x14ac:dyDescent="0.2">
      <c r="A35" s="15" t="s">
        <v>105</v>
      </c>
      <c r="B35" s="15" t="s">
        <v>101</v>
      </c>
      <c r="C35" s="15" t="s">
        <v>106</v>
      </c>
      <c r="D35" s="22">
        <f t="shared" si="0"/>
        <v>0.26666666666666689</v>
      </c>
      <c r="E35" s="78">
        <f>Division1!D37</f>
        <v>3.37</v>
      </c>
      <c r="F35" s="79">
        <f>Division1!E37</f>
        <v>1.35</v>
      </c>
      <c r="G35" s="78">
        <f>RIT!D37</f>
        <v>3.01</v>
      </c>
      <c r="H35" s="79">
        <f>RIT!E37</f>
        <v>1.35</v>
      </c>
      <c r="I35" s="23"/>
      <c r="J35" s="157">
        <f t="shared" si="1"/>
        <v>0.26666666666666689</v>
      </c>
      <c r="K35" s="157"/>
      <c r="L35" s="91" t="str">
        <f>Division1!BQ37</f>
        <v>pre-ten
Large</v>
      </c>
      <c r="M35" s="58" t="str">
        <f>Division1!BV37</f>
        <v xml:space="preserve">
</v>
      </c>
      <c r="N35" s="59" t="str">
        <f>Division1!CA37</f>
        <v>assoc
Large</v>
      </c>
      <c r="O35" s="59" t="str">
        <f>Division1!CF37</f>
        <v>women
small</v>
      </c>
      <c r="P35" s="59" t="str">
        <f>Division1!CK37</f>
        <v>white
small</v>
      </c>
      <c r="Q35" s="15" t="s">
        <v>105</v>
      </c>
      <c r="R35" s="15" t="s">
        <v>101</v>
      </c>
      <c r="S35" s="15" t="s">
        <v>106</v>
      </c>
      <c r="T35" s="60" t="str">
        <f>Division1!CP37</f>
        <v xml:space="preserve">
</v>
      </c>
      <c r="U35" s="60" t="str">
        <f>Division1!CU37</f>
        <v>-
small</v>
      </c>
      <c r="V35" s="60" t="str">
        <f>Division1!CZ37</f>
        <v>+
Large</v>
      </c>
      <c r="W35" s="60" t="str">
        <f>Division1!DE37</f>
        <v>-
small</v>
      </c>
      <c r="X35" s="60" t="str">
        <f>Division1!DJ37</f>
        <v>-
moderate</v>
      </c>
      <c r="Y35" s="60" t="str">
        <f>Division1!DO37</f>
        <v>+
small</v>
      </c>
      <c r="Z35" s="60" t="str">
        <f>Division1!DT37</f>
        <v>-
small</v>
      </c>
      <c r="AA35" s="60" t="str">
        <f>Division1!DY37</f>
        <v xml:space="preserve">
</v>
      </c>
      <c r="AB35" s="60" t="str">
        <f>Division1!ED37</f>
        <v xml:space="preserve">
</v>
      </c>
      <c r="AC35" s="60" t="str">
        <f>Division1!EI37</f>
        <v>-
small</v>
      </c>
    </row>
    <row r="36" spans="1:29" s="24" customFormat="1" ht="15" customHeight="1" x14ac:dyDescent="0.2">
      <c r="A36" s="44"/>
      <c r="B36" s="44" t="s">
        <v>107</v>
      </c>
      <c r="C36" s="41" t="s">
        <v>108</v>
      </c>
      <c r="D36" s="45">
        <f t="shared" si="0"/>
        <v>0.2777777777777774</v>
      </c>
      <c r="E36" s="82">
        <f>Division1!D38</f>
        <v>3.63</v>
      </c>
      <c r="F36" s="83">
        <f>Division1!E38</f>
        <v>0.6</v>
      </c>
      <c r="G36" s="82">
        <f>RIT!D38</f>
        <v>3.43</v>
      </c>
      <c r="H36" s="83">
        <f>RIT!E38</f>
        <v>0.72</v>
      </c>
      <c r="I36" s="46"/>
      <c r="J36" s="159">
        <f t="shared" si="1"/>
        <v>0.2777777777777774</v>
      </c>
      <c r="K36" s="159"/>
      <c r="L36" s="90" t="str">
        <f>Division1!BQ38</f>
        <v>pre-ten
moderate</v>
      </c>
      <c r="M36" s="54" t="str">
        <f>Division1!BV38</f>
        <v>ntt
small</v>
      </c>
      <c r="N36" s="55" t="str">
        <f>Division1!CA38</f>
        <v>assoc
moderate</v>
      </c>
      <c r="O36" s="55" t="str">
        <f>Division1!CF38</f>
        <v>women
moderate</v>
      </c>
      <c r="P36" s="55" t="str">
        <f>Division1!CK38</f>
        <v>white
small</v>
      </c>
      <c r="Q36" s="44"/>
      <c r="R36" s="44" t="s">
        <v>107</v>
      </c>
      <c r="S36" s="41" t="s">
        <v>108</v>
      </c>
      <c r="T36" s="56" t="str">
        <f>Division1!CP38</f>
        <v>-
small</v>
      </c>
      <c r="U36" s="56" t="str">
        <f>Division1!CU38</f>
        <v>-
moderate</v>
      </c>
      <c r="V36" s="56" t="str">
        <f>Division1!CZ38</f>
        <v>-
moderate</v>
      </c>
      <c r="W36" s="56" t="str">
        <f>Division1!DE38</f>
        <v xml:space="preserve">
</v>
      </c>
      <c r="X36" s="56" t="str">
        <f>Division1!DJ38</f>
        <v>-
Large</v>
      </c>
      <c r="Y36" s="56" t="str">
        <f>Division1!DO38</f>
        <v>-
small</v>
      </c>
      <c r="Z36" s="56" t="str">
        <f>Division1!DT38</f>
        <v>-
moderate</v>
      </c>
      <c r="AA36" s="56" t="str">
        <f>Division1!DY38</f>
        <v xml:space="preserve">
</v>
      </c>
      <c r="AB36" s="56" t="str">
        <f>Division1!ED38</f>
        <v>-
small</v>
      </c>
      <c r="AC36" s="56" t="str">
        <f>Division1!EI38</f>
        <v>-
moderate</v>
      </c>
    </row>
    <row r="37" spans="1:29" ht="15" customHeight="1" x14ac:dyDescent="0.2">
      <c r="A37" s="15" t="s">
        <v>109</v>
      </c>
      <c r="B37" s="15" t="s">
        <v>107</v>
      </c>
      <c r="C37" s="15" t="s">
        <v>110</v>
      </c>
      <c r="D37" s="22">
        <f t="shared" si="0"/>
        <v>9.7087378640774626E-3</v>
      </c>
      <c r="E37" s="78">
        <f>Division1!D39</f>
        <v>3.34</v>
      </c>
      <c r="F37" s="79">
        <f>Division1!E39</f>
        <v>0.94</v>
      </c>
      <c r="G37" s="78">
        <f>RIT!D39</f>
        <v>3.33</v>
      </c>
      <c r="H37" s="79">
        <f>RIT!E39</f>
        <v>1.03</v>
      </c>
      <c r="I37" s="23"/>
      <c r="J37" s="157" t="str">
        <f t="shared" si="1"/>
        <v/>
      </c>
      <c r="K37" s="157"/>
      <c r="L37" s="91" t="str">
        <f>Division1!BQ39</f>
        <v>tenured
moderate</v>
      </c>
      <c r="M37" s="58" t="str">
        <f>Division1!BV39</f>
        <v>ntt
small</v>
      </c>
      <c r="N37" s="59" t="str">
        <f>Division1!CA39</f>
        <v>assoc
Large</v>
      </c>
      <c r="O37" s="59" t="str">
        <f>Division1!CF39</f>
        <v>women
moderate</v>
      </c>
      <c r="P37" s="59" t="str">
        <f>Division1!CK39</f>
        <v>foc
small</v>
      </c>
      <c r="Q37" s="15" t="s">
        <v>109</v>
      </c>
      <c r="R37" s="15" t="s">
        <v>107</v>
      </c>
      <c r="S37" s="15" t="s">
        <v>110</v>
      </c>
      <c r="T37" s="60" t="str">
        <f>Division1!CP39</f>
        <v>-
small</v>
      </c>
      <c r="U37" s="60" t="str">
        <f>Division1!CU39</f>
        <v xml:space="preserve">
</v>
      </c>
      <c r="V37" s="60" t="str">
        <f>Division1!CZ39</f>
        <v>-
Large</v>
      </c>
      <c r="W37" s="60" t="str">
        <f>Division1!DE39</f>
        <v>-
small</v>
      </c>
      <c r="X37" s="60" t="str">
        <f>Division1!DJ39</f>
        <v xml:space="preserve">
</v>
      </c>
      <c r="Y37" s="60" t="str">
        <f>Division1!DO39</f>
        <v>+
small</v>
      </c>
      <c r="Z37" s="60" t="str">
        <f>Division1!DT39</f>
        <v>-
moderate</v>
      </c>
      <c r="AA37" s="60" t="str">
        <f>Division1!DY39</f>
        <v xml:space="preserve">
</v>
      </c>
      <c r="AB37" s="60" t="str">
        <f>Division1!ED39</f>
        <v>-
small</v>
      </c>
      <c r="AC37" s="60" t="str">
        <f>Division1!EI39</f>
        <v>-
small</v>
      </c>
    </row>
    <row r="38" spans="1:29" s="24" customFormat="1" ht="15" customHeight="1" x14ac:dyDescent="0.2">
      <c r="A38" s="24" t="s">
        <v>111</v>
      </c>
      <c r="B38" s="24" t="s">
        <v>107</v>
      </c>
      <c r="C38" s="24" t="s">
        <v>112</v>
      </c>
      <c r="D38" s="25">
        <f t="shared" si="0"/>
        <v>9.5238095238095316E-2</v>
      </c>
      <c r="E38" s="80">
        <f>Division1!D40</f>
        <v>3.85</v>
      </c>
      <c r="F38" s="81">
        <f>Division1!E40</f>
        <v>1.02</v>
      </c>
      <c r="G38" s="80">
        <f>RIT!D40</f>
        <v>3.75</v>
      </c>
      <c r="H38" s="81">
        <f>RIT!E40</f>
        <v>1.05</v>
      </c>
      <c r="I38" s="26"/>
      <c r="J38" s="156" t="str">
        <f t="shared" si="1"/>
        <v/>
      </c>
      <c r="K38" s="156"/>
      <c r="L38" s="92" t="str">
        <f>Division1!BQ40</f>
        <v>pre-ten
Large</v>
      </c>
      <c r="M38" s="38" t="str">
        <f>Division1!BV40</f>
        <v>ntt
small</v>
      </c>
      <c r="N38" s="39" t="str">
        <f>Division1!CA40</f>
        <v xml:space="preserve">
</v>
      </c>
      <c r="O38" s="39" t="str">
        <f>Division1!CF40</f>
        <v>women
Large</v>
      </c>
      <c r="P38" s="39" t="str">
        <f>Division1!CK40</f>
        <v>white
small</v>
      </c>
      <c r="Q38" s="24" t="s">
        <v>111</v>
      </c>
      <c r="R38" s="24" t="s">
        <v>107</v>
      </c>
      <c r="S38" s="24" t="s">
        <v>112</v>
      </c>
      <c r="T38" s="40" t="str">
        <f>Division1!CP40</f>
        <v>-
moderate</v>
      </c>
      <c r="U38" s="40" t="str">
        <f>Division1!CU40</f>
        <v>-
small</v>
      </c>
      <c r="V38" s="40" t="str">
        <f>Division1!CZ40</f>
        <v>-
Large</v>
      </c>
      <c r="W38" s="40" t="str">
        <f>Division1!DE40</f>
        <v>-
small</v>
      </c>
      <c r="X38" s="40" t="str">
        <f>Division1!DJ40</f>
        <v>-
Large</v>
      </c>
      <c r="Y38" s="40" t="str">
        <f>Division1!DO40</f>
        <v>-
small</v>
      </c>
      <c r="Z38" s="40" t="str">
        <f>Division1!DT40</f>
        <v>-
moderate</v>
      </c>
      <c r="AA38" s="40" t="str">
        <f>Division1!DY40</f>
        <v>-
small</v>
      </c>
      <c r="AB38" s="40" t="str">
        <f>Division1!ED40</f>
        <v>-
small</v>
      </c>
      <c r="AC38" s="40" t="str">
        <f>Division1!EI40</f>
        <v>-
moderate</v>
      </c>
    </row>
    <row r="39" spans="1:29" ht="15" customHeight="1" x14ac:dyDescent="0.2">
      <c r="A39" s="15" t="s">
        <v>113</v>
      </c>
      <c r="B39" s="15" t="s">
        <v>107</v>
      </c>
      <c r="C39" s="15" t="s">
        <v>114</v>
      </c>
      <c r="D39" s="22">
        <f t="shared" si="0"/>
        <v>0.36585365853658552</v>
      </c>
      <c r="E39" s="78">
        <f>Division1!D41</f>
        <v>3.43</v>
      </c>
      <c r="F39" s="79">
        <f>Division1!E41</f>
        <v>1.1599999999999999</v>
      </c>
      <c r="G39" s="78">
        <f>RIT!D41</f>
        <v>2.98</v>
      </c>
      <c r="H39" s="79">
        <f>RIT!E41</f>
        <v>1.23</v>
      </c>
      <c r="I39" s="23"/>
      <c r="J39" s="157">
        <f t="shared" si="1"/>
        <v>0.36585365853658552</v>
      </c>
      <c r="K39" s="157"/>
      <c r="L39" s="91" t="str">
        <f>Division1!BQ41</f>
        <v>pre-ten
moderate</v>
      </c>
      <c r="M39" s="58" t="str">
        <f>Division1!BV41</f>
        <v>ntt
small</v>
      </c>
      <c r="N39" s="59" t="str">
        <f>Division1!CA41</f>
        <v>assoc
moderate</v>
      </c>
      <c r="O39" s="59" t="str">
        <f>Division1!CF41</f>
        <v>women
small</v>
      </c>
      <c r="P39" s="59" t="str">
        <f>Division1!CK41</f>
        <v>white
small</v>
      </c>
      <c r="Q39" s="15" t="s">
        <v>113</v>
      </c>
      <c r="R39" s="15" t="s">
        <v>107</v>
      </c>
      <c r="S39" s="15" t="s">
        <v>114</v>
      </c>
      <c r="T39" s="60" t="str">
        <f>Division1!CP41</f>
        <v xml:space="preserve">
</v>
      </c>
      <c r="U39" s="60" t="str">
        <f>Division1!CU41</f>
        <v>-
moderate</v>
      </c>
      <c r="V39" s="60" t="str">
        <f>Division1!CZ41</f>
        <v>+
small</v>
      </c>
      <c r="W39" s="60" t="str">
        <f>Division1!DE41</f>
        <v>+
moderate</v>
      </c>
      <c r="X39" s="60" t="str">
        <f>Division1!DJ41</f>
        <v>-
small</v>
      </c>
      <c r="Y39" s="60" t="str">
        <f>Division1!DO41</f>
        <v>-
small</v>
      </c>
      <c r="Z39" s="60" t="str">
        <f>Division1!DT41</f>
        <v>-
small</v>
      </c>
      <c r="AA39" s="60" t="str">
        <f>Division1!DY41</f>
        <v>+
moderate</v>
      </c>
      <c r="AB39" s="60" t="str">
        <f>Division1!ED41</f>
        <v xml:space="preserve">
</v>
      </c>
      <c r="AC39" s="60" t="str">
        <f>Division1!EI41</f>
        <v>-
small</v>
      </c>
    </row>
    <row r="40" spans="1:29" s="24" customFormat="1" ht="15" customHeight="1" x14ac:dyDescent="0.2">
      <c r="A40" s="24" t="s">
        <v>115</v>
      </c>
      <c r="B40" s="24" t="s">
        <v>107</v>
      </c>
      <c r="C40" s="24" t="s">
        <v>116</v>
      </c>
      <c r="D40" s="25">
        <f t="shared" si="0"/>
        <v>0.4166666666666668</v>
      </c>
      <c r="E40" s="80">
        <f>Division1!D42</f>
        <v>3.77</v>
      </c>
      <c r="F40" s="81">
        <f>Division1!E42</f>
        <v>0.93</v>
      </c>
      <c r="G40" s="80">
        <f>RIT!D42</f>
        <v>3.32</v>
      </c>
      <c r="H40" s="81">
        <f>RIT!E42</f>
        <v>1.08</v>
      </c>
      <c r="I40" s="26"/>
      <c r="J40" s="156">
        <f t="shared" si="1"/>
        <v>0.4166666666666668</v>
      </c>
      <c r="K40" s="156"/>
      <c r="L40" s="92" t="str">
        <f>Division1!BQ42</f>
        <v>pre-ten
moderate</v>
      </c>
      <c r="M40" s="38" t="str">
        <f>Division1!BV42</f>
        <v xml:space="preserve">
</v>
      </c>
      <c r="N40" s="39" t="str">
        <f>Division1!CA42</f>
        <v>assoc
small</v>
      </c>
      <c r="O40" s="39" t="str">
        <f>Division1!CF42</f>
        <v>women
small</v>
      </c>
      <c r="P40" s="39" t="str">
        <f>Division1!CK42</f>
        <v>white
small</v>
      </c>
      <c r="Q40" s="24" t="s">
        <v>115</v>
      </c>
      <c r="R40" s="24" t="s">
        <v>107</v>
      </c>
      <c r="S40" s="24" t="s">
        <v>116</v>
      </c>
      <c r="T40" s="40" t="str">
        <f>Division1!CP42</f>
        <v>-
small</v>
      </c>
      <c r="U40" s="40" t="str">
        <f>Division1!CU42</f>
        <v>-
moderate</v>
      </c>
      <c r="V40" s="40" t="str">
        <f>Division1!CZ42</f>
        <v>+
small</v>
      </c>
      <c r="W40" s="40" t="str">
        <f>Division1!DE42</f>
        <v>-
small</v>
      </c>
      <c r="X40" s="40" t="str">
        <f>Division1!DJ42</f>
        <v>-
small</v>
      </c>
      <c r="Y40" s="40" t="str">
        <f>Division1!DO42</f>
        <v>-
moderate</v>
      </c>
      <c r="Z40" s="40" t="str">
        <f>Division1!DT42</f>
        <v>-
small</v>
      </c>
      <c r="AA40" s="40" t="str">
        <f>Division1!DY42</f>
        <v>-
moderate</v>
      </c>
      <c r="AB40" s="40" t="str">
        <f>Division1!ED42</f>
        <v>-
small</v>
      </c>
      <c r="AC40" s="40" t="str">
        <f>Division1!EI42</f>
        <v>-
small</v>
      </c>
    </row>
    <row r="41" spans="1:29" ht="15" customHeight="1" x14ac:dyDescent="0.2">
      <c r="A41" s="15" t="s">
        <v>117</v>
      </c>
      <c r="B41" s="15" t="s">
        <v>107</v>
      </c>
      <c r="C41" s="15" t="s">
        <v>118</v>
      </c>
      <c r="D41" s="22">
        <f t="shared" si="0"/>
        <v>0.47222222222222243</v>
      </c>
      <c r="E41" s="78">
        <f>Division1!D43</f>
        <v>3.7</v>
      </c>
      <c r="F41" s="79">
        <f>Division1!E43</f>
        <v>0.94</v>
      </c>
      <c r="G41" s="78">
        <f>RIT!D43</f>
        <v>3.19</v>
      </c>
      <c r="H41" s="79">
        <f>RIT!E43</f>
        <v>1.08</v>
      </c>
      <c r="I41" s="23"/>
      <c r="J41" s="157">
        <f t="shared" si="1"/>
        <v>0.47222222222222243</v>
      </c>
      <c r="K41" s="157"/>
      <c r="L41" s="91" t="str">
        <f>Division1!BQ43</f>
        <v>pre-ten
small</v>
      </c>
      <c r="M41" s="58" t="str">
        <f>Division1!BV43</f>
        <v>ntt
small</v>
      </c>
      <c r="N41" s="59" t="str">
        <f>Division1!CA43</f>
        <v xml:space="preserve">
</v>
      </c>
      <c r="O41" s="59" t="str">
        <f>Division1!CF43</f>
        <v>women
small</v>
      </c>
      <c r="P41" s="59" t="str">
        <f>Division1!CK43</f>
        <v>white
moderate</v>
      </c>
      <c r="Q41" s="15" t="s">
        <v>117</v>
      </c>
      <c r="R41" s="15" t="s">
        <v>107</v>
      </c>
      <c r="S41" s="15" t="s">
        <v>118</v>
      </c>
      <c r="T41" s="60" t="str">
        <f>Division1!CP43</f>
        <v>-
small</v>
      </c>
      <c r="U41" s="60" t="str">
        <f>Division1!CU43</f>
        <v>-
moderate</v>
      </c>
      <c r="V41" s="60" t="str">
        <f>Division1!CZ43</f>
        <v>-
Large</v>
      </c>
      <c r="W41" s="60" t="str">
        <f>Division1!DE43</f>
        <v xml:space="preserve">
</v>
      </c>
      <c r="X41" s="60" t="str">
        <f>Division1!DJ43</f>
        <v>-
small</v>
      </c>
      <c r="Y41" s="60" t="str">
        <f>Division1!DO43</f>
        <v>-
moderate</v>
      </c>
      <c r="Z41" s="60" t="str">
        <f>Division1!DT43</f>
        <v>-
moderate</v>
      </c>
      <c r="AA41" s="60" t="str">
        <f>Division1!DY43</f>
        <v>-
small</v>
      </c>
      <c r="AB41" s="60" t="str">
        <f>Division1!ED43</f>
        <v>-
small</v>
      </c>
      <c r="AC41" s="60" t="str">
        <f>Division1!EI43</f>
        <v>-
Large</v>
      </c>
    </row>
    <row r="42" spans="1:29" s="24" customFormat="1" ht="15" customHeight="1" x14ac:dyDescent="0.2">
      <c r="A42" s="24" t="s">
        <v>119</v>
      </c>
      <c r="B42" s="24" t="s">
        <v>107</v>
      </c>
      <c r="C42" s="24" t="s">
        <v>120</v>
      </c>
      <c r="D42" s="25">
        <f t="shared" si="0"/>
        <v>0.38613861386138582</v>
      </c>
      <c r="E42" s="80">
        <f>Division1!D44</f>
        <v>4.13</v>
      </c>
      <c r="F42" s="81">
        <f>Division1!E44</f>
        <v>0.77</v>
      </c>
      <c r="G42" s="80">
        <f>RIT!D44</f>
        <v>3.74</v>
      </c>
      <c r="H42" s="81">
        <f>RIT!E44</f>
        <v>1.01</v>
      </c>
      <c r="I42" s="26"/>
      <c r="J42" s="156">
        <f t="shared" si="1"/>
        <v>0.38613861386138582</v>
      </c>
      <c r="K42" s="156"/>
      <c r="L42" s="92" t="str">
        <f>Division1!BQ44</f>
        <v xml:space="preserve">
</v>
      </c>
      <c r="M42" s="38" t="str">
        <f>Division1!BV44</f>
        <v>tenured
small</v>
      </c>
      <c r="N42" s="39" t="str">
        <f>Division1!CA44</f>
        <v>assoc
Large</v>
      </c>
      <c r="O42" s="39" t="str">
        <f>Division1!CF44</f>
        <v>women
small</v>
      </c>
      <c r="P42" s="39" t="str">
        <f>Division1!CK44</f>
        <v>white
small</v>
      </c>
      <c r="Q42" s="24" t="s">
        <v>119</v>
      </c>
      <c r="R42" s="24" t="s">
        <v>107</v>
      </c>
      <c r="S42" s="24" t="s">
        <v>120</v>
      </c>
      <c r="T42" s="40" t="str">
        <f>Division1!CP44</f>
        <v>-
small</v>
      </c>
      <c r="U42" s="40" t="str">
        <f>Division1!CU44</f>
        <v>-
small</v>
      </c>
      <c r="V42" s="40" t="str">
        <f>Division1!CZ44</f>
        <v>+
moderate</v>
      </c>
      <c r="W42" s="40" t="str">
        <f>Division1!DE44</f>
        <v>-
moderate</v>
      </c>
      <c r="X42" s="40" t="str">
        <f>Division1!DJ44</f>
        <v>-
Large</v>
      </c>
      <c r="Y42" s="40" t="str">
        <f>Division1!DO44</f>
        <v>+
small</v>
      </c>
      <c r="Z42" s="40" t="str">
        <f>Division1!DT44</f>
        <v>-
small</v>
      </c>
      <c r="AA42" s="40" t="str">
        <f>Division1!DY44</f>
        <v>-
small</v>
      </c>
      <c r="AB42" s="40" t="str">
        <f>Division1!ED44</f>
        <v>-
small</v>
      </c>
      <c r="AC42" s="40" t="str">
        <f>Division1!EI44</f>
        <v>-
small</v>
      </c>
    </row>
    <row r="43" spans="1:29" ht="15" customHeight="1" x14ac:dyDescent="0.2">
      <c r="A43" s="15" t="s">
        <v>121</v>
      </c>
      <c r="B43" s="15" t="s">
        <v>107</v>
      </c>
      <c r="C43" s="15" t="s">
        <v>122</v>
      </c>
      <c r="D43" s="22">
        <f t="shared" si="0"/>
        <v>-0.14782608695652169</v>
      </c>
      <c r="E43" s="78">
        <f>Division1!D45</f>
        <v>3.29</v>
      </c>
      <c r="F43" s="79">
        <f>Division1!E45</f>
        <v>1.1299999999999999</v>
      </c>
      <c r="G43" s="78">
        <f>RIT!D45</f>
        <v>3.46</v>
      </c>
      <c r="H43" s="79">
        <f>RIT!E45</f>
        <v>1.1499999999999999</v>
      </c>
      <c r="I43" s="23"/>
      <c r="J43" s="157">
        <f t="shared" si="1"/>
        <v>-0.14782608695652169</v>
      </c>
      <c r="K43" s="157"/>
      <c r="L43" s="91" t="str">
        <f>Division1!BQ45</f>
        <v>pre-ten
Large</v>
      </c>
      <c r="M43" s="58" t="str">
        <f>Division1!BV45</f>
        <v>ntt
moderate</v>
      </c>
      <c r="N43" s="59" t="str">
        <f>Division1!CA45</f>
        <v>assoc
small</v>
      </c>
      <c r="O43" s="59" t="str">
        <f>Division1!CF45</f>
        <v xml:space="preserve">
</v>
      </c>
      <c r="P43" s="59" t="str">
        <f>Division1!CK45</f>
        <v>white
moderate</v>
      </c>
      <c r="Q43" s="15" t="s">
        <v>121</v>
      </c>
      <c r="R43" s="15" t="s">
        <v>107</v>
      </c>
      <c r="S43" s="15" t="s">
        <v>122</v>
      </c>
      <c r="T43" s="60" t="str">
        <f>Division1!CP45</f>
        <v>-
small</v>
      </c>
      <c r="U43" s="60" t="str">
        <f>Division1!CU45</f>
        <v>-
moderate</v>
      </c>
      <c r="V43" s="60" t="str">
        <f>Division1!CZ45</f>
        <v>-
Large</v>
      </c>
      <c r="W43" s="60" t="str">
        <f>Division1!DE45</f>
        <v>+
moderate</v>
      </c>
      <c r="X43" s="60" t="str">
        <f>Division1!DJ45</f>
        <v>-
moderate</v>
      </c>
      <c r="Y43" s="60" t="str">
        <f>Division1!DO45</f>
        <v>-
small</v>
      </c>
      <c r="Z43" s="60" t="str">
        <f>Division1!DT45</f>
        <v>-
small</v>
      </c>
      <c r="AA43" s="60" t="str">
        <f>Division1!DY45</f>
        <v xml:space="preserve">
</v>
      </c>
      <c r="AB43" s="60" t="str">
        <f>Division1!ED45</f>
        <v xml:space="preserve">
</v>
      </c>
      <c r="AC43" s="60" t="str">
        <f>Division1!EI45</f>
        <v>-
small</v>
      </c>
    </row>
    <row r="44" spans="1:29" s="24" customFormat="1" ht="15" customHeight="1" x14ac:dyDescent="0.2">
      <c r="A44" s="24" t="s">
        <v>123</v>
      </c>
      <c r="B44" s="24" t="s">
        <v>107</v>
      </c>
      <c r="C44" s="24" t="s">
        <v>124</v>
      </c>
      <c r="D44" s="25">
        <f t="shared" si="0"/>
        <v>-3.4482758620689689E-2</v>
      </c>
      <c r="E44" s="80">
        <f>Division1!D46</f>
        <v>3.48</v>
      </c>
      <c r="F44" s="81">
        <f>Division1!E46</f>
        <v>1.07</v>
      </c>
      <c r="G44" s="80">
        <f>RIT!D46</f>
        <v>3.52</v>
      </c>
      <c r="H44" s="81">
        <f>RIT!E46</f>
        <v>1.1599999999999999</v>
      </c>
      <c r="I44" s="26"/>
      <c r="J44" s="156" t="str">
        <f t="shared" si="1"/>
        <v/>
      </c>
      <c r="K44" s="156"/>
      <c r="L44" s="92" t="str">
        <f>Division1!BQ46</f>
        <v>pre-ten
small</v>
      </c>
      <c r="M44" s="38" t="str">
        <f>Division1!BV46</f>
        <v xml:space="preserve">
</v>
      </c>
      <c r="N44" s="39" t="str">
        <f>Division1!CA46</f>
        <v>assoc
small</v>
      </c>
      <c r="O44" s="39" t="str">
        <f>Division1!CF46</f>
        <v>women
moderate</v>
      </c>
      <c r="P44" s="39" t="str">
        <f>Division1!CK46</f>
        <v>white
small</v>
      </c>
      <c r="Q44" s="24" t="s">
        <v>123</v>
      </c>
      <c r="R44" s="24" t="s">
        <v>107</v>
      </c>
      <c r="S44" s="24" t="s">
        <v>124</v>
      </c>
      <c r="T44" s="40" t="str">
        <f>Division1!CP46</f>
        <v>+
small</v>
      </c>
      <c r="U44" s="40" t="str">
        <f>Division1!CU46</f>
        <v xml:space="preserve">
</v>
      </c>
      <c r="V44" s="40" t="str">
        <f>Division1!CZ46</f>
        <v xml:space="preserve">
</v>
      </c>
      <c r="W44" s="40" t="str">
        <f>Division1!DE46</f>
        <v>+
small</v>
      </c>
      <c r="X44" s="40" t="str">
        <f>Division1!DJ46</f>
        <v>-
small</v>
      </c>
      <c r="Y44" s="40" t="str">
        <f>Division1!DO46</f>
        <v>+
small</v>
      </c>
      <c r="Z44" s="40" t="str">
        <f>Division1!DT46</f>
        <v>-
small</v>
      </c>
      <c r="AA44" s="40" t="str">
        <f>Division1!DY46</f>
        <v>+
moderate</v>
      </c>
      <c r="AB44" s="40" t="str">
        <f>Division1!ED46</f>
        <v>+
small</v>
      </c>
      <c r="AC44" s="40" t="str">
        <f>Division1!EI46</f>
        <v>+
small</v>
      </c>
    </row>
    <row r="45" spans="1:29" ht="15" customHeight="1" x14ac:dyDescent="0.2">
      <c r="A45" s="47"/>
      <c r="B45" s="47" t="s">
        <v>125</v>
      </c>
      <c r="C45" s="50" t="s">
        <v>126</v>
      </c>
      <c r="D45" s="48">
        <f t="shared" si="0"/>
        <v>0.173913043478261</v>
      </c>
      <c r="E45" s="84">
        <f>Division1!D47</f>
        <v>3.54</v>
      </c>
      <c r="F45" s="85">
        <f>Division1!E47</f>
        <v>0.85</v>
      </c>
      <c r="G45" s="84">
        <f>RIT!D47</f>
        <v>3.38</v>
      </c>
      <c r="H45" s="85">
        <f>RIT!E47</f>
        <v>0.92</v>
      </c>
      <c r="I45" s="49"/>
      <c r="J45" s="158">
        <f t="shared" si="1"/>
        <v>0.173913043478261</v>
      </c>
      <c r="K45" s="158"/>
      <c r="L45" s="93" t="str">
        <f>Division1!BQ47</f>
        <v>pre-ten
moderate</v>
      </c>
      <c r="M45" s="61" t="str">
        <f>Division1!BV47</f>
        <v xml:space="preserve">
</v>
      </c>
      <c r="N45" s="62" t="str">
        <f>Division1!CA47</f>
        <v>assoc
Large</v>
      </c>
      <c r="O45" s="62" t="str">
        <f>Division1!CF47</f>
        <v xml:space="preserve">women
</v>
      </c>
      <c r="P45" s="62" t="str">
        <f>Division1!CK47</f>
        <v>foc
moderate</v>
      </c>
      <c r="Q45" s="47"/>
      <c r="R45" s="47" t="s">
        <v>125</v>
      </c>
      <c r="S45" s="50" t="s">
        <v>126</v>
      </c>
      <c r="T45" s="63" t="str">
        <f>Division1!CP47</f>
        <v xml:space="preserve">
</v>
      </c>
      <c r="U45" s="63" t="str">
        <f>Division1!CU47</f>
        <v xml:space="preserve">
</v>
      </c>
      <c r="V45" s="63" t="str">
        <f>Division1!CZ47</f>
        <v xml:space="preserve">
</v>
      </c>
      <c r="W45" s="63" t="str">
        <f>Division1!DE47</f>
        <v xml:space="preserve">
</v>
      </c>
      <c r="X45" s="63" t="str">
        <f>Division1!DJ47</f>
        <v>-
moderate</v>
      </c>
      <c r="Y45" s="63" t="str">
        <f>Division1!DO47</f>
        <v>+
moderate</v>
      </c>
      <c r="Z45" s="63" t="str">
        <f>Division1!DT47</f>
        <v xml:space="preserve">
</v>
      </c>
      <c r="AA45" s="63" t="str">
        <f>Division1!DY47</f>
        <v>+
small</v>
      </c>
      <c r="AB45" s="63" t="str">
        <f>Division1!ED47</f>
        <v xml:space="preserve">
</v>
      </c>
      <c r="AC45" s="63" t="str">
        <f>Division1!EI47</f>
        <v>+
Large</v>
      </c>
    </row>
    <row r="46" spans="1:29" s="24" customFormat="1" ht="15" customHeight="1" x14ac:dyDescent="0.2">
      <c r="A46" s="24" t="s">
        <v>127</v>
      </c>
      <c r="B46" s="24" t="s">
        <v>31</v>
      </c>
      <c r="C46" s="24" t="s">
        <v>128</v>
      </c>
      <c r="D46" s="25">
        <f t="shared" si="0"/>
        <v>0.30841121495327106</v>
      </c>
      <c r="E46" s="80">
        <f>Division1!D48</f>
        <v>3.06</v>
      </c>
      <c r="F46" s="81">
        <f>Division1!E48</f>
        <v>1.06</v>
      </c>
      <c r="G46" s="80">
        <f>RIT!D48</f>
        <v>2.73</v>
      </c>
      <c r="H46" s="81">
        <f>RIT!E48</f>
        <v>1.07</v>
      </c>
      <c r="I46" s="26"/>
      <c r="J46" s="156">
        <f t="shared" si="1"/>
        <v>0.30841121495327106</v>
      </c>
      <c r="K46" s="156"/>
      <c r="L46" s="92" t="str">
        <f>Division1!BQ48</f>
        <v>N&lt;5
N&lt;5</v>
      </c>
      <c r="M46" s="38" t="str">
        <f>Division1!BV48</f>
        <v>N&lt;5
N&lt;5</v>
      </c>
      <c r="N46" s="39" t="str">
        <f>Division1!CA48</f>
        <v>N&lt;5
N&lt;5</v>
      </c>
      <c r="O46" s="39" t="str">
        <f>Division1!CF48</f>
        <v>women
small</v>
      </c>
      <c r="P46" s="39" t="str">
        <f>Division1!CK48</f>
        <v>foc
moderate</v>
      </c>
      <c r="Q46" s="24" t="s">
        <v>127</v>
      </c>
      <c r="R46" s="24" t="s">
        <v>31</v>
      </c>
      <c r="S46" s="24" t="s">
        <v>128</v>
      </c>
      <c r="T46" s="40" t="str">
        <f>Division1!CP48</f>
        <v>-
small</v>
      </c>
      <c r="U46" s="40" t="str">
        <f>Division1!CU48</f>
        <v>-
Large</v>
      </c>
      <c r="V46" s="40" t="str">
        <f>Division1!CZ48</f>
        <v>N&lt;5
N&lt;5</v>
      </c>
      <c r="W46" s="40" t="str">
        <f>Division1!DE48</f>
        <v>N&lt;5
N&lt;5</v>
      </c>
      <c r="X46" s="40" t="str">
        <f>Division1!DJ48</f>
        <v>N&lt;5
N&lt;5</v>
      </c>
      <c r="Y46" s="40" t="str">
        <f>Division1!DO48</f>
        <v>-
Large</v>
      </c>
      <c r="Z46" s="40" t="str">
        <f>Division1!DT48</f>
        <v>N&lt;5
N&lt;5</v>
      </c>
      <c r="AA46" s="40" t="str">
        <f>Division1!DY48</f>
        <v>-
small</v>
      </c>
      <c r="AB46" s="40" t="str">
        <f>Division1!ED48</f>
        <v>-
moderate</v>
      </c>
      <c r="AC46" s="40" t="str">
        <f>Division1!EI48</f>
        <v>N&lt;5
N&lt;5</v>
      </c>
    </row>
    <row r="47" spans="1:29" ht="15" customHeight="1" x14ac:dyDescent="0.2">
      <c r="A47" s="15" t="s">
        <v>129</v>
      </c>
      <c r="B47" s="15" t="s">
        <v>125</v>
      </c>
      <c r="C47" s="15" t="s">
        <v>130</v>
      </c>
      <c r="D47" s="22">
        <f t="shared" si="0"/>
        <v>-0.15463917525773188</v>
      </c>
      <c r="E47" s="78">
        <f>Division1!D49</f>
        <v>3.77</v>
      </c>
      <c r="F47" s="79">
        <f>Division1!E49</f>
        <v>1.04</v>
      </c>
      <c r="G47" s="78">
        <f>RIT!D49</f>
        <v>3.92</v>
      </c>
      <c r="H47" s="79">
        <f>RIT!E49</f>
        <v>0.97</v>
      </c>
      <c r="I47" s="23"/>
      <c r="J47" s="157">
        <f t="shared" si="1"/>
        <v>-0.15463917525773188</v>
      </c>
      <c r="K47" s="157"/>
      <c r="L47" s="91" t="str">
        <f>Division1!BQ49</f>
        <v>N&lt;5
N&lt;5</v>
      </c>
      <c r="M47" s="58" t="str">
        <f>Division1!BV49</f>
        <v>ntt
small</v>
      </c>
      <c r="N47" s="59" t="str">
        <f>Division1!CA49</f>
        <v xml:space="preserve">
</v>
      </c>
      <c r="O47" s="59" t="str">
        <f>Division1!CF49</f>
        <v>women
small</v>
      </c>
      <c r="P47" s="59" t="str">
        <f>Division1!CK49</f>
        <v>foc
Large</v>
      </c>
      <c r="Q47" s="15" t="s">
        <v>129</v>
      </c>
      <c r="R47" s="15" t="s">
        <v>125</v>
      </c>
      <c r="S47" s="15" t="s">
        <v>130</v>
      </c>
      <c r="T47" s="60" t="str">
        <f>Division1!CP49</f>
        <v>+
small</v>
      </c>
      <c r="U47" s="60" t="str">
        <f>Division1!CU49</f>
        <v>+
small</v>
      </c>
      <c r="V47" s="60" t="str">
        <f>Division1!CZ49</f>
        <v>N&lt;5
N&lt;5</v>
      </c>
      <c r="W47" s="60" t="str">
        <f>Division1!DE49</f>
        <v>+
small</v>
      </c>
      <c r="X47" s="60" t="str">
        <f>Division1!DJ49</f>
        <v xml:space="preserve">
</v>
      </c>
      <c r="Y47" s="60" t="str">
        <f>Division1!DO49</f>
        <v>+
Large</v>
      </c>
      <c r="Z47" s="60" t="str">
        <f>Division1!DT49</f>
        <v xml:space="preserve">
</v>
      </c>
      <c r="AA47" s="60" t="str">
        <f>Division1!DY49</f>
        <v>+
moderate</v>
      </c>
      <c r="AB47" s="60" t="str">
        <f>Division1!ED49</f>
        <v xml:space="preserve">
</v>
      </c>
      <c r="AC47" s="60" t="str">
        <f>Division1!EI49</f>
        <v>+
Large</v>
      </c>
    </row>
    <row r="48" spans="1:29" s="24" customFormat="1" ht="15" customHeight="1" x14ac:dyDescent="0.2">
      <c r="A48" s="24" t="s">
        <v>131</v>
      </c>
      <c r="B48" s="24" t="s">
        <v>125</v>
      </c>
      <c r="C48" s="24" t="s">
        <v>132</v>
      </c>
      <c r="D48" s="25">
        <f t="shared" si="0"/>
        <v>-4.2372881355932056E-2</v>
      </c>
      <c r="E48" s="80">
        <f>Division1!D50</f>
        <v>2.6</v>
      </c>
      <c r="F48" s="81">
        <f>Division1!E50</f>
        <v>1.27</v>
      </c>
      <c r="G48" s="80">
        <f>RIT!D50</f>
        <v>2.65</v>
      </c>
      <c r="H48" s="81">
        <f>RIT!E50</f>
        <v>1.18</v>
      </c>
      <c r="I48" s="26"/>
      <c r="J48" s="156" t="str">
        <f t="shared" si="1"/>
        <v/>
      </c>
      <c r="K48" s="156"/>
      <c r="L48" s="92" t="str">
        <f>Division1!BQ50</f>
        <v>N&lt;5
N&lt;5</v>
      </c>
      <c r="M48" s="38" t="str">
        <f>Division1!BV50</f>
        <v>tenured
small</v>
      </c>
      <c r="N48" s="39" t="str">
        <f>Division1!CA50</f>
        <v>N&lt;5
N&lt;5</v>
      </c>
      <c r="O48" s="39" t="str">
        <f>Division1!CF50</f>
        <v>women
moderate</v>
      </c>
      <c r="P48" s="39" t="str">
        <f>Division1!CK50</f>
        <v>foc
moderate</v>
      </c>
      <c r="Q48" s="24" t="s">
        <v>131</v>
      </c>
      <c r="R48" s="24" t="s">
        <v>125</v>
      </c>
      <c r="S48" s="24" t="s">
        <v>132</v>
      </c>
      <c r="T48" s="40" t="str">
        <f>Division1!CP50</f>
        <v>+
small</v>
      </c>
      <c r="U48" s="40" t="str">
        <f>Division1!CU50</f>
        <v>+
small</v>
      </c>
      <c r="V48" s="40" t="str">
        <f>Division1!CZ50</f>
        <v>N&lt;5
N&lt;5</v>
      </c>
      <c r="W48" s="40" t="str">
        <f>Division1!DE50</f>
        <v>+
small</v>
      </c>
      <c r="X48" s="40" t="str">
        <f>Division1!DJ50</f>
        <v>N&lt;5
N&lt;5</v>
      </c>
      <c r="Y48" s="40" t="str">
        <f>Division1!DO50</f>
        <v>N&lt;5
N&lt;5</v>
      </c>
      <c r="Z48" s="40" t="str">
        <f>Division1!DT50</f>
        <v>+
small</v>
      </c>
      <c r="AA48" s="40" t="str">
        <f>Division1!DY50</f>
        <v>+
small</v>
      </c>
      <c r="AB48" s="40" t="str">
        <f>Division1!ED50</f>
        <v>+
small</v>
      </c>
      <c r="AC48" s="40" t="str">
        <f>Division1!EI50</f>
        <v>+
moderate</v>
      </c>
    </row>
    <row r="49" spans="1:29" ht="15" customHeight="1" x14ac:dyDescent="0.2">
      <c r="A49" s="15" t="s">
        <v>133</v>
      </c>
      <c r="B49" s="15" t="s">
        <v>125</v>
      </c>
      <c r="C49" s="15" t="s">
        <v>134</v>
      </c>
      <c r="D49" s="22">
        <f t="shared" si="0"/>
        <v>-0.28155339805825247</v>
      </c>
      <c r="E49" s="78">
        <f>Division1!D51</f>
        <v>2.69</v>
      </c>
      <c r="F49" s="79">
        <f>Division1!E51</f>
        <v>1.2</v>
      </c>
      <c r="G49" s="78">
        <f>RIT!D51</f>
        <v>2.98</v>
      </c>
      <c r="H49" s="79">
        <f>RIT!E51</f>
        <v>1.03</v>
      </c>
      <c r="I49" s="23"/>
      <c r="J49" s="157">
        <f t="shared" si="1"/>
        <v>-0.28155339805825247</v>
      </c>
      <c r="K49" s="157"/>
      <c r="L49" s="91" t="str">
        <f>Division1!BQ51</f>
        <v>N&lt;5
N&lt;5</v>
      </c>
      <c r="M49" s="58" t="str">
        <f>Division1!BV51</f>
        <v>N&lt;5
N&lt;5</v>
      </c>
      <c r="N49" s="59" t="str">
        <f>Division1!CA51</f>
        <v>N&lt;5
N&lt;5</v>
      </c>
      <c r="O49" s="59" t="str">
        <f>Division1!CF51</f>
        <v>women
small</v>
      </c>
      <c r="P49" s="59" t="str">
        <f>Division1!CK51</f>
        <v>N&lt;5
N&lt;5</v>
      </c>
      <c r="Q49" s="15" t="s">
        <v>133</v>
      </c>
      <c r="R49" s="15" t="s">
        <v>125</v>
      </c>
      <c r="S49" s="15" t="s">
        <v>134</v>
      </c>
      <c r="T49" s="60" t="str">
        <f>Division1!CP51</f>
        <v>-
small</v>
      </c>
      <c r="U49" s="60" t="str">
        <f>Division1!CU51</f>
        <v>-
Large</v>
      </c>
      <c r="V49" s="60" t="str">
        <f>Division1!CZ51</f>
        <v>N&lt;5
N&lt;5</v>
      </c>
      <c r="W49" s="60" t="str">
        <f>Division1!DE51</f>
        <v>N&lt;5
N&lt;5</v>
      </c>
      <c r="X49" s="60" t="str">
        <f>Division1!DJ51</f>
        <v>N&lt;5
N&lt;5</v>
      </c>
      <c r="Y49" s="60" t="str">
        <f>Division1!DO51</f>
        <v>-
Large</v>
      </c>
      <c r="Z49" s="60" t="str">
        <f>Division1!DT51</f>
        <v xml:space="preserve">
</v>
      </c>
      <c r="AA49" s="60" t="str">
        <f>Division1!DY51</f>
        <v>-
moderate</v>
      </c>
      <c r="AB49" s="60" t="str">
        <f>Division1!ED51</f>
        <v>-
Large</v>
      </c>
      <c r="AC49" s="60" t="str">
        <f>Division1!EI51</f>
        <v>N&lt;5
N&lt;5</v>
      </c>
    </row>
    <row r="50" spans="1:29" s="24" customFormat="1" ht="15" customHeight="1" x14ac:dyDescent="0.2">
      <c r="A50" s="24" t="s">
        <v>135</v>
      </c>
      <c r="B50" s="24" t="s">
        <v>125</v>
      </c>
      <c r="C50" s="24" t="s">
        <v>136</v>
      </c>
      <c r="D50" s="25">
        <f t="shared" si="0"/>
        <v>-0.32978723404255328</v>
      </c>
      <c r="E50" s="80">
        <f>Division1!D52</f>
        <v>2.64</v>
      </c>
      <c r="F50" s="81">
        <f>Division1!E52</f>
        <v>1.03</v>
      </c>
      <c r="G50" s="80">
        <f>RIT!D52</f>
        <v>2.95</v>
      </c>
      <c r="H50" s="81">
        <f>RIT!E52</f>
        <v>0.94</v>
      </c>
      <c r="I50" s="26"/>
      <c r="J50" s="156">
        <f t="shared" si="1"/>
        <v>-0.32978723404255328</v>
      </c>
      <c r="K50" s="156"/>
      <c r="L50" s="92" t="str">
        <f>Division1!BQ52</f>
        <v>N&lt;5
N&lt;5</v>
      </c>
      <c r="M50" s="38" t="str">
        <f>Division1!BV52</f>
        <v>N&lt;5
N&lt;5</v>
      </c>
      <c r="N50" s="39" t="str">
        <f>Division1!CA52</f>
        <v>N&lt;5
N&lt;5</v>
      </c>
      <c r="O50" s="39" t="str">
        <f>Division1!CF52</f>
        <v>N&lt;5
N&lt;5</v>
      </c>
      <c r="P50" s="39" t="str">
        <f>Division1!CK52</f>
        <v>N&lt;5
N&lt;5</v>
      </c>
      <c r="Q50" s="24" t="s">
        <v>135</v>
      </c>
      <c r="R50" s="24" t="s">
        <v>125</v>
      </c>
      <c r="S50" s="24" t="s">
        <v>136</v>
      </c>
      <c r="T50" s="40" t="str">
        <f>Division1!CP52</f>
        <v>+
moderate</v>
      </c>
      <c r="U50" s="40" t="str">
        <f>Division1!CU52</f>
        <v>+
small</v>
      </c>
      <c r="V50" s="40" t="str">
        <f>Division1!CZ52</f>
        <v>N&lt;5
N&lt;5</v>
      </c>
      <c r="W50" s="40" t="str">
        <f>Division1!DE52</f>
        <v>N&lt;5
N&lt;5</v>
      </c>
      <c r="X50" s="40" t="str">
        <f>Division1!DJ52</f>
        <v>N&lt;5
N&lt;5</v>
      </c>
      <c r="Y50" s="40" t="str">
        <f>Division1!DO52</f>
        <v>+
small</v>
      </c>
      <c r="Z50" s="40" t="str">
        <f>Division1!DT52</f>
        <v>N&lt;5
N&lt;5</v>
      </c>
      <c r="AA50" s="40" t="str">
        <f>Division1!DY52</f>
        <v>-
small</v>
      </c>
      <c r="AB50" s="40" t="str">
        <f>Division1!ED52</f>
        <v xml:space="preserve">
</v>
      </c>
      <c r="AC50" s="40" t="str">
        <f>Division1!EI52</f>
        <v>N&lt;5
N&lt;5</v>
      </c>
    </row>
    <row r="51" spans="1:29" ht="15" customHeight="1" x14ac:dyDescent="0.2">
      <c r="A51" s="15" t="s">
        <v>137</v>
      </c>
      <c r="B51" s="15" t="s">
        <v>125</v>
      </c>
      <c r="C51" s="15" t="s">
        <v>138</v>
      </c>
      <c r="D51" s="22">
        <f t="shared" si="0"/>
        <v>0.25000000000000022</v>
      </c>
      <c r="E51" s="78">
        <f>Division1!D53</f>
        <v>3.83</v>
      </c>
      <c r="F51" s="79">
        <f>Division1!E53</f>
        <v>0.91</v>
      </c>
      <c r="G51" s="78">
        <f>RIT!D53</f>
        <v>3.59</v>
      </c>
      <c r="H51" s="79">
        <f>RIT!E53</f>
        <v>0.96</v>
      </c>
      <c r="I51" s="23"/>
      <c r="J51" s="157">
        <f t="shared" si="1"/>
        <v>0.25000000000000022</v>
      </c>
      <c r="K51" s="157"/>
      <c r="L51" s="91" t="str">
        <f>Division1!BQ53</f>
        <v>N&lt;5
N&lt;5</v>
      </c>
      <c r="M51" s="58" t="str">
        <f>Division1!BV53</f>
        <v>tenured
Large</v>
      </c>
      <c r="N51" s="59" t="str">
        <f>Division1!CA53</f>
        <v>assoc
small</v>
      </c>
      <c r="O51" s="59" t="str">
        <f>Division1!CF53</f>
        <v xml:space="preserve">
</v>
      </c>
      <c r="P51" s="59" t="str">
        <f>Division1!CK53</f>
        <v>white
small</v>
      </c>
      <c r="Q51" s="15" t="s">
        <v>137</v>
      </c>
      <c r="R51" s="15" t="s">
        <v>125</v>
      </c>
      <c r="S51" s="15" t="s">
        <v>138</v>
      </c>
      <c r="T51" s="60" t="str">
        <f>Division1!CP53</f>
        <v xml:space="preserve">
</v>
      </c>
      <c r="U51" s="60" t="str">
        <f>Division1!CU53</f>
        <v>+
small</v>
      </c>
      <c r="V51" s="60" t="str">
        <f>Division1!CZ53</f>
        <v>N&lt;5
N&lt;5</v>
      </c>
      <c r="W51" s="60" t="str">
        <f>Division1!DE53</f>
        <v>-
moderate</v>
      </c>
      <c r="X51" s="60" t="str">
        <f>Division1!DJ53</f>
        <v>-
small</v>
      </c>
      <c r="Y51" s="60" t="str">
        <f>Division1!DO53</f>
        <v>+
Large</v>
      </c>
      <c r="Z51" s="60" t="str">
        <f>Division1!DT53</f>
        <v xml:space="preserve">
</v>
      </c>
      <c r="AA51" s="60" t="str">
        <f>Division1!DY53</f>
        <v xml:space="preserve">
</v>
      </c>
      <c r="AB51" s="60" t="str">
        <f>Division1!ED53</f>
        <v xml:space="preserve">
</v>
      </c>
      <c r="AC51" s="60" t="str">
        <f>Division1!EI53</f>
        <v xml:space="preserve">
</v>
      </c>
    </row>
    <row r="52" spans="1:29" s="24" customFormat="1" ht="15" customHeight="1" x14ac:dyDescent="0.2">
      <c r="A52" s="24" t="s">
        <v>139</v>
      </c>
      <c r="B52" s="24" t="s">
        <v>125</v>
      </c>
      <c r="C52" s="24" t="s">
        <v>140</v>
      </c>
      <c r="D52" s="25">
        <f t="shared" si="0"/>
        <v>0.13888888888888878</v>
      </c>
      <c r="E52" s="80">
        <f>Division1!D54</f>
        <v>3.57</v>
      </c>
      <c r="F52" s="81">
        <f>Division1!E54</f>
        <v>1.1100000000000001</v>
      </c>
      <c r="G52" s="80">
        <f>RIT!D54</f>
        <v>3.42</v>
      </c>
      <c r="H52" s="81">
        <f>RIT!E54</f>
        <v>1.08</v>
      </c>
      <c r="I52" s="26"/>
      <c r="J52" s="156">
        <f t="shared" si="1"/>
        <v>0.13888888888888878</v>
      </c>
      <c r="K52" s="156"/>
      <c r="L52" s="92" t="str">
        <f>Division1!BQ54</f>
        <v>N&lt;5
N&lt;5</v>
      </c>
      <c r="M52" s="38" t="str">
        <f>Division1!BV54</f>
        <v xml:space="preserve">
</v>
      </c>
      <c r="N52" s="39" t="str">
        <f>Division1!CA54</f>
        <v>assoc
Large</v>
      </c>
      <c r="O52" s="39" t="str">
        <f>Division1!CF54</f>
        <v>women
moderate</v>
      </c>
      <c r="P52" s="39" t="str">
        <f>Division1!CK54</f>
        <v>foc
Large</v>
      </c>
      <c r="Q52" s="24" t="s">
        <v>139</v>
      </c>
      <c r="R52" s="24" t="s">
        <v>125</v>
      </c>
      <c r="S52" s="24" t="s">
        <v>140</v>
      </c>
      <c r="T52" s="40" t="str">
        <f>Division1!CP54</f>
        <v xml:space="preserve">
</v>
      </c>
      <c r="U52" s="40" t="str">
        <f>Division1!CU54</f>
        <v xml:space="preserve">
</v>
      </c>
      <c r="V52" s="40" t="str">
        <f>Division1!CZ54</f>
        <v>N&lt;5
N&lt;5</v>
      </c>
      <c r="W52" s="40" t="str">
        <f>Division1!DE54</f>
        <v xml:space="preserve">
</v>
      </c>
      <c r="X52" s="40" t="str">
        <f>Division1!DJ54</f>
        <v>-
Large</v>
      </c>
      <c r="Y52" s="40" t="str">
        <f>Division1!DO54</f>
        <v>+
Large</v>
      </c>
      <c r="Z52" s="40" t="str">
        <f>Division1!DT54</f>
        <v>-
small</v>
      </c>
      <c r="AA52" s="40" t="str">
        <f>Division1!DY54</f>
        <v xml:space="preserve">
</v>
      </c>
      <c r="AB52" s="40" t="str">
        <f>Division1!ED54</f>
        <v>-
small</v>
      </c>
      <c r="AC52" s="40" t="str">
        <f>Division1!EI54</f>
        <v>+
Large</v>
      </c>
    </row>
    <row r="53" spans="1:29" ht="15" customHeight="1" x14ac:dyDescent="0.2">
      <c r="A53" s="15" t="s">
        <v>141</v>
      </c>
      <c r="B53" s="15" t="s">
        <v>125</v>
      </c>
      <c r="C53" s="15" t="s">
        <v>142</v>
      </c>
      <c r="D53" s="22" t="str">
        <f t="shared" si="0"/>
        <v>N&lt;5</v>
      </c>
      <c r="E53" s="78" t="str">
        <f>Division1!D55</f>
        <v>N&lt;5</v>
      </c>
      <c r="F53" s="79" t="str">
        <f>Division1!E55</f>
        <v>N&lt;5</v>
      </c>
      <c r="G53" s="78">
        <f>RIT!D55</f>
        <v>3.55</v>
      </c>
      <c r="H53" s="79">
        <f>RIT!E55</f>
        <v>0.99</v>
      </c>
      <c r="I53" s="23"/>
      <c r="J53" s="157" t="str">
        <f t="shared" si="1"/>
        <v>N&lt;5</v>
      </c>
      <c r="K53" s="157"/>
      <c r="L53" s="91" t="str">
        <f>Division1!BQ55</f>
        <v>N&lt;5
N&lt;5</v>
      </c>
      <c r="M53" s="58" t="str">
        <f>Division1!BV55</f>
        <v>N&lt;5
N&lt;5</v>
      </c>
      <c r="N53" s="59" t="str">
        <f>Division1!CA55</f>
        <v>N&lt;5
N&lt;5</v>
      </c>
      <c r="O53" s="59" t="str">
        <f>Division1!CF55</f>
        <v>N&lt;5
N&lt;5</v>
      </c>
      <c r="P53" s="59" t="str">
        <f>Division1!CK55</f>
        <v>N&lt;5
N&lt;5</v>
      </c>
      <c r="Q53" s="15" t="s">
        <v>141</v>
      </c>
      <c r="R53" s="15" t="s">
        <v>125</v>
      </c>
      <c r="S53" s="15" t="s">
        <v>142</v>
      </c>
      <c r="T53" s="60" t="str">
        <f>Division1!CP55</f>
        <v>N&lt;5
N&lt;5</v>
      </c>
      <c r="U53" s="60" t="str">
        <f>Division1!CU55</f>
        <v>N&lt;5
N&lt;5</v>
      </c>
      <c r="V53" s="60" t="str">
        <f>Division1!CZ55</f>
        <v>N&lt;5
N&lt;5</v>
      </c>
      <c r="W53" s="60" t="str">
        <f>Division1!DE55</f>
        <v>N&lt;5
N&lt;5</v>
      </c>
      <c r="X53" s="60" t="str">
        <f>Division1!DJ55</f>
        <v>N&lt;5
N&lt;5</v>
      </c>
      <c r="Y53" s="60" t="str">
        <f>Division1!DO55</f>
        <v>N&lt;5
N&lt;5</v>
      </c>
      <c r="Z53" s="60" t="str">
        <f>Division1!DT55</f>
        <v>N&lt;5
N&lt;5</v>
      </c>
      <c r="AA53" s="60" t="str">
        <f>Division1!DY55</f>
        <v>N&lt;5
N&lt;5</v>
      </c>
      <c r="AB53" s="60" t="str">
        <f>Division1!ED55</f>
        <v>N&lt;5
N&lt;5</v>
      </c>
      <c r="AC53" s="60" t="str">
        <f>Division1!EI55</f>
        <v>N&lt;5
N&lt;5</v>
      </c>
    </row>
    <row r="54" spans="1:29" s="24" customFormat="1" ht="15" customHeight="1" x14ac:dyDescent="0.2">
      <c r="A54" s="24" t="s">
        <v>143</v>
      </c>
      <c r="B54" s="24" t="s">
        <v>125</v>
      </c>
      <c r="C54" s="24" t="s">
        <v>144</v>
      </c>
      <c r="D54" s="25">
        <f t="shared" si="0"/>
        <v>0.15503875968992262</v>
      </c>
      <c r="E54" s="80">
        <f>Division1!D56</f>
        <v>3.35</v>
      </c>
      <c r="F54" s="81">
        <f>Division1!E56</f>
        <v>1.25</v>
      </c>
      <c r="G54" s="80">
        <f>RIT!D56</f>
        <v>3.15</v>
      </c>
      <c r="H54" s="81">
        <f>RIT!E56</f>
        <v>1.29</v>
      </c>
      <c r="I54" s="26"/>
      <c r="J54" s="156">
        <f t="shared" si="1"/>
        <v>0.15503875968992262</v>
      </c>
      <c r="K54" s="156"/>
      <c r="L54" s="92" t="str">
        <f>Division1!BQ56</f>
        <v>N&lt;5
N&lt;5</v>
      </c>
      <c r="M54" s="38" t="str">
        <f>Division1!BV56</f>
        <v xml:space="preserve">
</v>
      </c>
      <c r="N54" s="39" t="str">
        <f>Division1!CA56</f>
        <v>assoc
Large</v>
      </c>
      <c r="O54" s="39" t="str">
        <f>Division1!CF56</f>
        <v>women
moderate</v>
      </c>
      <c r="P54" s="39" t="str">
        <f>Division1!CK56</f>
        <v xml:space="preserve">
</v>
      </c>
      <c r="Q54" s="24" t="s">
        <v>143</v>
      </c>
      <c r="R54" s="24" t="s">
        <v>125</v>
      </c>
      <c r="S54" s="24" t="s">
        <v>144</v>
      </c>
      <c r="T54" s="40" t="str">
        <f>Division1!CP56</f>
        <v>+
small</v>
      </c>
      <c r="U54" s="40" t="str">
        <f>Division1!CU56</f>
        <v xml:space="preserve">
</v>
      </c>
      <c r="V54" s="40" t="str">
        <f>Division1!CZ56</f>
        <v>N&lt;5
N&lt;5</v>
      </c>
      <c r="W54" s="40" t="str">
        <f>Division1!DE56</f>
        <v xml:space="preserve">
</v>
      </c>
      <c r="X54" s="40" t="str">
        <f>Division1!DJ56</f>
        <v>-
moderate</v>
      </c>
      <c r="Y54" s="40" t="str">
        <f>Division1!DO56</f>
        <v>+
moderate</v>
      </c>
      <c r="Z54" s="40" t="str">
        <f>Division1!DT56</f>
        <v>+
small</v>
      </c>
      <c r="AA54" s="40" t="str">
        <f>Division1!DY56</f>
        <v>+
small</v>
      </c>
      <c r="AB54" s="40" t="str">
        <f>Division1!ED56</f>
        <v xml:space="preserve">
</v>
      </c>
      <c r="AC54" s="40" t="str">
        <f>Division1!EI56</f>
        <v>+
moderate</v>
      </c>
    </row>
    <row r="55" spans="1:29" ht="15" customHeight="1" x14ac:dyDescent="0.2">
      <c r="A55" s="15" t="s">
        <v>145</v>
      </c>
      <c r="B55" s="15" t="s">
        <v>125</v>
      </c>
      <c r="C55" s="15" t="s">
        <v>146</v>
      </c>
      <c r="D55" s="22">
        <f t="shared" si="0"/>
        <v>0.11678832116788299</v>
      </c>
      <c r="E55" s="78">
        <f>Division1!D57</f>
        <v>3.32</v>
      </c>
      <c r="F55" s="79">
        <f>Division1!E57</f>
        <v>1.41</v>
      </c>
      <c r="G55" s="78">
        <f>RIT!D57</f>
        <v>3.16</v>
      </c>
      <c r="H55" s="79">
        <f>RIT!E57</f>
        <v>1.37</v>
      </c>
      <c r="I55" s="23"/>
      <c r="J55" s="157">
        <f t="shared" si="1"/>
        <v>0.11678832116788299</v>
      </c>
      <c r="K55" s="157"/>
      <c r="L55" s="91" t="str">
        <f>Division1!BQ57</f>
        <v>pre-ten
Large</v>
      </c>
      <c r="M55" s="58" t="str">
        <f>Division1!BV57</f>
        <v>ntt
moderate</v>
      </c>
      <c r="N55" s="59" t="str">
        <f>Division1!CA57</f>
        <v>assoc
Large</v>
      </c>
      <c r="O55" s="59" t="str">
        <f>Division1!CF57</f>
        <v>women
moderate</v>
      </c>
      <c r="P55" s="59" t="str">
        <f>Division1!CK57</f>
        <v>foc
moderate</v>
      </c>
      <c r="Q55" s="15" t="s">
        <v>145</v>
      </c>
      <c r="R55" s="15" t="s">
        <v>125</v>
      </c>
      <c r="S55" s="15" t="s">
        <v>146</v>
      </c>
      <c r="T55" s="60" t="str">
        <f>Division1!CP57</f>
        <v>+
small</v>
      </c>
      <c r="U55" s="60" t="str">
        <f>Division1!CU57</f>
        <v>+
moderate</v>
      </c>
      <c r="V55" s="60" t="str">
        <f>Division1!CZ57</f>
        <v>-
moderate</v>
      </c>
      <c r="W55" s="60" t="str">
        <f>Division1!DE57</f>
        <v xml:space="preserve">
</v>
      </c>
      <c r="X55" s="60" t="str">
        <f>Division1!DJ57</f>
        <v xml:space="preserve">
</v>
      </c>
      <c r="Y55" s="60" t="str">
        <f>Division1!DO57</f>
        <v>+
Large</v>
      </c>
      <c r="Z55" s="60" t="str">
        <f>Division1!DT57</f>
        <v>+
small</v>
      </c>
      <c r="AA55" s="60" t="str">
        <f>Division1!DY57</f>
        <v>+
small</v>
      </c>
      <c r="AB55" s="60" t="str">
        <f>Division1!ED57</f>
        <v xml:space="preserve">
</v>
      </c>
      <c r="AC55" s="60" t="str">
        <f>Division1!EI57</f>
        <v>+
Large</v>
      </c>
    </row>
    <row r="56" spans="1:29" s="24" customFormat="1" ht="15" customHeight="1" x14ac:dyDescent="0.2">
      <c r="A56" s="44"/>
      <c r="B56" s="44" t="s">
        <v>147</v>
      </c>
      <c r="C56" s="41" t="s">
        <v>148</v>
      </c>
      <c r="D56" s="45">
        <f t="shared" si="0"/>
        <v>-0.11111111111111122</v>
      </c>
      <c r="E56" s="82">
        <f>Division1!D58</f>
        <v>3.77</v>
      </c>
      <c r="F56" s="83">
        <f>Division1!E58</f>
        <v>0.65</v>
      </c>
      <c r="G56" s="82">
        <f>RIT!D58</f>
        <v>3.85</v>
      </c>
      <c r="H56" s="83">
        <f>RIT!E58</f>
        <v>0.72</v>
      </c>
      <c r="I56" s="46"/>
      <c r="J56" s="159">
        <f t="shared" si="1"/>
        <v>-0.11111111111111122</v>
      </c>
      <c r="K56" s="159"/>
      <c r="L56" s="90" t="str">
        <f>Division1!BQ58</f>
        <v>pre-ten
moderate</v>
      </c>
      <c r="M56" s="54" t="str">
        <f>Division1!BV58</f>
        <v xml:space="preserve">
</v>
      </c>
      <c r="N56" s="55" t="str">
        <f>Division1!CA58</f>
        <v>assoc
small</v>
      </c>
      <c r="O56" s="55" t="str">
        <f>Division1!CF58</f>
        <v xml:space="preserve">
</v>
      </c>
      <c r="P56" s="55" t="str">
        <f>Division1!CK58</f>
        <v>white
Large</v>
      </c>
      <c r="Q56" s="44"/>
      <c r="R56" s="44" t="s">
        <v>147</v>
      </c>
      <c r="S56" s="41" t="s">
        <v>148</v>
      </c>
      <c r="T56" s="56" t="str">
        <f>Division1!CP58</f>
        <v>+
moderate</v>
      </c>
      <c r="U56" s="56" t="str">
        <f>Division1!CU58</f>
        <v>+
moderate</v>
      </c>
      <c r="V56" s="56" t="str">
        <f>Division1!CZ58</f>
        <v>+
Large</v>
      </c>
      <c r="W56" s="56" t="str">
        <f>Division1!DE58</f>
        <v>+
moderate</v>
      </c>
      <c r="X56" s="56" t="str">
        <f>Division1!DJ58</f>
        <v xml:space="preserve">
</v>
      </c>
      <c r="Y56" s="56" t="str">
        <f>Division1!DO58</f>
        <v>+
Large</v>
      </c>
      <c r="Z56" s="56" t="str">
        <f>Division1!DT58</f>
        <v>+
Large</v>
      </c>
      <c r="AA56" s="56" t="str">
        <f>Division1!DY58</f>
        <v>+
small</v>
      </c>
      <c r="AB56" s="56" t="str">
        <f>Division1!ED58</f>
        <v>+
moderate</v>
      </c>
      <c r="AC56" s="56" t="str">
        <f>Division1!EI58</f>
        <v>+
moderate</v>
      </c>
    </row>
    <row r="57" spans="1:29" ht="15" customHeight="1" x14ac:dyDescent="0.2">
      <c r="A57" s="15" t="s">
        <v>149</v>
      </c>
      <c r="B57" s="15" t="s">
        <v>147</v>
      </c>
      <c r="C57" s="15" t="s">
        <v>150</v>
      </c>
      <c r="D57" s="22">
        <f t="shared" si="0"/>
        <v>-8.7500000000000355E-2</v>
      </c>
      <c r="E57" s="78">
        <f>Division1!D59</f>
        <v>3.92</v>
      </c>
      <c r="F57" s="79">
        <f>Division1!E59</f>
        <v>0.78</v>
      </c>
      <c r="G57" s="78">
        <f>RIT!D59</f>
        <v>3.99</v>
      </c>
      <c r="H57" s="79">
        <f>RIT!E59</f>
        <v>0.8</v>
      </c>
      <c r="I57" s="23"/>
      <c r="J57" s="157" t="str">
        <f t="shared" si="1"/>
        <v/>
      </c>
      <c r="K57" s="157"/>
      <c r="L57" s="91" t="str">
        <f>Division1!BQ59</f>
        <v>tenured
small</v>
      </c>
      <c r="M57" s="58" t="str">
        <f>Division1!BV59</f>
        <v>tenured
small</v>
      </c>
      <c r="N57" s="59" t="str">
        <f>Division1!CA59</f>
        <v xml:space="preserve">
</v>
      </c>
      <c r="O57" s="59" t="str">
        <f>Division1!CF59</f>
        <v>men
small</v>
      </c>
      <c r="P57" s="59" t="str">
        <f>Division1!CK59</f>
        <v>white
Large</v>
      </c>
      <c r="Q57" s="15" t="s">
        <v>149</v>
      </c>
      <c r="R57" s="15" t="s">
        <v>147</v>
      </c>
      <c r="S57" s="15" t="s">
        <v>150</v>
      </c>
      <c r="T57" s="60" t="str">
        <f>Division1!CP59</f>
        <v>+
small</v>
      </c>
      <c r="U57" s="60" t="str">
        <f>Division1!CU59</f>
        <v>+
small</v>
      </c>
      <c r="V57" s="60" t="str">
        <f>Division1!CZ59</f>
        <v>+
Large</v>
      </c>
      <c r="W57" s="60" t="str">
        <f>Division1!DE59</f>
        <v>+
small</v>
      </c>
      <c r="X57" s="60" t="str">
        <f>Division1!DJ59</f>
        <v>-
small</v>
      </c>
      <c r="Y57" s="60" t="str">
        <f>Division1!DO59</f>
        <v>+
Large</v>
      </c>
      <c r="Z57" s="60" t="str">
        <f>Division1!DT59</f>
        <v>+
Large</v>
      </c>
      <c r="AA57" s="60" t="str">
        <f>Division1!DY59</f>
        <v xml:space="preserve">
</v>
      </c>
      <c r="AB57" s="60" t="str">
        <f>Division1!ED59</f>
        <v>+
moderate</v>
      </c>
      <c r="AC57" s="60" t="str">
        <f>Division1!EI59</f>
        <v>-
small</v>
      </c>
    </row>
    <row r="58" spans="1:29" s="24" customFormat="1" ht="15" customHeight="1" x14ac:dyDescent="0.2">
      <c r="A58" s="24" t="s">
        <v>151</v>
      </c>
      <c r="B58" s="24" t="s">
        <v>147</v>
      </c>
      <c r="C58" s="24" t="s">
        <v>152</v>
      </c>
      <c r="D58" s="25">
        <f t="shared" si="0"/>
        <v>-2.5000000000000022E-2</v>
      </c>
      <c r="E58" s="80">
        <f>Division1!D60</f>
        <v>3.96</v>
      </c>
      <c r="F58" s="81">
        <f>Division1!E60</f>
        <v>0.74</v>
      </c>
      <c r="G58" s="80">
        <f>RIT!D60</f>
        <v>3.98</v>
      </c>
      <c r="H58" s="81">
        <f>RIT!E60</f>
        <v>0.8</v>
      </c>
      <c r="I58" s="26"/>
      <c r="J58" s="156" t="str">
        <f t="shared" si="1"/>
        <v/>
      </c>
      <c r="K58" s="156"/>
      <c r="L58" s="92" t="str">
        <f>Division1!BQ60</f>
        <v>N&lt;5
N&lt;5</v>
      </c>
      <c r="M58" s="38" t="str">
        <f>Division1!BV60</f>
        <v xml:space="preserve">
</v>
      </c>
      <c r="N58" s="39" t="str">
        <f>Division1!CA60</f>
        <v>assoc
small</v>
      </c>
      <c r="O58" s="39" t="str">
        <f>Division1!CF60</f>
        <v>women
small</v>
      </c>
      <c r="P58" s="39" t="str">
        <f>Division1!CK60</f>
        <v>white
moderate</v>
      </c>
      <c r="Q58" s="24" t="s">
        <v>151</v>
      </c>
      <c r="R58" s="24" t="s">
        <v>147</v>
      </c>
      <c r="S58" s="24" t="s">
        <v>152</v>
      </c>
      <c r="T58" s="40" t="str">
        <f>Division1!CP60</f>
        <v xml:space="preserve">
</v>
      </c>
      <c r="U58" s="40" t="str">
        <f>Division1!CU60</f>
        <v>-
small</v>
      </c>
      <c r="V58" s="40" t="str">
        <f>Division1!CZ60</f>
        <v>N&lt;5
N&lt;5</v>
      </c>
      <c r="W58" s="40" t="str">
        <f>Division1!DE60</f>
        <v>+
small</v>
      </c>
      <c r="X58" s="40" t="str">
        <f>Division1!DJ60</f>
        <v>-
small</v>
      </c>
      <c r="Y58" s="40" t="str">
        <f>Division1!DO60</f>
        <v>-
moderate</v>
      </c>
      <c r="Z58" s="40" t="str">
        <f>Division1!DT60</f>
        <v>+
small</v>
      </c>
      <c r="AA58" s="40" t="str">
        <f>Division1!DY60</f>
        <v xml:space="preserve">
</v>
      </c>
      <c r="AB58" s="40" t="str">
        <f>Division1!ED60</f>
        <v xml:space="preserve">
</v>
      </c>
      <c r="AC58" s="40" t="str">
        <f>Division1!EI60</f>
        <v>+
moderate</v>
      </c>
    </row>
    <row r="59" spans="1:29" ht="15" customHeight="1" x14ac:dyDescent="0.2">
      <c r="A59" s="15" t="s">
        <v>153</v>
      </c>
      <c r="B59" s="15" t="s">
        <v>147</v>
      </c>
      <c r="C59" s="15" t="s">
        <v>154</v>
      </c>
      <c r="D59" s="22">
        <f t="shared" si="0"/>
        <v>-0.11578947368421087</v>
      </c>
      <c r="E59" s="78">
        <f>Division1!D61</f>
        <v>3.59</v>
      </c>
      <c r="F59" s="79">
        <f>Division1!E61</f>
        <v>0.98</v>
      </c>
      <c r="G59" s="78">
        <f>RIT!D61</f>
        <v>3.7</v>
      </c>
      <c r="H59" s="79">
        <f>RIT!E61</f>
        <v>0.95</v>
      </c>
      <c r="I59" s="23"/>
      <c r="J59" s="157">
        <f t="shared" si="1"/>
        <v>-0.11578947368421087</v>
      </c>
      <c r="K59" s="157"/>
      <c r="L59" s="91" t="str">
        <f>Division1!BQ61</f>
        <v>pre-ten
Large</v>
      </c>
      <c r="M59" s="58" t="str">
        <f>Division1!BV61</f>
        <v>tenured
small</v>
      </c>
      <c r="N59" s="59" t="str">
        <f>Division1!CA61</f>
        <v xml:space="preserve">
</v>
      </c>
      <c r="O59" s="59" t="str">
        <f>Division1!CF61</f>
        <v xml:space="preserve">
</v>
      </c>
      <c r="P59" s="59" t="str">
        <f>Division1!CK61</f>
        <v>white
moderate</v>
      </c>
      <c r="Q59" s="15" t="s">
        <v>153</v>
      </c>
      <c r="R59" s="15" t="s">
        <v>147</v>
      </c>
      <c r="S59" s="15" t="s">
        <v>154</v>
      </c>
      <c r="T59" s="60" t="str">
        <f>Division1!CP61</f>
        <v>+
Large</v>
      </c>
      <c r="U59" s="60" t="str">
        <f>Division1!CU61</f>
        <v>+
Large</v>
      </c>
      <c r="V59" s="60" t="str">
        <f>Division1!CZ61</f>
        <v>+
Large</v>
      </c>
      <c r="W59" s="60" t="str">
        <f>Division1!DE61</f>
        <v>+
moderate</v>
      </c>
      <c r="X59" s="60" t="str">
        <f>Division1!DJ61</f>
        <v>+
moderate</v>
      </c>
      <c r="Y59" s="60" t="str">
        <f>Division1!DO61</f>
        <v>+
Large</v>
      </c>
      <c r="Z59" s="60" t="str">
        <f>Division1!DT61</f>
        <v>+
Large</v>
      </c>
      <c r="AA59" s="60" t="str">
        <f>Division1!DY61</f>
        <v>+
moderate</v>
      </c>
      <c r="AB59" s="60" t="str">
        <f>Division1!ED61</f>
        <v>+
Large</v>
      </c>
      <c r="AC59" s="60" t="str">
        <f>Division1!EI61</f>
        <v xml:space="preserve">
</v>
      </c>
    </row>
    <row r="60" spans="1:29" s="24" customFormat="1" ht="15" customHeight="1" x14ac:dyDescent="0.2">
      <c r="A60" s="24" t="s">
        <v>155</v>
      </c>
      <c r="B60" s="24" t="s">
        <v>147</v>
      </c>
      <c r="C60" s="24" t="s">
        <v>156</v>
      </c>
      <c r="D60" s="25">
        <f t="shared" si="0"/>
        <v>-0.16842105263157864</v>
      </c>
      <c r="E60" s="80">
        <f>Division1!D62</f>
        <v>3.41</v>
      </c>
      <c r="F60" s="81">
        <f>Division1!E62</f>
        <v>1.1399999999999999</v>
      </c>
      <c r="G60" s="80">
        <f>RIT!D62</f>
        <v>3.57</v>
      </c>
      <c r="H60" s="81">
        <f>RIT!E62</f>
        <v>0.95</v>
      </c>
      <c r="I60" s="26"/>
      <c r="J60" s="156">
        <f t="shared" si="1"/>
        <v>-0.16842105263157864</v>
      </c>
      <c r="K60" s="156"/>
      <c r="L60" s="92" t="str">
        <f>Division1!BQ62</f>
        <v>N&lt;5
N&lt;5</v>
      </c>
      <c r="M60" s="38" t="str">
        <f>Division1!BV62</f>
        <v>ntt
Large</v>
      </c>
      <c r="N60" s="39" t="str">
        <f>Division1!CA62</f>
        <v>assoc
moderate</v>
      </c>
      <c r="O60" s="39" t="str">
        <f>Division1!CF62</f>
        <v>women
moderate</v>
      </c>
      <c r="P60" s="39" t="str">
        <f>Division1!CK62</f>
        <v>foc
moderate</v>
      </c>
      <c r="Q60" s="24" t="s">
        <v>155</v>
      </c>
      <c r="R60" s="24" t="s">
        <v>147</v>
      </c>
      <c r="S60" s="24" t="s">
        <v>156</v>
      </c>
      <c r="T60" s="40" t="str">
        <f>Division1!CP62</f>
        <v>+
Large</v>
      </c>
      <c r="U60" s="40" t="str">
        <f>Division1!CU62</f>
        <v>+
small</v>
      </c>
      <c r="V60" s="40" t="str">
        <f>Division1!CZ62</f>
        <v>N&lt;5
N&lt;5</v>
      </c>
      <c r="W60" s="40" t="str">
        <f>Division1!DE62</f>
        <v>+
Large</v>
      </c>
      <c r="X60" s="40" t="str">
        <f>Division1!DJ62</f>
        <v xml:space="preserve">
</v>
      </c>
      <c r="Y60" s="40" t="str">
        <f>Division1!DO62</f>
        <v>+
moderate</v>
      </c>
      <c r="Z60" s="40" t="str">
        <f>Division1!DT62</f>
        <v>+
small</v>
      </c>
      <c r="AA60" s="40" t="str">
        <f>Division1!DY62</f>
        <v>+
Large</v>
      </c>
      <c r="AB60" s="40" t="str">
        <f>Division1!ED62</f>
        <v>+
small</v>
      </c>
      <c r="AC60" s="40" t="str">
        <f>Division1!EI62</f>
        <v>+
Large</v>
      </c>
    </row>
    <row r="61" spans="1:29" ht="15" customHeight="1" x14ac:dyDescent="0.2">
      <c r="A61" s="15" t="s">
        <v>157</v>
      </c>
      <c r="B61" s="15" t="s">
        <v>158</v>
      </c>
      <c r="C61" s="15" t="s">
        <v>159</v>
      </c>
      <c r="D61" s="22">
        <f t="shared" si="0"/>
        <v>-0.12605042016806717</v>
      </c>
      <c r="E61" s="78">
        <f>Division1!D63</f>
        <v>2.85</v>
      </c>
      <c r="F61" s="79">
        <f>Division1!E63</f>
        <v>1.1200000000000001</v>
      </c>
      <c r="G61" s="78">
        <f>RIT!D63</f>
        <v>3</v>
      </c>
      <c r="H61" s="79">
        <f>RIT!E63</f>
        <v>1.19</v>
      </c>
      <c r="I61" s="23"/>
      <c r="J61" s="157">
        <f t="shared" si="1"/>
        <v>-0.12605042016806717</v>
      </c>
      <c r="K61" s="157"/>
      <c r="L61" s="91" t="str">
        <f>Division1!BQ63</f>
        <v xml:space="preserve">
</v>
      </c>
      <c r="M61" s="58" t="str">
        <f>Division1!BV63</f>
        <v>ntt
small</v>
      </c>
      <c r="N61" s="59" t="str">
        <f>Division1!CA63</f>
        <v>assoc
Large</v>
      </c>
      <c r="O61" s="59" t="str">
        <f>Division1!CF63</f>
        <v>women
small</v>
      </c>
      <c r="P61" s="59" t="str">
        <f>Division1!CK63</f>
        <v>foc
small</v>
      </c>
      <c r="Q61" s="15" t="s">
        <v>157</v>
      </c>
      <c r="R61" s="15" t="s">
        <v>158</v>
      </c>
      <c r="S61" s="15" t="s">
        <v>159</v>
      </c>
      <c r="T61" s="60" t="str">
        <f>Division1!CP63</f>
        <v xml:space="preserve">
</v>
      </c>
      <c r="U61" s="60" t="str">
        <f>Division1!CU63</f>
        <v>+
small</v>
      </c>
      <c r="V61" s="60" t="str">
        <f>Division1!CZ63</f>
        <v xml:space="preserve">
</v>
      </c>
      <c r="W61" s="60" t="str">
        <f>Division1!DE63</f>
        <v>-
small</v>
      </c>
      <c r="X61" s="60" t="str">
        <f>Division1!DJ63</f>
        <v>-
small</v>
      </c>
      <c r="Y61" s="60" t="str">
        <f>Division1!DO63</f>
        <v>+
moderate</v>
      </c>
      <c r="Z61" s="60" t="str">
        <f>Division1!DT63</f>
        <v xml:space="preserve">
</v>
      </c>
      <c r="AA61" s="60" t="str">
        <f>Division1!DY63</f>
        <v xml:space="preserve">
</v>
      </c>
      <c r="AB61" s="60" t="str">
        <f>Division1!ED63</f>
        <v xml:space="preserve">
</v>
      </c>
      <c r="AC61" s="60" t="str">
        <f>Division1!EI63</f>
        <v>-
small</v>
      </c>
    </row>
    <row r="62" spans="1:29" s="24" customFormat="1" ht="15" customHeight="1" x14ac:dyDescent="0.2">
      <c r="A62" s="44"/>
      <c r="B62" s="44" t="s">
        <v>160</v>
      </c>
      <c r="C62" s="41" t="s">
        <v>161</v>
      </c>
      <c r="D62" s="45">
        <f t="shared" si="0"/>
        <v>9.6774193548386941E-2</v>
      </c>
      <c r="E62" s="82">
        <f>Division1!D64</f>
        <v>2.48</v>
      </c>
      <c r="F62" s="83">
        <f>Division1!E64</f>
        <v>0.94</v>
      </c>
      <c r="G62" s="82">
        <f>RIT!D64</f>
        <v>2.39</v>
      </c>
      <c r="H62" s="83">
        <f>RIT!E64</f>
        <v>0.93</v>
      </c>
      <c r="I62" s="46"/>
      <c r="J62" s="159" t="str">
        <f t="shared" si="1"/>
        <v/>
      </c>
      <c r="K62" s="159"/>
      <c r="L62" s="90" t="str">
        <f>Division1!BQ64</f>
        <v>tenured
moderate</v>
      </c>
      <c r="M62" s="54" t="str">
        <f>Division1!BV64</f>
        <v>ntt
small</v>
      </c>
      <c r="N62" s="55" t="str">
        <f>Division1!CA64</f>
        <v xml:space="preserve">
</v>
      </c>
      <c r="O62" s="55" t="str">
        <f>Division1!CF64</f>
        <v>women
small</v>
      </c>
      <c r="P62" s="55" t="str">
        <f>Division1!CK64</f>
        <v>white
small</v>
      </c>
      <c r="Q62" s="44"/>
      <c r="R62" s="44" t="s">
        <v>160</v>
      </c>
      <c r="S62" s="41" t="s">
        <v>161</v>
      </c>
      <c r="T62" s="56" t="str">
        <f>Division1!CP64</f>
        <v>+
small</v>
      </c>
      <c r="U62" s="56" t="str">
        <f>Division1!CU64</f>
        <v>+
small</v>
      </c>
      <c r="V62" s="56" t="str">
        <f>Division1!CZ64</f>
        <v xml:space="preserve">
</v>
      </c>
      <c r="W62" s="56" t="str">
        <f>Division1!DE64</f>
        <v>+
moderate</v>
      </c>
      <c r="X62" s="56" t="str">
        <f>Division1!DJ64</f>
        <v>+
small</v>
      </c>
      <c r="Y62" s="56" t="str">
        <f>Division1!DO64</f>
        <v>+
small</v>
      </c>
      <c r="Z62" s="56" t="str">
        <f>Division1!DT64</f>
        <v xml:space="preserve">
</v>
      </c>
      <c r="AA62" s="56" t="str">
        <f>Division1!DY64</f>
        <v>+
moderate</v>
      </c>
      <c r="AB62" s="56" t="str">
        <f>Division1!ED64</f>
        <v>+
moderate</v>
      </c>
      <c r="AC62" s="56" t="str">
        <f>Division1!EI64</f>
        <v>-
small</v>
      </c>
    </row>
    <row r="63" spans="1:29" ht="15" customHeight="1" x14ac:dyDescent="0.2">
      <c r="A63" s="15" t="s">
        <v>162</v>
      </c>
      <c r="B63" s="15" t="s">
        <v>160</v>
      </c>
      <c r="C63" s="15" t="s">
        <v>163</v>
      </c>
      <c r="D63" s="22">
        <f t="shared" si="0"/>
        <v>0.48695652173913012</v>
      </c>
      <c r="E63" s="78">
        <f>Division1!D65</f>
        <v>2.8</v>
      </c>
      <c r="F63" s="79">
        <f>Division1!E65</f>
        <v>1.19</v>
      </c>
      <c r="G63" s="78">
        <f>RIT!D65</f>
        <v>2.2400000000000002</v>
      </c>
      <c r="H63" s="79">
        <f>RIT!E65</f>
        <v>1.1499999999999999</v>
      </c>
      <c r="I63" s="23"/>
      <c r="J63" s="157">
        <f t="shared" si="1"/>
        <v>0.48695652173913012</v>
      </c>
      <c r="K63" s="157"/>
      <c r="L63" s="91" t="str">
        <f>Division1!BQ65</f>
        <v>N&lt;5
N&lt;5</v>
      </c>
      <c r="M63" s="58" t="str">
        <f>Division1!BV65</f>
        <v>ntt
small</v>
      </c>
      <c r="N63" s="59" t="str">
        <f>Division1!CA65</f>
        <v>full
moderate</v>
      </c>
      <c r="O63" s="59" t="str">
        <f>Division1!CF65</f>
        <v xml:space="preserve">
</v>
      </c>
      <c r="P63" s="59" t="str">
        <f>Division1!CK65</f>
        <v>white
moderate</v>
      </c>
      <c r="Q63" s="15" t="s">
        <v>162</v>
      </c>
      <c r="R63" s="15" t="s">
        <v>160</v>
      </c>
      <c r="S63" s="15" t="s">
        <v>163</v>
      </c>
      <c r="T63" s="60" t="str">
        <f>Division1!CP65</f>
        <v xml:space="preserve">
</v>
      </c>
      <c r="U63" s="60" t="str">
        <f>Division1!CU65</f>
        <v>-
small</v>
      </c>
      <c r="V63" s="60" t="str">
        <f>Division1!CZ65</f>
        <v>N&lt;5
N&lt;5</v>
      </c>
      <c r="W63" s="60" t="str">
        <f>Division1!DE65</f>
        <v>+
small</v>
      </c>
      <c r="X63" s="60" t="str">
        <f>Division1!DJ65</f>
        <v>-
small</v>
      </c>
      <c r="Y63" s="60" t="str">
        <f>Division1!DO65</f>
        <v>-
small</v>
      </c>
      <c r="Z63" s="60" t="str">
        <f>Division1!DT65</f>
        <v>-
small</v>
      </c>
      <c r="AA63" s="60" t="str">
        <f>Division1!DY65</f>
        <v xml:space="preserve">
</v>
      </c>
      <c r="AB63" s="60" t="str">
        <f>Division1!ED65</f>
        <v xml:space="preserve">
</v>
      </c>
      <c r="AC63" s="60" t="str">
        <f>Division1!EI65</f>
        <v>-
small</v>
      </c>
    </row>
    <row r="64" spans="1:29" s="24" customFormat="1" ht="15" customHeight="1" x14ac:dyDescent="0.2">
      <c r="A64" s="24" t="s">
        <v>164</v>
      </c>
      <c r="B64" s="24" t="s">
        <v>160</v>
      </c>
      <c r="C64" s="24" t="s">
        <v>165</v>
      </c>
      <c r="D64" s="25">
        <f t="shared" si="0"/>
        <v>0.20175438596491227</v>
      </c>
      <c r="E64" s="80">
        <f>Division1!D66</f>
        <v>2.71</v>
      </c>
      <c r="F64" s="81">
        <f>Division1!E66</f>
        <v>1.18</v>
      </c>
      <c r="G64" s="80">
        <f>RIT!D66</f>
        <v>2.48</v>
      </c>
      <c r="H64" s="81">
        <f>RIT!E66</f>
        <v>1.1399999999999999</v>
      </c>
      <c r="I64" s="26"/>
      <c r="J64" s="156">
        <f t="shared" si="1"/>
        <v>0.20175438596491227</v>
      </c>
      <c r="K64" s="156"/>
      <c r="L64" s="92" t="str">
        <f>Division1!BQ66</f>
        <v>N&lt;5
N&lt;5</v>
      </c>
      <c r="M64" s="38" t="str">
        <f>Division1!BV66</f>
        <v>ntt
small</v>
      </c>
      <c r="N64" s="39" t="str">
        <f>Division1!CA66</f>
        <v>full
small</v>
      </c>
      <c r="O64" s="39" t="str">
        <f>Division1!CF66</f>
        <v>women
small</v>
      </c>
      <c r="P64" s="39" t="str">
        <f>Division1!CK66</f>
        <v>white
Large</v>
      </c>
      <c r="Q64" s="24" t="s">
        <v>164</v>
      </c>
      <c r="R64" s="24" t="s">
        <v>160</v>
      </c>
      <c r="S64" s="24" t="s">
        <v>165</v>
      </c>
      <c r="T64" s="40" t="str">
        <f>Division1!CP66</f>
        <v>+
small</v>
      </c>
      <c r="U64" s="40" t="str">
        <f>Division1!CU66</f>
        <v xml:space="preserve">
</v>
      </c>
      <c r="V64" s="40" t="str">
        <f>Division1!CZ66</f>
        <v>N&lt;5
N&lt;5</v>
      </c>
      <c r="W64" s="40" t="str">
        <f>Division1!DE66</f>
        <v>+
moderate</v>
      </c>
      <c r="X64" s="40" t="str">
        <f>Division1!DJ66</f>
        <v>+
small</v>
      </c>
      <c r="Y64" s="40" t="str">
        <f>Division1!DO66</f>
        <v>+
small</v>
      </c>
      <c r="Z64" s="40" t="str">
        <f>Division1!DT66</f>
        <v xml:space="preserve">
</v>
      </c>
      <c r="AA64" s="40" t="str">
        <f>Division1!DY66</f>
        <v>+
moderate</v>
      </c>
      <c r="AB64" s="40" t="str">
        <f>Division1!ED66</f>
        <v>+
moderate</v>
      </c>
      <c r="AC64" s="40" t="str">
        <f>Division1!EI66</f>
        <v>-
small</v>
      </c>
    </row>
    <row r="65" spans="1:29" ht="15" customHeight="1" x14ac:dyDescent="0.2">
      <c r="A65" s="15" t="s">
        <v>166</v>
      </c>
      <c r="B65" s="15" t="s">
        <v>160</v>
      </c>
      <c r="C65" s="15" t="s">
        <v>167</v>
      </c>
      <c r="D65" s="22">
        <f t="shared" si="0"/>
        <v>-4.3478260869565064E-2</v>
      </c>
      <c r="E65" s="78">
        <f>Division1!D67</f>
        <v>2.27</v>
      </c>
      <c r="F65" s="79">
        <f>Division1!E67</f>
        <v>1.1299999999999999</v>
      </c>
      <c r="G65" s="78">
        <f>RIT!D67</f>
        <v>2.3199999999999998</v>
      </c>
      <c r="H65" s="79">
        <f>RIT!E67</f>
        <v>1.1499999999999999</v>
      </c>
      <c r="I65" s="23"/>
      <c r="J65" s="157" t="str">
        <f t="shared" si="1"/>
        <v/>
      </c>
      <c r="K65" s="157"/>
      <c r="L65" s="91" t="str">
        <f>Division1!BQ67</f>
        <v>tenured
Large</v>
      </c>
      <c r="M65" s="58" t="str">
        <f>Division1!BV67</f>
        <v>ntt
Large</v>
      </c>
      <c r="N65" s="59" t="str">
        <f>Division1!CA67</f>
        <v xml:space="preserve">
</v>
      </c>
      <c r="O65" s="59" t="str">
        <f>Division1!CF67</f>
        <v>women
moderate</v>
      </c>
      <c r="P65" s="59" t="str">
        <f>Division1!CK67</f>
        <v xml:space="preserve">
</v>
      </c>
      <c r="Q65" s="15" t="s">
        <v>166</v>
      </c>
      <c r="R65" s="15" t="s">
        <v>160</v>
      </c>
      <c r="S65" s="15" t="s">
        <v>167</v>
      </c>
      <c r="T65" s="60" t="str">
        <f>Division1!CP67</f>
        <v>+
small</v>
      </c>
      <c r="U65" s="60" t="str">
        <f>Division1!CU67</f>
        <v>+
small</v>
      </c>
      <c r="V65" s="60" t="str">
        <f>Division1!CZ67</f>
        <v>-
Large</v>
      </c>
      <c r="W65" s="60" t="str">
        <f>Division1!DE67</f>
        <v>+
Large</v>
      </c>
      <c r="X65" s="60" t="str">
        <f>Division1!DJ67</f>
        <v>+
small</v>
      </c>
      <c r="Y65" s="60" t="str">
        <f>Division1!DO67</f>
        <v>+
small</v>
      </c>
      <c r="Z65" s="60" t="str">
        <f>Division1!DT67</f>
        <v xml:space="preserve">
</v>
      </c>
      <c r="AA65" s="60" t="str">
        <f>Division1!DY67</f>
        <v>+
moderate</v>
      </c>
      <c r="AB65" s="60" t="str">
        <f>Division1!ED67</f>
        <v>+
small</v>
      </c>
      <c r="AC65" s="60" t="str">
        <f>Division1!EI67</f>
        <v>+
small</v>
      </c>
    </row>
    <row r="66" spans="1:29" s="24" customFormat="1" ht="15" customHeight="1" x14ac:dyDescent="0.2">
      <c r="A66" s="24" t="s">
        <v>168</v>
      </c>
      <c r="B66" s="24" t="s">
        <v>160</v>
      </c>
      <c r="C66" s="24" t="s">
        <v>169</v>
      </c>
      <c r="D66" s="25">
        <f t="shared" si="0"/>
        <v>-1.7391304347826105E-2</v>
      </c>
      <c r="E66" s="80">
        <f>Division1!D68</f>
        <v>2.36</v>
      </c>
      <c r="F66" s="81">
        <f>Division1!E68</f>
        <v>1.27</v>
      </c>
      <c r="G66" s="80">
        <f>RIT!D68</f>
        <v>2.38</v>
      </c>
      <c r="H66" s="81">
        <f>RIT!E68</f>
        <v>1.1499999999999999</v>
      </c>
      <c r="I66" s="26"/>
      <c r="J66" s="156" t="str">
        <f t="shared" si="1"/>
        <v/>
      </c>
      <c r="K66" s="156"/>
      <c r="L66" s="92" t="str">
        <f>Division1!BQ68</f>
        <v>N&lt;5
N&lt;5</v>
      </c>
      <c r="M66" s="38" t="str">
        <f>Division1!BV68</f>
        <v xml:space="preserve">
</v>
      </c>
      <c r="N66" s="39" t="str">
        <f>Division1!CA68</f>
        <v xml:space="preserve">
</v>
      </c>
      <c r="O66" s="39" t="str">
        <f>Division1!CF68</f>
        <v xml:space="preserve">
</v>
      </c>
      <c r="P66" s="39" t="str">
        <f>Division1!CK68</f>
        <v>foc
small</v>
      </c>
      <c r="Q66" s="24" t="s">
        <v>168</v>
      </c>
      <c r="R66" s="24" t="s">
        <v>160</v>
      </c>
      <c r="S66" s="24" t="s">
        <v>169</v>
      </c>
      <c r="T66" s="40" t="str">
        <f>Division1!CP68</f>
        <v>+
moderate</v>
      </c>
      <c r="U66" s="40" t="str">
        <f>Division1!CU68</f>
        <v>+
moderate</v>
      </c>
      <c r="V66" s="40" t="str">
        <f>Division1!CZ68</f>
        <v>N&lt;5
N&lt;5</v>
      </c>
      <c r="W66" s="40" t="str">
        <f>Division1!DE68</f>
        <v>+
moderate</v>
      </c>
      <c r="X66" s="40" t="str">
        <f>Division1!DJ68</f>
        <v>+
moderate</v>
      </c>
      <c r="Y66" s="40" t="str">
        <f>Division1!DO68</f>
        <v>+
moderate</v>
      </c>
      <c r="Z66" s="40" t="str">
        <f>Division1!DT68</f>
        <v>+
small</v>
      </c>
      <c r="AA66" s="40" t="str">
        <f>Division1!DY68</f>
        <v>+
moderate</v>
      </c>
      <c r="AB66" s="40" t="str">
        <f>Division1!ED68</f>
        <v>+
moderate</v>
      </c>
      <c r="AC66" s="40" t="str">
        <f>Division1!EI68</f>
        <v>+
small</v>
      </c>
    </row>
    <row r="67" spans="1:29" ht="15" customHeight="1" x14ac:dyDescent="0.2">
      <c r="A67" s="15" t="s">
        <v>170</v>
      </c>
      <c r="B67" s="15" t="s">
        <v>160</v>
      </c>
      <c r="C67" s="15" t="s">
        <v>171</v>
      </c>
      <c r="D67" s="22" t="str">
        <f t="shared" si="0"/>
        <v>N&lt;5</v>
      </c>
      <c r="E67" s="78" t="str">
        <f>Division1!D69</f>
        <v>N&lt;5</v>
      </c>
      <c r="F67" s="79" t="str">
        <f>Division1!E69</f>
        <v>N&lt;5</v>
      </c>
      <c r="G67" s="78">
        <f>RIT!D69</f>
        <v>2.89</v>
      </c>
      <c r="H67" s="79">
        <f>RIT!E69</f>
        <v>1.29</v>
      </c>
      <c r="I67" s="23"/>
      <c r="J67" s="157" t="str">
        <f t="shared" si="1"/>
        <v>N&lt;5</v>
      </c>
      <c r="K67" s="157"/>
      <c r="L67" s="91" t="str">
        <f>Division1!BQ69</f>
        <v>N&lt;5
N&lt;5</v>
      </c>
      <c r="M67" s="58" t="str">
        <f>Division1!BV69</f>
        <v>N&lt;5
N&lt;5</v>
      </c>
      <c r="N67" s="59" t="str">
        <f>Division1!CA69</f>
        <v>N&lt;5
N&lt;5</v>
      </c>
      <c r="O67" s="59" t="str">
        <f>Division1!CF69</f>
        <v>N&lt;5
N&lt;5</v>
      </c>
      <c r="P67" s="59" t="str">
        <f>Division1!CK69</f>
        <v>N&lt;5
N&lt;5</v>
      </c>
      <c r="Q67" s="15" t="s">
        <v>170</v>
      </c>
      <c r="R67" s="15" t="s">
        <v>160</v>
      </c>
      <c r="S67" s="15" t="s">
        <v>171</v>
      </c>
      <c r="T67" s="60" t="str">
        <f>Division1!CP69</f>
        <v>N&lt;5
N&lt;5</v>
      </c>
      <c r="U67" s="60" t="str">
        <f>Division1!CU69</f>
        <v>N&lt;5
N&lt;5</v>
      </c>
      <c r="V67" s="60" t="str">
        <f>Division1!CZ69</f>
        <v>N&lt;5
N&lt;5</v>
      </c>
      <c r="W67" s="60" t="str">
        <f>Division1!DE69</f>
        <v>N&lt;5
N&lt;5</v>
      </c>
      <c r="X67" s="60" t="str">
        <f>Division1!DJ69</f>
        <v>N&lt;5
N&lt;5</v>
      </c>
      <c r="Y67" s="60" t="str">
        <f>Division1!DO69</f>
        <v>N&lt;5
N&lt;5</v>
      </c>
      <c r="Z67" s="60" t="str">
        <f>Division1!DT69</f>
        <v>N&lt;5
N&lt;5</v>
      </c>
      <c r="AA67" s="60" t="str">
        <f>Division1!DY69</f>
        <v>N&lt;5
N&lt;5</v>
      </c>
      <c r="AB67" s="60" t="str">
        <f>Division1!ED69</f>
        <v>N&lt;5
N&lt;5</v>
      </c>
      <c r="AC67" s="60" t="str">
        <f>Division1!EI69</f>
        <v>N&lt;5
N&lt;5</v>
      </c>
    </row>
    <row r="68" spans="1:29" s="24" customFormat="1" ht="15" customHeight="1" x14ac:dyDescent="0.2">
      <c r="A68" s="24" t="s">
        <v>172</v>
      </c>
      <c r="B68" s="24" t="s">
        <v>160</v>
      </c>
      <c r="C68" s="24" t="s">
        <v>173</v>
      </c>
      <c r="D68" s="25">
        <f t="shared" si="0"/>
        <v>-0.16535433070866137</v>
      </c>
      <c r="E68" s="80">
        <f>Division1!D70</f>
        <v>2.2999999999999998</v>
      </c>
      <c r="F68" s="81">
        <f>Division1!E70</f>
        <v>1.23</v>
      </c>
      <c r="G68" s="80">
        <f>RIT!D70</f>
        <v>2.5099999999999998</v>
      </c>
      <c r="H68" s="81">
        <f>RIT!E70</f>
        <v>1.27</v>
      </c>
      <c r="I68" s="26"/>
      <c r="J68" s="156">
        <f t="shared" si="1"/>
        <v>-0.16535433070866137</v>
      </c>
      <c r="K68" s="156"/>
      <c r="L68" s="92" t="str">
        <f>Division1!BQ70</f>
        <v>N&lt;5
N&lt;5</v>
      </c>
      <c r="M68" s="38" t="str">
        <f>Division1!BV70</f>
        <v>tenured
small</v>
      </c>
      <c r="N68" s="39" t="str">
        <f>Division1!CA70</f>
        <v>assoc
small</v>
      </c>
      <c r="O68" s="39" t="str">
        <f>Division1!CF70</f>
        <v xml:space="preserve">
</v>
      </c>
      <c r="P68" s="39" t="str">
        <f>Division1!CK70</f>
        <v xml:space="preserve">
</v>
      </c>
      <c r="Q68" s="24" t="s">
        <v>172</v>
      </c>
      <c r="R68" s="24" t="s">
        <v>160</v>
      </c>
      <c r="S68" s="24" t="s">
        <v>173</v>
      </c>
      <c r="T68" s="40" t="str">
        <f>Division1!CP70</f>
        <v>+
small</v>
      </c>
      <c r="U68" s="40" t="str">
        <f>Division1!CU70</f>
        <v>+
small</v>
      </c>
      <c r="V68" s="40" t="str">
        <f>Division1!CZ70</f>
        <v>N&lt;5
N&lt;5</v>
      </c>
      <c r="W68" s="40" t="str">
        <f>Division1!DE70</f>
        <v xml:space="preserve">
</v>
      </c>
      <c r="X68" s="40" t="str">
        <f>Division1!DJ70</f>
        <v>+
small</v>
      </c>
      <c r="Y68" s="40" t="str">
        <f>Division1!DO70</f>
        <v>+
moderate</v>
      </c>
      <c r="Z68" s="40" t="str">
        <f>Division1!DT70</f>
        <v>+
small</v>
      </c>
      <c r="AA68" s="40" t="str">
        <f>Division1!DY70</f>
        <v xml:space="preserve">
</v>
      </c>
      <c r="AB68" s="40" t="str">
        <f>Division1!ED70</f>
        <v xml:space="preserve">
</v>
      </c>
      <c r="AC68" s="40" t="str">
        <f>Division1!EI70</f>
        <v>+
small</v>
      </c>
    </row>
    <row r="69" spans="1:29" ht="15" customHeight="1" x14ac:dyDescent="0.2">
      <c r="A69" s="47"/>
      <c r="B69" s="47" t="s">
        <v>32</v>
      </c>
      <c r="C69" s="50" t="s">
        <v>174</v>
      </c>
      <c r="D69" s="48">
        <f t="shared" ref="D69:D132" si="2">IF(E69="N&lt;5","N&lt;5",IF(G69="N&lt;5","N&lt;5",((E69-G69)/H69)))</f>
        <v>-0.1034482758620688</v>
      </c>
      <c r="E69" s="84">
        <f>Division1!D71</f>
        <v>3.35</v>
      </c>
      <c r="F69" s="85">
        <f>Division1!E71</f>
        <v>0.89</v>
      </c>
      <c r="G69" s="84">
        <f>RIT!D71</f>
        <v>3.44</v>
      </c>
      <c r="H69" s="85">
        <f>RIT!E71</f>
        <v>0.87</v>
      </c>
      <c r="I69" s="49"/>
      <c r="J69" s="158">
        <f t="shared" ref="J69:J132" si="3">IF(OR(D69&gt;0.1,D69&lt;-0.1),D69,"")</f>
        <v>-0.1034482758620688</v>
      </c>
      <c r="K69" s="158"/>
      <c r="L69" s="93" t="str">
        <f>Division1!BQ71</f>
        <v xml:space="preserve">
</v>
      </c>
      <c r="M69" s="61" t="str">
        <f>Division1!BV71</f>
        <v xml:space="preserve">
</v>
      </c>
      <c r="N69" s="62" t="str">
        <f>Division1!CA71</f>
        <v>assoc
small</v>
      </c>
      <c r="O69" s="62" t="str">
        <f>Division1!CF71</f>
        <v xml:space="preserve">
</v>
      </c>
      <c r="P69" s="62" t="str">
        <f>Division1!CK71</f>
        <v>foc
moderate</v>
      </c>
      <c r="Q69" s="47"/>
      <c r="R69" s="47" t="s">
        <v>32</v>
      </c>
      <c r="S69" s="50" t="s">
        <v>174</v>
      </c>
      <c r="T69" s="63" t="str">
        <f>Division1!CP71</f>
        <v xml:space="preserve">
</v>
      </c>
      <c r="U69" s="63" t="str">
        <f>Division1!CU71</f>
        <v xml:space="preserve">
</v>
      </c>
      <c r="V69" s="63" t="str">
        <f>Division1!CZ71</f>
        <v>-
small</v>
      </c>
      <c r="W69" s="63" t="str">
        <f>Division1!DE71</f>
        <v>-
small</v>
      </c>
      <c r="X69" s="63" t="str">
        <f>Division1!DJ71</f>
        <v xml:space="preserve">
</v>
      </c>
      <c r="Y69" s="63" t="str">
        <f>Division1!DO71</f>
        <v xml:space="preserve">
</v>
      </c>
      <c r="Z69" s="63" t="str">
        <f>Division1!DT71</f>
        <v xml:space="preserve">
</v>
      </c>
      <c r="AA69" s="63" t="str">
        <f>Division1!DY71</f>
        <v xml:space="preserve">
</v>
      </c>
      <c r="AB69" s="63" t="str">
        <f>Division1!ED71</f>
        <v>-
small</v>
      </c>
      <c r="AC69" s="63" t="str">
        <f>Division1!EI71</f>
        <v>+
small</v>
      </c>
    </row>
    <row r="70" spans="1:29" s="24" customFormat="1" ht="15" customHeight="1" x14ac:dyDescent="0.2">
      <c r="A70" s="24" t="s">
        <v>175</v>
      </c>
      <c r="B70" s="24" t="s">
        <v>32</v>
      </c>
      <c r="C70" s="24" t="s">
        <v>176</v>
      </c>
      <c r="D70" s="25">
        <f t="shared" si="2"/>
        <v>-1.7391304347826105E-2</v>
      </c>
      <c r="E70" s="80">
        <f>Division1!D72</f>
        <v>3.5</v>
      </c>
      <c r="F70" s="81">
        <f>Division1!E72</f>
        <v>1.21</v>
      </c>
      <c r="G70" s="80">
        <f>RIT!D72</f>
        <v>3.52</v>
      </c>
      <c r="H70" s="81">
        <f>RIT!E72</f>
        <v>1.1499999999999999</v>
      </c>
      <c r="I70" s="26"/>
      <c r="J70" s="156" t="str">
        <f t="shared" si="3"/>
        <v/>
      </c>
      <c r="K70" s="156"/>
      <c r="L70" s="92" t="str">
        <f>Division1!BQ72</f>
        <v>pre-ten
small</v>
      </c>
      <c r="M70" s="38" t="str">
        <f>Division1!BV72</f>
        <v>tenured
small</v>
      </c>
      <c r="N70" s="39" t="str">
        <f>Division1!CA72</f>
        <v xml:space="preserve">
</v>
      </c>
      <c r="O70" s="39" t="str">
        <f>Division1!CF72</f>
        <v xml:space="preserve">
</v>
      </c>
      <c r="P70" s="39" t="str">
        <f>Division1!CK72</f>
        <v>foc
small</v>
      </c>
      <c r="Q70" s="24" t="s">
        <v>175</v>
      </c>
      <c r="R70" s="24" t="s">
        <v>32</v>
      </c>
      <c r="S70" s="24" t="s">
        <v>176</v>
      </c>
      <c r="T70" s="40" t="str">
        <f>Division1!CP72</f>
        <v xml:space="preserve">
</v>
      </c>
      <c r="U70" s="40" t="str">
        <f>Division1!CU72</f>
        <v>+
small</v>
      </c>
      <c r="V70" s="40" t="str">
        <f>Division1!CZ72</f>
        <v xml:space="preserve">
</v>
      </c>
      <c r="W70" s="40" t="str">
        <f>Division1!DE72</f>
        <v xml:space="preserve">
</v>
      </c>
      <c r="X70" s="40" t="str">
        <f>Division1!DJ72</f>
        <v>+
small</v>
      </c>
      <c r="Y70" s="40" t="str">
        <f>Division1!DO72</f>
        <v>+
small</v>
      </c>
      <c r="Z70" s="40" t="str">
        <f>Division1!DT72</f>
        <v>+
small</v>
      </c>
      <c r="AA70" s="40" t="str">
        <f>Division1!DY72</f>
        <v xml:space="preserve">
</v>
      </c>
      <c r="AB70" s="40" t="str">
        <f>Division1!ED72</f>
        <v xml:space="preserve">
</v>
      </c>
      <c r="AC70" s="40" t="str">
        <f>Division1!EI72</f>
        <v xml:space="preserve">
</v>
      </c>
    </row>
    <row r="71" spans="1:29" ht="15" customHeight="1" x14ac:dyDescent="0.2">
      <c r="A71" s="15" t="s">
        <v>177</v>
      </c>
      <c r="B71" s="15" t="s">
        <v>32</v>
      </c>
      <c r="C71" s="15" t="s">
        <v>178</v>
      </c>
      <c r="D71" s="22">
        <f t="shared" si="2"/>
        <v>-0.11428571428571438</v>
      </c>
      <c r="E71" s="78">
        <f>Division1!D73</f>
        <v>3.23</v>
      </c>
      <c r="F71" s="79">
        <f>Division1!E73</f>
        <v>1.1299999999999999</v>
      </c>
      <c r="G71" s="78">
        <f>RIT!D73</f>
        <v>3.35</v>
      </c>
      <c r="H71" s="79">
        <f>RIT!E73</f>
        <v>1.05</v>
      </c>
      <c r="I71" s="23"/>
      <c r="J71" s="157">
        <f t="shared" si="3"/>
        <v>-0.11428571428571438</v>
      </c>
      <c r="K71" s="157"/>
      <c r="L71" s="91" t="str">
        <f>Division1!BQ73</f>
        <v>pre-ten
moderate</v>
      </c>
      <c r="M71" s="58" t="str">
        <f>Division1!BV73</f>
        <v>tenured
small</v>
      </c>
      <c r="N71" s="59" t="str">
        <f>Division1!CA73</f>
        <v>assoc
small</v>
      </c>
      <c r="O71" s="59" t="str">
        <f>Division1!CF73</f>
        <v>women
small</v>
      </c>
      <c r="P71" s="59" t="str">
        <f>Division1!CK73</f>
        <v>foc
moderate</v>
      </c>
      <c r="Q71" s="15" t="s">
        <v>177</v>
      </c>
      <c r="R71" s="15" t="s">
        <v>32</v>
      </c>
      <c r="S71" s="15" t="s">
        <v>178</v>
      </c>
      <c r="T71" s="60" t="str">
        <f>Division1!CP73</f>
        <v xml:space="preserve">
</v>
      </c>
      <c r="U71" s="60" t="str">
        <f>Division1!CU73</f>
        <v>+
small</v>
      </c>
      <c r="V71" s="60" t="str">
        <f>Division1!CZ73</f>
        <v>+
moderate</v>
      </c>
      <c r="W71" s="60" t="str">
        <f>Division1!DE73</f>
        <v>-
moderate</v>
      </c>
      <c r="X71" s="60" t="str">
        <f>Division1!DJ73</f>
        <v xml:space="preserve">
</v>
      </c>
      <c r="Y71" s="60" t="str">
        <f>Division1!DO73</f>
        <v>+
small</v>
      </c>
      <c r="Z71" s="60" t="str">
        <f>Division1!DT73</f>
        <v>-
small</v>
      </c>
      <c r="AA71" s="60" t="str">
        <f>Division1!DY73</f>
        <v>+
small</v>
      </c>
      <c r="AB71" s="60" t="str">
        <f>Division1!ED73</f>
        <v>-
small</v>
      </c>
      <c r="AC71" s="60" t="str">
        <f>Division1!EI73</f>
        <v>+
moderate</v>
      </c>
    </row>
    <row r="72" spans="1:29" s="24" customFormat="1" ht="15" customHeight="1" x14ac:dyDescent="0.2">
      <c r="A72" s="24" t="s">
        <v>179</v>
      </c>
      <c r="B72" s="24" t="s">
        <v>32</v>
      </c>
      <c r="C72" s="24" t="s">
        <v>180</v>
      </c>
      <c r="D72" s="25">
        <f t="shared" si="2"/>
        <v>-0.11926605504587186</v>
      </c>
      <c r="E72" s="80">
        <f>Division1!D74</f>
        <v>3.32</v>
      </c>
      <c r="F72" s="81">
        <f>Division1!E74</f>
        <v>1.19</v>
      </c>
      <c r="G72" s="80">
        <f>RIT!D74</f>
        <v>3.45</v>
      </c>
      <c r="H72" s="81">
        <f>RIT!E74</f>
        <v>1.0900000000000001</v>
      </c>
      <c r="I72" s="26"/>
      <c r="J72" s="156">
        <f t="shared" si="3"/>
        <v>-0.11926605504587186</v>
      </c>
      <c r="K72" s="156"/>
      <c r="L72" s="92" t="str">
        <f>Division1!BQ74</f>
        <v>tenured
Large</v>
      </c>
      <c r="M72" s="38" t="str">
        <f>Division1!BV74</f>
        <v>ntt
small</v>
      </c>
      <c r="N72" s="39" t="str">
        <f>Division1!CA74</f>
        <v>assoc
small</v>
      </c>
      <c r="O72" s="39" t="str">
        <f>Division1!CF74</f>
        <v xml:space="preserve">
</v>
      </c>
      <c r="P72" s="39" t="str">
        <f>Division1!CK74</f>
        <v>foc
moderate</v>
      </c>
      <c r="Q72" s="24" t="s">
        <v>179</v>
      </c>
      <c r="R72" s="24" t="s">
        <v>32</v>
      </c>
      <c r="S72" s="24" t="s">
        <v>180</v>
      </c>
      <c r="T72" s="40" t="str">
        <f>Division1!CP74</f>
        <v>-
small</v>
      </c>
      <c r="U72" s="40" t="str">
        <f>Division1!CU74</f>
        <v>-
small</v>
      </c>
      <c r="V72" s="40" t="str">
        <f>Division1!CZ74</f>
        <v>-
Large</v>
      </c>
      <c r="W72" s="40" t="str">
        <f>Division1!DE74</f>
        <v>-
small</v>
      </c>
      <c r="X72" s="40" t="str">
        <f>Division1!DJ74</f>
        <v>-
small</v>
      </c>
      <c r="Y72" s="40" t="str">
        <f>Division1!DO74</f>
        <v>-
moderate</v>
      </c>
      <c r="Z72" s="40" t="str">
        <f>Division1!DT74</f>
        <v>-
small</v>
      </c>
      <c r="AA72" s="40" t="str">
        <f>Division1!DY74</f>
        <v>-
small</v>
      </c>
      <c r="AB72" s="40" t="str">
        <f>Division1!ED74</f>
        <v>-
moderate</v>
      </c>
      <c r="AC72" s="40" t="str">
        <f>Division1!EI74</f>
        <v>+
small</v>
      </c>
    </row>
    <row r="73" spans="1:29" ht="15" customHeight="1" x14ac:dyDescent="0.2">
      <c r="A73" s="47"/>
      <c r="B73" s="47" t="s">
        <v>33</v>
      </c>
      <c r="C73" s="50" t="s">
        <v>181</v>
      </c>
      <c r="D73" s="48">
        <f t="shared" si="2"/>
        <v>2.9999999999999805E-2</v>
      </c>
      <c r="E73" s="84">
        <f>Division1!D75</f>
        <v>3.03</v>
      </c>
      <c r="F73" s="85">
        <f>Division1!E75</f>
        <v>0.83</v>
      </c>
      <c r="G73" s="84">
        <f>RIT!D75</f>
        <v>3</v>
      </c>
      <c r="H73" s="85">
        <f>RIT!E75</f>
        <v>1</v>
      </c>
      <c r="I73" s="49"/>
      <c r="J73" s="158" t="str">
        <f t="shared" si="3"/>
        <v/>
      </c>
      <c r="K73" s="158"/>
      <c r="L73" s="93" t="str">
        <f>Division1!BQ75</f>
        <v>pre-ten
small</v>
      </c>
      <c r="M73" s="61" t="str">
        <f>Division1!BV75</f>
        <v xml:space="preserve">
</v>
      </c>
      <c r="N73" s="62" t="str">
        <f>Division1!CA75</f>
        <v>assoc
small</v>
      </c>
      <c r="O73" s="62" t="str">
        <f>Division1!CF75</f>
        <v>women
small</v>
      </c>
      <c r="P73" s="62" t="str">
        <f>Division1!CK75</f>
        <v>white
small</v>
      </c>
      <c r="Q73" s="47"/>
      <c r="R73" s="47" t="s">
        <v>33</v>
      </c>
      <c r="S73" s="50" t="s">
        <v>181</v>
      </c>
      <c r="T73" s="63" t="str">
        <f>Division1!CP75</f>
        <v xml:space="preserve">
</v>
      </c>
      <c r="U73" s="63" t="str">
        <f>Division1!CU75</f>
        <v>-
small</v>
      </c>
      <c r="V73" s="63" t="str">
        <f>Division1!CZ75</f>
        <v>+
moderate</v>
      </c>
      <c r="W73" s="63" t="str">
        <f>Division1!DE75</f>
        <v xml:space="preserve">
</v>
      </c>
      <c r="X73" s="63" t="str">
        <f>Division1!DJ75</f>
        <v>-
moderate</v>
      </c>
      <c r="Y73" s="63" t="str">
        <f>Division1!DO75</f>
        <v>-
small</v>
      </c>
      <c r="Z73" s="63" t="str">
        <f>Division1!DT75</f>
        <v>-
small</v>
      </c>
      <c r="AA73" s="63" t="str">
        <f>Division1!DY75</f>
        <v xml:space="preserve">
</v>
      </c>
      <c r="AB73" s="63" t="str">
        <f>Division1!ED75</f>
        <v xml:space="preserve">
</v>
      </c>
      <c r="AC73" s="63" t="str">
        <f>Division1!EI75</f>
        <v>+
small</v>
      </c>
    </row>
    <row r="74" spans="1:29" s="24" customFormat="1" ht="15" customHeight="1" x14ac:dyDescent="0.2">
      <c r="A74" s="24" t="s">
        <v>182</v>
      </c>
      <c r="B74" s="24" t="s">
        <v>33</v>
      </c>
      <c r="C74" s="24" t="s">
        <v>183</v>
      </c>
      <c r="D74" s="25">
        <f t="shared" si="2"/>
        <v>-3.2000000000000028E-2</v>
      </c>
      <c r="E74" s="80">
        <f>Division1!D76</f>
        <v>3.53</v>
      </c>
      <c r="F74" s="81">
        <f>Division1!E76</f>
        <v>1.1399999999999999</v>
      </c>
      <c r="G74" s="80">
        <f>RIT!D76</f>
        <v>3.57</v>
      </c>
      <c r="H74" s="81">
        <f>RIT!E76</f>
        <v>1.25</v>
      </c>
      <c r="I74" s="26"/>
      <c r="J74" s="156" t="str">
        <f t="shared" si="3"/>
        <v/>
      </c>
      <c r="K74" s="156"/>
      <c r="L74" s="92" t="str">
        <f>Division1!BQ76</f>
        <v>pre-ten
Large</v>
      </c>
      <c r="M74" s="38" t="str">
        <f>Division1!BV76</f>
        <v xml:space="preserve">
</v>
      </c>
      <c r="N74" s="39" t="str">
        <f>Division1!CA76</f>
        <v xml:space="preserve">
</v>
      </c>
      <c r="O74" s="39" t="str">
        <f>Division1!CF76</f>
        <v xml:space="preserve">
</v>
      </c>
      <c r="P74" s="39" t="str">
        <f>Division1!CK76</f>
        <v>white
small</v>
      </c>
      <c r="Q74" s="24" t="s">
        <v>182</v>
      </c>
      <c r="R74" s="24" t="s">
        <v>33</v>
      </c>
      <c r="S74" s="24" t="s">
        <v>183</v>
      </c>
      <c r="T74" s="40" t="str">
        <f>Division1!CP76</f>
        <v>+
small</v>
      </c>
      <c r="U74" s="40" t="str">
        <f>Division1!CU76</f>
        <v xml:space="preserve">
</v>
      </c>
      <c r="V74" s="40" t="str">
        <f>Division1!CZ76</f>
        <v>+
Large</v>
      </c>
      <c r="W74" s="40" t="str">
        <f>Division1!DE76</f>
        <v>+
small</v>
      </c>
      <c r="X74" s="40" t="str">
        <f>Division1!DJ76</f>
        <v>-
small</v>
      </c>
      <c r="Y74" s="40" t="str">
        <f>Division1!DO76</f>
        <v xml:space="preserve">
</v>
      </c>
      <c r="Z74" s="40" t="str">
        <f>Division1!DT76</f>
        <v>+
small</v>
      </c>
      <c r="AA74" s="40" t="str">
        <f>Division1!DY76</f>
        <v>+
small</v>
      </c>
      <c r="AB74" s="40" t="str">
        <f>Division1!ED76</f>
        <v>+
small</v>
      </c>
      <c r="AC74" s="40" t="str">
        <f>Division1!EI76</f>
        <v>+
Large</v>
      </c>
    </row>
    <row r="75" spans="1:29" ht="15" customHeight="1" x14ac:dyDescent="0.2">
      <c r="A75" s="15" t="s">
        <v>184</v>
      </c>
      <c r="B75" s="15" t="s">
        <v>33</v>
      </c>
      <c r="C75" s="15" t="s">
        <v>185</v>
      </c>
      <c r="D75" s="22">
        <f t="shared" si="2"/>
        <v>0.15740740740740733</v>
      </c>
      <c r="E75" s="78">
        <f>Division1!D77</f>
        <v>3.8</v>
      </c>
      <c r="F75" s="79">
        <f>Division1!E77</f>
        <v>0.88</v>
      </c>
      <c r="G75" s="78">
        <f>RIT!D77</f>
        <v>3.63</v>
      </c>
      <c r="H75" s="79">
        <f>RIT!E77</f>
        <v>1.08</v>
      </c>
      <c r="I75" s="23"/>
      <c r="J75" s="157">
        <f t="shared" si="3"/>
        <v>0.15740740740740733</v>
      </c>
      <c r="K75" s="157"/>
      <c r="L75" s="91" t="str">
        <f>Division1!BQ77</f>
        <v>tenured
small</v>
      </c>
      <c r="M75" s="58" t="str">
        <f>Division1!BV77</f>
        <v>tenured
moderate</v>
      </c>
      <c r="N75" s="59" t="str">
        <f>Division1!CA77</f>
        <v>assoc
moderate</v>
      </c>
      <c r="O75" s="59" t="str">
        <f>Division1!CF77</f>
        <v xml:space="preserve">
</v>
      </c>
      <c r="P75" s="59" t="str">
        <f>Division1!CK77</f>
        <v>white
Large</v>
      </c>
      <c r="Q75" s="15" t="s">
        <v>184</v>
      </c>
      <c r="R75" s="15" t="s">
        <v>33</v>
      </c>
      <c r="S75" s="15" t="s">
        <v>185</v>
      </c>
      <c r="T75" s="60" t="str">
        <f>Division1!CP77</f>
        <v>-
small</v>
      </c>
      <c r="U75" s="60" t="str">
        <f>Division1!CU77</f>
        <v xml:space="preserve">
</v>
      </c>
      <c r="V75" s="60" t="str">
        <f>Division1!CZ77</f>
        <v>-
moderate</v>
      </c>
      <c r="W75" s="60" t="str">
        <f>Division1!DE77</f>
        <v>-
moderate</v>
      </c>
      <c r="X75" s="60" t="str">
        <f>Division1!DJ77</f>
        <v>-
small</v>
      </c>
      <c r="Y75" s="60" t="str">
        <f>Division1!DO77</f>
        <v>-
small</v>
      </c>
      <c r="Z75" s="60" t="str">
        <f>Division1!DT77</f>
        <v>-
Large</v>
      </c>
      <c r="AA75" s="60" t="str">
        <f>Division1!DY77</f>
        <v>+
small</v>
      </c>
      <c r="AB75" s="60" t="str">
        <f>Division1!ED77</f>
        <v>-
small</v>
      </c>
      <c r="AC75" s="60" t="str">
        <f>Division1!EI77</f>
        <v>-
small</v>
      </c>
    </row>
    <row r="76" spans="1:29" s="24" customFormat="1" ht="15" customHeight="1" x14ac:dyDescent="0.2">
      <c r="A76" s="24" t="s">
        <v>186</v>
      </c>
      <c r="B76" s="24" t="s">
        <v>33</v>
      </c>
      <c r="C76" s="24" t="s">
        <v>187</v>
      </c>
      <c r="D76" s="25">
        <f t="shared" si="2"/>
        <v>-2.985074626865674E-2</v>
      </c>
      <c r="E76" s="80">
        <f>Division1!D78</f>
        <v>3</v>
      </c>
      <c r="F76" s="81">
        <f>Division1!E78</f>
        <v>1.24</v>
      </c>
      <c r="G76" s="80">
        <f>RIT!D78</f>
        <v>3.04</v>
      </c>
      <c r="H76" s="81">
        <f>RIT!E78</f>
        <v>1.34</v>
      </c>
      <c r="I76" s="26"/>
      <c r="J76" s="156" t="str">
        <f t="shared" si="3"/>
        <v/>
      </c>
      <c r="K76" s="156"/>
      <c r="L76" s="92" t="str">
        <f>Division1!BQ78</f>
        <v>pre-ten
Large</v>
      </c>
      <c r="M76" s="38" t="str">
        <f>Division1!BV78</f>
        <v>N&lt;5
N&lt;5</v>
      </c>
      <c r="N76" s="39" t="str">
        <f>Division1!CA78</f>
        <v>assoc
moderate</v>
      </c>
      <c r="O76" s="39" t="str">
        <f>Division1!CF78</f>
        <v>women
moderate</v>
      </c>
      <c r="P76" s="39" t="str">
        <f>Division1!CK78</f>
        <v xml:space="preserve">
</v>
      </c>
      <c r="Q76" s="24" t="s">
        <v>186</v>
      </c>
      <c r="R76" s="24" t="s">
        <v>33</v>
      </c>
      <c r="S76" s="24" t="s">
        <v>187</v>
      </c>
      <c r="T76" s="40" t="str">
        <f>Division1!CP78</f>
        <v>-
moderate</v>
      </c>
      <c r="U76" s="40" t="str">
        <f>Division1!CU78</f>
        <v>-
moderate</v>
      </c>
      <c r="V76" s="40" t="str">
        <f>Division1!CZ78</f>
        <v>+
small</v>
      </c>
      <c r="W76" s="40" t="str">
        <f>Division1!DE78</f>
        <v>N&lt;5
N&lt;5</v>
      </c>
      <c r="X76" s="40" t="str">
        <f>Division1!DJ78</f>
        <v>-
moderate</v>
      </c>
      <c r="Y76" s="40" t="str">
        <f>Division1!DO78</f>
        <v>-
small</v>
      </c>
      <c r="Z76" s="40" t="str">
        <f>Division1!DT78</f>
        <v>-
moderate</v>
      </c>
      <c r="AA76" s="40" t="str">
        <f>Division1!DY78</f>
        <v>-
small</v>
      </c>
      <c r="AB76" s="40" t="str">
        <f>Division1!ED78</f>
        <v>-
small</v>
      </c>
      <c r="AC76" s="40" t="str">
        <f>Division1!EI78</f>
        <v>N&lt;5
N&lt;5</v>
      </c>
    </row>
    <row r="77" spans="1:29" ht="15" customHeight="1" x14ac:dyDescent="0.2">
      <c r="A77" s="15" t="s">
        <v>188</v>
      </c>
      <c r="B77" s="15" t="s">
        <v>33</v>
      </c>
      <c r="C77" s="15" t="s">
        <v>189</v>
      </c>
      <c r="D77" s="22">
        <f t="shared" si="2"/>
        <v>-9.243697478991586E-2</v>
      </c>
      <c r="E77" s="78">
        <f>Division1!D79</f>
        <v>2.2400000000000002</v>
      </c>
      <c r="F77" s="79">
        <f>Division1!E79</f>
        <v>1.0900000000000001</v>
      </c>
      <c r="G77" s="78">
        <f>RIT!D79</f>
        <v>2.35</v>
      </c>
      <c r="H77" s="79">
        <f>RIT!E79</f>
        <v>1.19</v>
      </c>
      <c r="I77" s="23"/>
      <c r="J77" s="157" t="str">
        <f t="shared" si="3"/>
        <v/>
      </c>
      <c r="K77" s="157"/>
      <c r="L77" s="91" t="str">
        <f>Division1!BQ79</f>
        <v>N&lt;5
N&lt;5</v>
      </c>
      <c r="M77" s="58" t="str">
        <f>Division1!BV79</f>
        <v>N&lt;5
N&lt;5</v>
      </c>
      <c r="N77" s="59" t="str">
        <f>Division1!CA79</f>
        <v xml:space="preserve">
</v>
      </c>
      <c r="O77" s="59" t="str">
        <f>Division1!CF79</f>
        <v>women
Large</v>
      </c>
      <c r="P77" s="59" t="str">
        <f>Division1!CK79</f>
        <v>N&lt;5
N&lt;5</v>
      </c>
      <c r="Q77" s="15" t="s">
        <v>188</v>
      </c>
      <c r="R77" s="15" t="s">
        <v>33</v>
      </c>
      <c r="S77" s="15" t="s">
        <v>189</v>
      </c>
      <c r="T77" s="60" t="str">
        <f>Division1!CP79</f>
        <v xml:space="preserve">
</v>
      </c>
      <c r="U77" s="60" t="str">
        <f>Division1!CU79</f>
        <v xml:space="preserve">
</v>
      </c>
      <c r="V77" s="60" t="str">
        <f>Division1!CZ79</f>
        <v>N&lt;5
N&lt;5</v>
      </c>
      <c r="W77" s="60" t="str">
        <f>Division1!DE79</f>
        <v>N&lt;5
N&lt;5</v>
      </c>
      <c r="X77" s="60" t="str">
        <f>Division1!DJ79</f>
        <v>+
small</v>
      </c>
      <c r="Y77" s="60" t="str">
        <f>Division1!DO79</f>
        <v xml:space="preserve">
</v>
      </c>
      <c r="Z77" s="60" t="str">
        <f>Division1!DT79</f>
        <v xml:space="preserve">
</v>
      </c>
      <c r="AA77" s="60" t="str">
        <f>Division1!DY79</f>
        <v>+
small</v>
      </c>
      <c r="AB77" s="60" t="str">
        <f>Division1!ED79</f>
        <v xml:space="preserve">
</v>
      </c>
      <c r="AC77" s="60" t="str">
        <f>Division1!EI79</f>
        <v>N&lt;5
N&lt;5</v>
      </c>
    </row>
    <row r="78" spans="1:29" s="24" customFormat="1" ht="15" customHeight="1" x14ac:dyDescent="0.2">
      <c r="A78" s="24" t="s">
        <v>190</v>
      </c>
      <c r="B78" s="24" t="s">
        <v>33</v>
      </c>
      <c r="C78" s="24" t="s">
        <v>191</v>
      </c>
      <c r="D78" s="25">
        <f t="shared" si="2"/>
        <v>-0.12280701754385977</v>
      </c>
      <c r="E78" s="80">
        <f>Division1!D80</f>
        <v>2.19</v>
      </c>
      <c r="F78" s="81">
        <f>Division1!E80</f>
        <v>1.23</v>
      </c>
      <c r="G78" s="80">
        <f>RIT!D80</f>
        <v>2.33</v>
      </c>
      <c r="H78" s="81">
        <f>RIT!E80</f>
        <v>1.1399999999999999</v>
      </c>
      <c r="I78" s="26"/>
      <c r="J78" s="156">
        <f t="shared" si="3"/>
        <v>-0.12280701754385977</v>
      </c>
      <c r="K78" s="156"/>
      <c r="L78" s="92" t="str">
        <f>Division1!BQ80</f>
        <v>N&lt;5
N&lt;5</v>
      </c>
      <c r="M78" s="38" t="str">
        <f>Division1!BV80</f>
        <v xml:space="preserve">
</v>
      </c>
      <c r="N78" s="39" t="str">
        <f>Division1!CA80</f>
        <v>assoc
small</v>
      </c>
      <c r="O78" s="39" t="str">
        <f>Division1!CF80</f>
        <v>women
small</v>
      </c>
      <c r="P78" s="39" t="str">
        <f>Division1!CK80</f>
        <v>foc
small</v>
      </c>
      <c r="Q78" s="24" t="s">
        <v>190</v>
      </c>
      <c r="R78" s="24" t="s">
        <v>33</v>
      </c>
      <c r="S78" s="24" t="s">
        <v>191</v>
      </c>
      <c r="T78" s="40" t="str">
        <f>Division1!CP80</f>
        <v xml:space="preserve">
</v>
      </c>
      <c r="U78" s="40" t="str">
        <f>Division1!CU80</f>
        <v xml:space="preserve">
</v>
      </c>
      <c r="V78" s="40" t="str">
        <f>Division1!CZ80</f>
        <v>N&lt;5
N&lt;5</v>
      </c>
      <c r="W78" s="40" t="str">
        <f>Division1!DE80</f>
        <v xml:space="preserve">
</v>
      </c>
      <c r="X78" s="40" t="str">
        <f>Division1!DJ80</f>
        <v xml:space="preserve">
</v>
      </c>
      <c r="Y78" s="40" t="str">
        <f>Division1!DO80</f>
        <v xml:space="preserve">
</v>
      </c>
      <c r="Z78" s="40" t="str">
        <f>Division1!DT80</f>
        <v>-
small</v>
      </c>
      <c r="AA78" s="40" t="str">
        <f>Division1!DY80</f>
        <v xml:space="preserve">
</v>
      </c>
      <c r="AB78" s="40" t="str">
        <f>Division1!ED80</f>
        <v>-
small</v>
      </c>
      <c r="AC78" s="40" t="str">
        <f>Division1!EI80</f>
        <v>+
Large</v>
      </c>
    </row>
    <row r="79" spans="1:29" ht="15" customHeight="1" x14ac:dyDescent="0.2">
      <c r="A79" s="15" t="s">
        <v>192</v>
      </c>
      <c r="B79" s="15" t="s">
        <v>193</v>
      </c>
      <c r="C79" s="15" t="s">
        <v>194</v>
      </c>
      <c r="D79" s="22">
        <f t="shared" si="2"/>
        <v>-0.17045454545454536</v>
      </c>
      <c r="E79" s="78">
        <f>Division1!D81</f>
        <v>3.98</v>
      </c>
      <c r="F79" s="79">
        <f>Division1!E81</f>
        <v>0.93</v>
      </c>
      <c r="G79" s="78">
        <f>RIT!D81</f>
        <v>4.13</v>
      </c>
      <c r="H79" s="79">
        <f>RIT!E81</f>
        <v>0.88</v>
      </c>
      <c r="I79" s="23"/>
      <c r="J79" s="157">
        <f t="shared" si="3"/>
        <v>-0.17045454545454536</v>
      </c>
      <c r="K79" s="157"/>
      <c r="L79" s="91" t="str">
        <f>Division1!BQ81</f>
        <v>N&lt;5
N&lt;5</v>
      </c>
      <c r="M79" s="58" t="str">
        <f>Division1!BV81</f>
        <v>ntt
moderate</v>
      </c>
      <c r="N79" s="59" t="str">
        <f>Division1!CA81</f>
        <v xml:space="preserve">
</v>
      </c>
      <c r="O79" s="59" t="str">
        <f>Division1!CF81</f>
        <v>women
small</v>
      </c>
      <c r="P79" s="59" t="str">
        <f>Division1!CK81</f>
        <v>foc
small</v>
      </c>
      <c r="Q79" s="15" t="s">
        <v>192</v>
      </c>
      <c r="R79" s="15" t="s">
        <v>193</v>
      </c>
      <c r="S79" s="15" t="s">
        <v>194</v>
      </c>
      <c r="T79" s="60" t="str">
        <f>Division1!CP81</f>
        <v>+
small</v>
      </c>
      <c r="U79" s="60" t="str">
        <f>Division1!CU81</f>
        <v xml:space="preserve">
</v>
      </c>
      <c r="V79" s="60" t="str">
        <f>Division1!CZ81</f>
        <v>N&lt;5
N&lt;5</v>
      </c>
      <c r="W79" s="60" t="str">
        <f>Division1!DE81</f>
        <v>+
moderate</v>
      </c>
      <c r="X79" s="60" t="str">
        <f>Division1!DJ81</f>
        <v>+
small</v>
      </c>
      <c r="Y79" s="60" t="str">
        <f>Division1!DO81</f>
        <v>-
small</v>
      </c>
      <c r="Z79" s="60" t="str">
        <f>Division1!DT81</f>
        <v>-
small</v>
      </c>
      <c r="AA79" s="60" t="str">
        <f>Division1!DY81</f>
        <v>+
moderate</v>
      </c>
      <c r="AB79" s="60" t="str">
        <f>Division1!ED81</f>
        <v xml:space="preserve">
</v>
      </c>
      <c r="AC79" s="60" t="str">
        <f>Division1!EI81</f>
        <v>N&lt;5
N&lt;5</v>
      </c>
    </row>
    <row r="80" spans="1:29" s="24" customFormat="1" ht="15" customHeight="1" x14ac:dyDescent="0.2">
      <c r="A80" s="24" t="s">
        <v>195</v>
      </c>
      <c r="B80" s="24" t="s">
        <v>193</v>
      </c>
      <c r="C80" s="24" t="s">
        <v>196</v>
      </c>
      <c r="D80" s="25">
        <f t="shared" si="2"/>
        <v>-4.1666666666666706E-2</v>
      </c>
      <c r="E80" s="80">
        <f>Division1!D82</f>
        <v>4.2</v>
      </c>
      <c r="F80" s="81">
        <f>Division1!E82</f>
        <v>1.1200000000000001</v>
      </c>
      <c r="G80" s="80">
        <f>RIT!D82</f>
        <v>4.24</v>
      </c>
      <c r="H80" s="81">
        <f>RIT!E82</f>
        <v>0.96</v>
      </c>
      <c r="I80" s="26"/>
      <c r="J80" s="156" t="str">
        <f t="shared" si="3"/>
        <v/>
      </c>
      <c r="K80" s="156"/>
      <c r="L80" s="92" t="str">
        <f>Division1!BQ82</f>
        <v>tenured
small</v>
      </c>
      <c r="M80" s="38" t="str">
        <f>Division1!BV82</f>
        <v>tenured
Large</v>
      </c>
      <c r="N80" s="39" t="str">
        <f>Division1!CA82</f>
        <v>full
moderate</v>
      </c>
      <c r="O80" s="39" t="str">
        <f>Division1!CF82</f>
        <v>men
small</v>
      </c>
      <c r="P80" s="39" t="str">
        <f>Division1!CK82</f>
        <v>white
moderate</v>
      </c>
      <c r="Q80" s="24" t="s">
        <v>195</v>
      </c>
      <c r="R80" s="24" t="s">
        <v>193</v>
      </c>
      <c r="S80" s="24" t="s">
        <v>196</v>
      </c>
      <c r="T80" s="40" t="str">
        <f>Division1!CP82</f>
        <v xml:space="preserve">
</v>
      </c>
      <c r="U80" s="40" t="str">
        <f>Division1!CU82</f>
        <v>+
small</v>
      </c>
      <c r="V80" s="40" t="str">
        <f>Division1!CZ82</f>
        <v>+
Large</v>
      </c>
      <c r="W80" s="40" t="str">
        <f>Division1!DE82</f>
        <v>-
moderate</v>
      </c>
      <c r="X80" s="40" t="str">
        <f>Division1!DJ82</f>
        <v>-
small</v>
      </c>
      <c r="Y80" s="40" t="str">
        <f>Division1!DO82</f>
        <v xml:space="preserve">
</v>
      </c>
      <c r="Z80" s="40" t="str">
        <f>Division1!DT82</f>
        <v xml:space="preserve">
</v>
      </c>
      <c r="AA80" s="40" t="str">
        <f>Division1!DY82</f>
        <v xml:space="preserve">
</v>
      </c>
      <c r="AB80" s="40" t="str">
        <f>Division1!ED82</f>
        <v xml:space="preserve">
</v>
      </c>
      <c r="AC80" s="40" t="str">
        <f>Division1!EI82</f>
        <v>+
small</v>
      </c>
    </row>
    <row r="81" spans="1:29" ht="15" customHeight="1" x14ac:dyDescent="0.2">
      <c r="A81" s="15" t="s">
        <v>197</v>
      </c>
      <c r="B81" s="15" t="s">
        <v>193</v>
      </c>
      <c r="C81" s="15" t="s">
        <v>198</v>
      </c>
      <c r="D81" s="22">
        <f t="shared" si="2"/>
        <v>4.8076923076922906E-2</v>
      </c>
      <c r="E81" s="78">
        <f>Division1!D83</f>
        <v>3.77</v>
      </c>
      <c r="F81" s="79">
        <f>Division1!E83</f>
        <v>1.04</v>
      </c>
      <c r="G81" s="78">
        <f>RIT!D83</f>
        <v>3.72</v>
      </c>
      <c r="H81" s="79">
        <f>RIT!E83</f>
        <v>1.04</v>
      </c>
      <c r="I81" s="23"/>
      <c r="J81" s="157" t="str">
        <f t="shared" si="3"/>
        <v/>
      </c>
      <c r="K81" s="157"/>
      <c r="L81" s="91" t="str">
        <f>Division1!BQ83</f>
        <v>tenured
Large</v>
      </c>
      <c r="M81" s="58" t="str">
        <f>Division1!BV83</f>
        <v>tenured
moderate</v>
      </c>
      <c r="N81" s="59" t="str">
        <f>Division1!CA83</f>
        <v>full
moderate</v>
      </c>
      <c r="O81" s="59" t="str">
        <f>Division1!CF83</f>
        <v>men
moderate</v>
      </c>
      <c r="P81" s="59" t="str">
        <f>Division1!CK83</f>
        <v>white
small</v>
      </c>
      <c r="Q81" s="15" t="s">
        <v>197</v>
      </c>
      <c r="R81" s="15" t="s">
        <v>193</v>
      </c>
      <c r="S81" s="15" t="s">
        <v>198</v>
      </c>
      <c r="T81" s="60" t="str">
        <f>Division1!CP83</f>
        <v>-
small</v>
      </c>
      <c r="U81" s="60" t="str">
        <f>Division1!CU83</f>
        <v>-
small</v>
      </c>
      <c r="V81" s="60" t="str">
        <f>Division1!CZ83</f>
        <v>+
small</v>
      </c>
      <c r="W81" s="60" t="str">
        <f>Division1!DE83</f>
        <v xml:space="preserve">
</v>
      </c>
      <c r="X81" s="60" t="str">
        <f>Division1!DJ83</f>
        <v>-
moderate</v>
      </c>
      <c r="Y81" s="60" t="str">
        <f>Division1!DO83</f>
        <v>-
small</v>
      </c>
      <c r="Z81" s="60" t="str">
        <f>Division1!DT83</f>
        <v xml:space="preserve">
</v>
      </c>
      <c r="AA81" s="60" t="str">
        <f>Division1!DY83</f>
        <v>-
small</v>
      </c>
      <c r="AB81" s="60" t="str">
        <f>Division1!ED83</f>
        <v>-
small</v>
      </c>
      <c r="AC81" s="60" t="str">
        <f>Division1!EI83</f>
        <v>+
moderate</v>
      </c>
    </row>
    <row r="82" spans="1:29" s="24" customFormat="1" ht="15" customHeight="1" x14ac:dyDescent="0.2">
      <c r="A82" s="24" t="s">
        <v>199</v>
      </c>
      <c r="B82" s="24" t="s">
        <v>193</v>
      </c>
      <c r="C82" s="24" t="s">
        <v>200</v>
      </c>
      <c r="D82" s="25">
        <f t="shared" si="2"/>
        <v>-1.7543859649122823E-2</v>
      </c>
      <c r="E82" s="80">
        <f>Division1!D84</f>
        <v>3.62</v>
      </c>
      <c r="F82" s="81">
        <f>Division1!E84</f>
        <v>1.23</v>
      </c>
      <c r="G82" s="80">
        <f>RIT!D84</f>
        <v>3.64</v>
      </c>
      <c r="H82" s="81">
        <f>RIT!E84</f>
        <v>1.1399999999999999</v>
      </c>
      <c r="I82" s="26"/>
      <c r="J82" s="156" t="str">
        <f t="shared" si="3"/>
        <v/>
      </c>
      <c r="K82" s="156"/>
      <c r="L82" s="92" t="str">
        <f>Division1!BQ84</f>
        <v>tenured
Large</v>
      </c>
      <c r="M82" s="38" t="str">
        <f>Division1!BV84</f>
        <v>tenured
small</v>
      </c>
      <c r="N82" s="39" t="str">
        <f>Division1!CA84</f>
        <v>full
small</v>
      </c>
      <c r="O82" s="39" t="str">
        <f>Division1!CF84</f>
        <v>men
small</v>
      </c>
      <c r="P82" s="39" t="str">
        <f>Division1!CK84</f>
        <v>white
small</v>
      </c>
      <c r="Q82" s="24" t="s">
        <v>199</v>
      </c>
      <c r="R82" s="24" t="s">
        <v>193</v>
      </c>
      <c r="S82" s="24" t="s">
        <v>200</v>
      </c>
      <c r="T82" s="40" t="str">
        <f>Division1!CP84</f>
        <v>-
small</v>
      </c>
      <c r="U82" s="40" t="str">
        <f>Division1!CU84</f>
        <v>-
moderate</v>
      </c>
      <c r="V82" s="40" t="str">
        <f>Division1!CZ84</f>
        <v>-
moderate</v>
      </c>
      <c r="W82" s="40" t="str">
        <f>Division1!DE84</f>
        <v>-
small</v>
      </c>
      <c r="X82" s="40" t="str">
        <f>Division1!DJ84</f>
        <v>-
Large</v>
      </c>
      <c r="Y82" s="40" t="str">
        <f>Division1!DO84</f>
        <v>-
moderate</v>
      </c>
      <c r="Z82" s="40" t="str">
        <f>Division1!DT84</f>
        <v>-
small</v>
      </c>
      <c r="AA82" s="40" t="str">
        <f>Division1!DY84</f>
        <v>-
moderate</v>
      </c>
      <c r="AB82" s="40" t="str">
        <f>Division1!ED84</f>
        <v>-
moderate</v>
      </c>
      <c r="AC82" s="40" t="str">
        <f>Division1!EI84</f>
        <v>+
small</v>
      </c>
    </row>
    <row r="83" spans="1:29" ht="15" customHeight="1" x14ac:dyDescent="0.2">
      <c r="A83" s="15" t="s">
        <v>201</v>
      </c>
      <c r="B83" s="15" t="s">
        <v>193</v>
      </c>
      <c r="C83" s="15" t="s">
        <v>202</v>
      </c>
      <c r="D83" s="22">
        <f t="shared" si="2"/>
        <v>-0.21621621621621598</v>
      </c>
      <c r="E83" s="78">
        <f>Division1!D85</f>
        <v>3.52</v>
      </c>
      <c r="F83" s="79">
        <f>Division1!E85</f>
        <v>1.19</v>
      </c>
      <c r="G83" s="78">
        <f>RIT!D85</f>
        <v>3.76</v>
      </c>
      <c r="H83" s="79">
        <f>RIT!E85</f>
        <v>1.1100000000000001</v>
      </c>
      <c r="I83" s="23"/>
      <c r="J83" s="157">
        <f t="shared" si="3"/>
        <v>-0.21621621621621598</v>
      </c>
      <c r="K83" s="157"/>
      <c r="L83" s="91" t="str">
        <f>Division1!BQ85</f>
        <v>tenured
Large</v>
      </c>
      <c r="M83" s="58" t="str">
        <f>Division1!BV85</f>
        <v>ntt
small</v>
      </c>
      <c r="N83" s="59" t="str">
        <f>Division1!CA85</f>
        <v>assoc
Large</v>
      </c>
      <c r="O83" s="59" t="str">
        <f>Division1!CF85</f>
        <v>men
small</v>
      </c>
      <c r="P83" s="59" t="str">
        <f>Division1!CK85</f>
        <v>white
small</v>
      </c>
      <c r="Q83" s="15" t="s">
        <v>201</v>
      </c>
      <c r="R83" s="15" t="s">
        <v>193</v>
      </c>
      <c r="S83" s="15" t="s">
        <v>202</v>
      </c>
      <c r="T83" s="60" t="str">
        <f>Division1!CP85</f>
        <v xml:space="preserve">
</v>
      </c>
      <c r="U83" s="60" t="str">
        <f>Division1!CU85</f>
        <v>-
small</v>
      </c>
      <c r="V83" s="60" t="str">
        <f>Division1!CZ85</f>
        <v>-
Large</v>
      </c>
      <c r="W83" s="60" t="str">
        <f>Division1!DE85</f>
        <v>+
small</v>
      </c>
      <c r="X83" s="60" t="str">
        <f>Division1!DJ85</f>
        <v>-
small</v>
      </c>
      <c r="Y83" s="60" t="str">
        <f>Division1!DO85</f>
        <v xml:space="preserve">
</v>
      </c>
      <c r="Z83" s="60" t="str">
        <f>Division1!DT85</f>
        <v xml:space="preserve">
</v>
      </c>
      <c r="AA83" s="60" t="str">
        <f>Division1!DY85</f>
        <v>-
small</v>
      </c>
      <c r="AB83" s="60" t="str">
        <f>Division1!ED85</f>
        <v xml:space="preserve">
</v>
      </c>
      <c r="AC83" s="60" t="str">
        <f>Division1!EI85</f>
        <v>-
small</v>
      </c>
    </row>
    <row r="84" spans="1:29" s="24" customFormat="1" ht="15" customHeight="1" x14ac:dyDescent="0.2">
      <c r="A84" s="44"/>
      <c r="B84" s="44" t="s">
        <v>203</v>
      </c>
      <c r="C84" s="41" t="s">
        <v>204</v>
      </c>
      <c r="D84" s="45">
        <f t="shared" si="2"/>
        <v>0.17699115044247804</v>
      </c>
      <c r="E84" s="82">
        <f>Division1!D86</f>
        <v>3.43</v>
      </c>
      <c r="F84" s="83">
        <f>Division1!E86</f>
        <v>0.65</v>
      </c>
      <c r="G84" s="82">
        <f>RIT!D86</f>
        <v>3.23</v>
      </c>
      <c r="H84" s="83">
        <f>RIT!E86</f>
        <v>1.1299999999999999</v>
      </c>
      <c r="I84" s="46"/>
      <c r="J84" s="159">
        <f t="shared" si="3"/>
        <v>0.17699115044247804</v>
      </c>
      <c r="K84" s="159"/>
      <c r="L84" s="90" t="str">
        <f>Division1!BQ86</f>
        <v>N&lt;5
N&lt;5</v>
      </c>
      <c r="M84" s="54" t="str">
        <f>Division1!BV86</f>
        <v>N&lt;5
N&lt;5</v>
      </c>
      <c r="N84" s="55" t="str">
        <f>Division1!CA86</f>
        <v>N&lt;5
N&lt;5</v>
      </c>
      <c r="O84" s="55" t="str">
        <f>Division1!CF86</f>
        <v>N&lt;5
N&lt;5</v>
      </c>
      <c r="P84" s="55" t="str">
        <f>Division1!CK86</f>
        <v>N&lt;5
N&lt;5</v>
      </c>
      <c r="Q84" s="44"/>
      <c r="R84" s="44" t="s">
        <v>203</v>
      </c>
      <c r="S84" s="41" t="s">
        <v>204</v>
      </c>
      <c r="T84" s="56" t="str">
        <f>Division1!CP86</f>
        <v xml:space="preserve">
</v>
      </c>
      <c r="U84" s="56" t="str">
        <f>Division1!CU86</f>
        <v>N&lt;5
N&lt;5</v>
      </c>
      <c r="V84" s="56" t="str">
        <f>Division1!CZ86</f>
        <v xml:space="preserve">
</v>
      </c>
      <c r="W84" s="56" t="str">
        <f>Division1!DE86</f>
        <v>N&lt;5
N&lt;5</v>
      </c>
      <c r="X84" s="56" t="str">
        <f>Division1!DJ86</f>
        <v>N&lt;5
N&lt;5</v>
      </c>
      <c r="Y84" s="56" t="str">
        <f>Division1!DO86</f>
        <v>N&lt;5
N&lt;5</v>
      </c>
      <c r="Z84" s="56" t="str">
        <f>Division1!DT86</f>
        <v>N&lt;5
N&lt;5</v>
      </c>
      <c r="AA84" s="56" t="str">
        <f>Division1!DY86</f>
        <v>N&lt;5
N&lt;5</v>
      </c>
      <c r="AB84" s="56" t="str">
        <f>Division1!ED86</f>
        <v>N&lt;5
N&lt;5</v>
      </c>
      <c r="AC84" s="56" t="str">
        <f>Division1!EI86</f>
        <v>N&lt;5
N&lt;5</v>
      </c>
    </row>
    <row r="85" spans="1:29" ht="15" customHeight="1" x14ac:dyDescent="0.2">
      <c r="A85" s="15" t="s">
        <v>205</v>
      </c>
      <c r="B85" s="15" t="s">
        <v>203</v>
      </c>
      <c r="C85" s="15" t="s">
        <v>206</v>
      </c>
      <c r="D85" s="22">
        <f t="shared" si="2"/>
        <v>0.1285714285714287</v>
      </c>
      <c r="E85" s="78">
        <f>Division1!D87</f>
        <v>3.6</v>
      </c>
      <c r="F85" s="79">
        <f>Division1!E87</f>
        <v>0.89</v>
      </c>
      <c r="G85" s="78">
        <f>RIT!D87</f>
        <v>3.42</v>
      </c>
      <c r="H85" s="79">
        <f>RIT!E87</f>
        <v>1.4</v>
      </c>
      <c r="I85" s="23"/>
      <c r="J85" s="157">
        <f t="shared" si="3"/>
        <v>0.1285714285714287</v>
      </c>
      <c r="K85" s="157"/>
      <c r="L85" s="91" t="str">
        <f>Division1!BQ87</f>
        <v>N&lt;5
N&lt;5</v>
      </c>
      <c r="M85" s="58" t="str">
        <f>Division1!BV87</f>
        <v>N&lt;5
N&lt;5</v>
      </c>
      <c r="N85" s="59" t="str">
        <f>Division1!CA87</f>
        <v>N&lt;5
N&lt;5</v>
      </c>
      <c r="O85" s="59" t="str">
        <f>Division1!CF87</f>
        <v>N&lt;5
N&lt;5</v>
      </c>
      <c r="P85" s="59" t="str">
        <f>Division1!CK87</f>
        <v>N&lt;5
N&lt;5</v>
      </c>
      <c r="Q85" s="15" t="s">
        <v>205</v>
      </c>
      <c r="R85" s="15" t="s">
        <v>203</v>
      </c>
      <c r="S85" s="15" t="s">
        <v>206</v>
      </c>
      <c r="T85" s="60" t="str">
        <f>Division1!CP87</f>
        <v xml:space="preserve">
</v>
      </c>
      <c r="U85" s="60" t="str">
        <f>Division1!CU87</f>
        <v>N&lt;5
N&lt;5</v>
      </c>
      <c r="V85" s="60" t="str">
        <f>Division1!CZ87</f>
        <v xml:space="preserve">
</v>
      </c>
      <c r="W85" s="60" t="str">
        <f>Division1!DE87</f>
        <v>N&lt;5
N&lt;5</v>
      </c>
      <c r="X85" s="60" t="str">
        <f>Division1!DJ87</f>
        <v>N&lt;5
N&lt;5</v>
      </c>
      <c r="Y85" s="60" t="str">
        <f>Division1!DO87</f>
        <v>N&lt;5
N&lt;5</v>
      </c>
      <c r="Z85" s="60" t="str">
        <f>Division1!DT87</f>
        <v>N&lt;5
N&lt;5</v>
      </c>
      <c r="AA85" s="60" t="str">
        <f>Division1!DY87</f>
        <v>N&lt;5
N&lt;5</v>
      </c>
      <c r="AB85" s="60" t="str">
        <f>Division1!ED87</f>
        <v>N&lt;5
N&lt;5</v>
      </c>
      <c r="AC85" s="60" t="str">
        <f>Division1!EI87</f>
        <v>N&lt;5
N&lt;5</v>
      </c>
    </row>
    <row r="86" spans="1:29" s="24" customFormat="1" ht="15" customHeight="1" x14ac:dyDescent="0.2">
      <c r="A86" s="24" t="s">
        <v>207</v>
      </c>
      <c r="B86" s="24" t="s">
        <v>203</v>
      </c>
      <c r="C86" s="24" t="s">
        <v>208</v>
      </c>
      <c r="D86" s="25">
        <f t="shared" si="2"/>
        <v>9.9236641221373961E-2</v>
      </c>
      <c r="E86" s="80">
        <f>Division1!D88</f>
        <v>3.6</v>
      </c>
      <c r="F86" s="81">
        <f>Division1!E88</f>
        <v>0.89</v>
      </c>
      <c r="G86" s="80">
        <f>RIT!D88</f>
        <v>3.47</v>
      </c>
      <c r="H86" s="81">
        <f>RIT!E88</f>
        <v>1.31</v>
      </c>
      <c r="I86" s="26"/>
      <c r="J86" s="156" t="str">
        <f t="shared" si="3"/>
        <v/>
      </c>
      <c r="K86" s="156"/>
      <c r="L86" s="92" t="str">
        <f>Division1!BQ88</f>
        <v>N&lt;5
N&lt;5</v>
      </c>
      <c r="M86" s="38" t="str">
        <f>Division1!BV88</f>
        <v>N&lt;5
N&lt;5</v>
      </c>
      <c r="N86" s="39" t="str">
        <f>Division1!CA88</f>
        <v>N&lt;5
N&lt;5</v>
      </c>
      <c r="O86" s="39" t="str">
        <f>Division1!CF88</f>
        <v>N&lt;5
N&lt;5</v>
      </c>
      <c r="P86" s="39" t="str">
        <f>Division1!CK88</f>
        <v>N&lt;5
N&lt;5</v>
      </c>
      <c r="Q86" s="24" t="s">
        <v>207</v>
      </c>
      <c r="R86" s="24" t="s">
        <v>203</v>
      </c>
      <c r="S86" s="24" t="s">
        <v>208</v>
      </c>
      <c r="T86" s="40" t="str">
        <f>Division1!CP88</f>
        <v xml:space="preserve">
</v>
      </c>
      <c r="U86" s="40" t="str">
        <f>Division1!CU88</f>
        <v>N&lt;5
N&lt;5</v>
      </c>
      <c r="V86" s="40" t="str">
        <f>Division1!CZ88</f>
        <v xml:space="preserve">
</v>
      </c>
      <c r="W86" s="40" t="str">
        <f>Division1!DE88</f>
        <v>N&lt;5
N&lt;5</v>
      </c>
      <c r="X86" s="40" t="str">
        <f>Division1!DJ88</f>
        <v>N&lt;5
N&lt;5</v>
      </c>
      <c r="Y86" s="40" t="str">
        <f>Division1!DO88</f>
        <v>N&lt;5
N&lt;5</v>
      </c>
      <c r="Z86" s="40" t="str">
        <f>Division1!DT88</f>
        <v>N&lt;5
N&lt;5</v>
      </c>
      <c r="AA86" s="40" t="str">
        <f>Division1!DY88</f>
        <v>N&lt;5
N&lt;5</v>
      </c>
      <c r="AB86" s="40" t="str">
        <f>Division1!ED88</f>
        <v>N&lt;5
N&lt;5</v>
      </c>
      <c r="AC86" s="40" t="str">
        <f>Division1!EI88</f>
        <v>N&lt;5
N&lt;5</v>
      </c>
    </row>
    <row r="87" spans="1:29" ht="15" customHeight="1" x14ac:dyDescent="0.2">
      <c r="A87" s="15" t="s">
        <v>209</v>
      </c>
      <c r="B87" s="15" t="s">
        <v>203</v>
      </c>
      <c r="C87" s="15" t="s">
        <v>210</v>
      </c>
      <c r="D87" s="22">
        <f t="shared" si="2"/>
        <v>0.31249999999999983</v>
      </c>
      <c r="E87" s="78">
        <f>Division1!D89</f>
        <v>3.4</v>
      </c>
      <c r="F87" s="79">
        <f>Division1!E89</f>
        <v>0.89</v>
      </c>
      <c r="G87" s="78">
        <f>RIT!D89</f>
        <v>2.95</v>
      </c>
      <c r="H87" s="79">
        <f>RIT!E89</f>
        <v>1.44</v>
      </c>
      <c r="I87" s="23"/>
      <c r="J87" s="157">
        <f t="shared" si="3"/>
        <v>0.31249999999999983</v>
      </c>
      <c r="K87" s="157"/>
      <c r="L87" s="91" t="str">
        <f>Division1!BQ89</f>
        <v>N&lt;5
N&lt;5</v>
      </c>
      <c r="M87" s="58" t="str">
        <f>Division1!BV89</f>
        <v>N&lt;5
N&lt;5</v>
      </c>
      <c r="N87" s="59" t="str">
        <f>Division1!CA89</f>
        <v>N&lt;5
N&lt;5</v>
      </c>
      <c r="O87" s="59" t="str">
        <f>Division1!CF89</f>
        <v>N&lt;5
N&lt;5</v>
      </c>
      <c r="P87" s="59" t="str">
        <f>Division1!CK89</f>
        <v>N&lt;5
N&lt;5</v>
      </c>
      <c r="Q87" s="15" t="s">
        <v>209</v>
      </c>
      <c r="R87" s="15" t="s">
        <v>203</v>
      </c>
      <c r="S87" s="15" t="s">
        <v>210</v>
      </c>
      <c r="T87" s="60" t="str">
        <f>Division1!CP89</f>
        <v>-
small</v>
      </c>
      <c r="U87" s="60" t="str">
        <f>Division1!CU89</f>
        <v>N&lt;5
N&lt;5</v>
      </c>
      <c r="V87" s="60" t="str">
        <f>Division1!CZ89</f>
        <v>-
small</v>
      </c>
      <c r="W87" s="60" t="str">
        <f>Division1!DE89</f>
        <v>N&lt;5
N&lt;5</v>
      </c>
      <c r="X87" s="60" t="str">
        <f>Division1!DJ89</f>
        <v>N&lt;5
N&lt;5</v>
      </c>
      <c r="Y87" s="60" t="str">
        <f>Division1!DO89</f>
        <v>N&lt;5
N&lt;5</v>
      </c>
      <c r="Z87" s="60" t="str">
        <f>Division1!DT89</f>
        <v>N&lt;5
N&lt;5</v>
      </c>
      <c r="AA87" s="60" t="str">
        <f>Division1!DY89</f>
        <v>N&lt;5
N&lt;5</v>
      </c>
      <c r="AB87" s="60" t="str">
        <f>Division1!ED89</f>
        <v>N&lt;5
N&lt;5</v>
      </c>
      <c r="AC87" s="60" t="str">
        <f>Division1!EI89</f>
        <v>N&lt;5
N&lt;5</v>
      </c>
    </row>
    <row r="88" spans="1:29" s="24" customFormat="1" ht="15" customHeight="1" x14ac:dyDescent="0.2">
      <c r="A88" s="24" t="s">
        <v>211</v>
      </c>
      <c r="B88" s="24" t="s">
        <v>203</v>
      </c>
      <c r="C88" s="24" t="s">
        <v>212</v>
      </c>
      <c r="D88" s="25">
        <f t="shared" si="2"/>
        <v>0.28787878787878779</v>
      </c>
      <c r="E88" s="80">
        <f>Division1!D90</f>
        <v>3.8</v>
      </c>
      <c r="F88" s="81">
        <f>Division1!E90</f>
        <v>0.45</v>
      </c>
      <c r="G88" s="80">
        <f>RIT!D90</f>
        <v>3.42</v>
      </c>
      <c r="H88" s="81">
        <f>RIT!E90</f>
        <v>1.32</v>
      </c>
      <c r="I88" s="26"/>
      <c r="J88" s="156">
        <f t="shared" si="3"/>
        <v>0.28787878787878779</v>
      </c>
      <c r="K88" s="156"/>
      <c r="L88" s="92" t="str">
        <f>Division1!BQ90</f>
        <v>N&lt;5
N&lt;5</v>
      </c>
      <c r="M88" s="38" t="str">
        <f>Division1!BV90</f>
        <v>N&lt;5
N&lt;5</v>
      </c>
      <c r="N88" s="39" t="str">
        <f>Division1!CA90</f>
        <v>N&lt;5
N&lt;5</v>
      </c>
      <c r="O88" s="39" t="str">
        <f>Division1!CF90</f>
        <v>N&lt;5
N&lt;5</v>
      </c>
      <c r="P88" s="39" t="str">
        <f>Division1!CK90</f>
        <v>N&lt;5
N&lt;5</v>
      </c>
      <c r="Q88" s="24" t="s">
        <v>211</v>
      </c>
      <c r="R88" s="24" t="s">
        <v>203</v>
      </c>
      <c r="S88" s="24" t="s">
        <v>212</v>
      </c>
      <c r="T88" s="40" t="str">
        <f>Division1!CP90</f>
        <v>-
Large</v>
      </c>
      <c r="U88" s="40" t="str">
        <f>Division1!CU90</f>
        <v>N&lt;5
N&lt;5</v>
      </c>
      <c r="V88" s="40" t="str">
        <f>Division1!CZ90</f>
        <v>-
Large</v>
      </c>
      <c r="W88" s="40" t="str">
        <f>Division1!DE90</f>
        <v>N&lt;5
N&lt;5</v>
      </c>
      <c r="X88" s="40" t="str">
        <f>Division1!DJ90</f>
        <v>N&lt;5
N&lt;5</v>
      </c>
      <c r="Y88" s="40" t="str">
        <f>Division1!DO90</f>
        <v>N&lt;5
N&lt;5</v>
      </c>
      <c r="Z88" s="40" t="str">
        <f>Division1!DT90</f>
        <v>N&lt;5
N&lt;5</v>
      </c>
      <c r="AA88" s="40" t="str">
        <f>Division1!DY90</f>
        <v>N&lt;5
N&lt;5</v>
      </c>
      <c r="AB88" s="40" t="str">
        <f>Division1!ED90</f>
        <v>N&lt;5
N&lt;5</v>
      </c>
      <c r="AC88" s="40" t="str">
        <f>Division1!EI90</f>
        <v>N&lt;5
N&lt;5</v>
      </c>
    </row>
    <row r="89" spans="1:29" ht="15" customHeight="1" x14ac:dyDescent="0.2">
      <c r="A89" s="15" t="s">
        <v>213</v>
      </c>
      <c r="B89" s="15" t="s">
        <v>203</v>
      </c>
      <c r="C89" s="15" t="s">
        <v>214</v>
      </c>
      <c r="D89" s="22">
        <f t="shared" si="2"/>
        <v>0.53543307086614189</v>
      </c>
      <c r="E89" s="78">
        <f>Division1!D91</f>
        <v>4</v>
      </c>
      <c r="F89" s="79">
        <f>Division1!E91</f>
        <v>0</v>
      </c>
      <c r="G89" s="78">
        <f>RIT!D91</f>
        <v>3.32</v>
      </c>
      <c r="H89" s="79">
        <f>RIT!E91</f>
        <v>1.27</v>
      </c>
      <c r="I89" s="23"/>
      <c r="J89" s="157">
        <f t="shared" si="3"/>
        <v>0.53543307086614189</v>
      </c>
      <c r="K89" s="157"/>
      <c r="L89" s="91" t="str">
        <f>Division1!BQ91</f>
        <v>N&lt;5
N&lt;5</v>
      </c>
      <c r="M89" s="58" t="str">
        <f>Division1!BV91</f>
        <v>N&lt;5
N&lt;5</v>
      </c>
      <c r="N89" s="59" t="str">
        <f>Division1!CA91</f>
        <v>N&lt;5
N&lt;5</v>
      </c>
      <c r="O89" s="59" t="str">
        <f>Division1!CF91</f>
        <v>N&lt;5
N&lt;5</v>
      </c>
      <c r="P89" s="59" t="str">
        <f>Division1!CK91</f>
        <v>N&lt;5
N&lt;5</v>
      </c>
      <c r="Q89" s="15" t="s">
        <v>213</v>
      </c>
      <c r="R89" s="15" t="s">
        <v>203</v>
      </c>
      <c r="S89" s="15" t="s">
        <v>214</v>
      </c>
      <c r="T89" s="60" t="str">
        <f>Division1!CP91</f>
        <v>-
moderate</v>
      </c>
      <c r="U89" s="60" t="str">
        <f>Division1!CU91</f>
        <v>N&lt;5
N&lt;5</v>
      </c>
      <c r="V89" s="60" t="str">
        <f>Division1!CZ91</f>
        <v>-
moderate</v>
      </c>
      <c r="W89" s="60" t="str">
        <f>Division1!DE91</f>
        <v>N&lt;5
N&lt;5</v>
      </c>
      <c r="X89" s="60" t="str">
        <f>Division1!DJ91</f>
        <v>N&lt;5
N&lt;5</v>
      </c>
      <c r="Y89" s="60" t="str">
        <f>Division1!DO91</f>
        <v>N&lt;5
N&lt;5</v>
      </c>
      <c r="Z89" s="60" t="str">
        <f>Division1!DT91</f>
        <v>N&lt;5
N&lt;5</v>
      </c>
      <c r="AA89" s="60" t="str">
        <f>Division1!DY91</f>
        <v>N&lt;5
N&lt;5</v>
      </c>
      <c r="AB89" s="60" t="str">
        <f>Division1!ED91</f>
        <v>N&lt;5
N&lt;5</v>
      </c>
      <c r="AC89" s="60" t="str">
        <f>Division1!EI91</f>
        <v>N&lt;5
N&lt;5</v>
      </c>
    </row>
    <row r="90" spans="1:29" s="24" customFormat="1" ht="15" customHeight="1" x14ac:dyDescent="0.2">
      <c r="A90" s="24" t="s">
        <v>215</v>
      </c>
      <c r="B90" s="24" t="s">
        <v>203</v>
      </c>
      <c r="C90" s="24" t="s">
        <v>216</v>
      </c>
      <c r="D90" s="25">
        <f t="shared" si="2"/>
        <v>-0.35416666666666652</v>
      </c>
      <c r="E90" s="80">
        <f>Division1!D92</f>
        <v>2.2000000000000002</v>
      </c>
      <c r="F90" s="81">
        <f>Division1!E92</f>
        <v>1.64</v>
      </c>
      <c r="G90" s="80">
        <f>RIT!D92</f>
        <v>2.71</v>
      </c>
      <c r="H90" s="81">
        <f>RIT!E92</f>
        <v>1.44</v>
      </c>
      <c r="I90" s="26"/>
      <c r="J90" s="156">
        <f t="shared" si="3"/>
        <v>-0.35416666666666652</v>
      </c>
      <c r="K90" s="156"/>
      <c r="L90" s="92" t="str">
        <f>Division1!BQ92</f>
        <v>N&lt;5
N&lt;5</v>
      </c>
      <c r="M90" s="38" t="str">
        <f>Division1!BV92</f>
        <v>N&lt;5
N&lt;5</v>
      </c>
      <c r="N90" s="39" t="str">
        <f>Division1!CA92</f>
        <v>N&lt;5
N&lt;5</v>
      </c>
      <c r="O90" s="39" t="str">
        <f>Division1!CF92</f>
        <v>N&lt;5
N&lt;5</v>
      </c>
      <c r="P90" s="39" t="str">
        <f>Division1!CK92</f>
        <v>N&lt;5
N&lt;5</v>
      </c>
      <c r="Q90" s="24" t="s">
        <v>215</v>
      </c>
      <c r="R90" s="24" t="s">
        <v>203</v>
      </c>
      <c r="S90" s="24" t="s">
        <v>216</v>
      </c>
      <c r="T90" s="40" t="str">
        <f>Division1!CP92</f>
        <v>+
Large</v>
      </c>
      <c r="U90" s="40" t="str">
        <f>Division1!CU92</f>
        <v>N&lt;5
N&lt;5</v>
      </c>
      <c r="V90" s="40" t="str">
        <f>Division1!CZ92</f>
        <v>+
Large</v>
      </c>
      <c r="W90" s="40" t="str">
        <f>Division1!DE92</f>
        <v>N&lt;5
N&lt;5</v>
      </c>
      <c r="X90" s="40" t="str">
        <f>Division1!DJ92</f>
        <v>N&lt;5
N&lt;5</v>
      </c>
      <c r="Y90" s="40" t="str">
        <f>Division1!DO92</f>
        <v>N&lt;5
N&lt;5</v>
      </c>
      <c r="Z90" s="40" t="str">
        <f>Division1!DT92</f>
        <v>N&lt;5
N&lt;5</v>
      </c>
      <c r="AA90" s="40" t="str">
        <f>Division1!DY92</f>
        <v>N&lt;5
N&lt;5</v>
      </c>
      <c r="AB90" s="40" t="str">
        <f>Division1!ED92</f>
        <v>N&lt;5
N&lt;5</v>
      </c>
      <c r="AC90" s="40" t="str">
        <f>Division1!EI92</f>
        <v>N&lt;5
N&lt;5</v>
      </c>
    </row>
    <row r="91" spans="1:29" ht="15" customHeight="1" x14ac:dyDescent="0.2">
      <c r="A91" s="15" t="s">
        <v>217</v>
      </c>
      <c r="B91" s="15" t="s">
        <v>203</v>
      </c>
      <c r="C91" s="15" t="s">
        <v>218</v>
      </c>
      <c r="D91" s="22">
        <f t="shared" si="2"/>
        <v>0.13636363636363613</v>
      </c>
      <c r="E91" s="78">
        <f>Division1!D93</f>
        <v>3.4</v>
      </c>
      <c r="F91" s="79">
        <f>Division1!E93</f>
        <v>1.34</v>
      </c>
      <c r="G91" s="78">
        <f>RIT!D93</f>
        <v>3.22</v>
      </c>
      <c r="H91" s="79">
        <f>RIT!E93</f>
        <v>1.32</v>
      </c>
      <c r="I91" s="23"/>
      <c r="J91" s="157">
        <f t="shared" si="3"/>
        <v>0.13636363636363613</v>
      </c>
      <c r="K91" s="157"/>
      <c r="L91" s="91" t="str">
        <f>Division1!BQ93</f>
        <v>N&lt;5
N&lt;5</v>
      </c>
      <c r="M91" s="58" t="str">
        <f>Division1!BV93</f>
        <v>N&lt;5
N&lt;5</v>
      </c>
      <c r="N91" s="59" t="str">
        <f>Division1!CA93</f>
        <v>N&lt;5
N&lt;5</v>
      </c>
      <c r="O91" s="59" t="str">
        <f>Division1!CF93</f>
        <v>N&lt;5
N&lt;5</v>
      </c>
      <c r="P91" s="59" t="str">
        <f>Division1!CK93</f>
        <v>N&lt;5
N&lt;5</v>
      </c>
      <c r="Q91" s="15" t="s">
        <v>217</v>
      </c>
      <c r="R91" s="15" t="s">
        <v>203</v>
      </c>
      <c r="S91" s="15" t="s">
        <v>218</v>
      </c>
      <c r="T91" s="60" t="str">
        <f>Division1!CP93</f>
        <v>+
small</v>
      </c>
      <c r="U91" s="60" t="str">
        <f>Division1!CU93</f>
        <v>N&lt;5
N&lt;5</v>
      </c>
      <c r="V91" s="60" t="str">
        <f>Division1!CZ93</f>
        <v>+
small</v>
      </c>
      <c r="W91" s="60" t="str">
        <f>Division1!DE93</f>
        <v>N&lt;5
N&lt;5</v>
      </c>
      <c r="X91" s="60" t="str">
        <f>Division1!DJ93</f>
        <v>N&lt;5
N&lt;5</v>
      </c>
      <c r="Y91" s="60" t="str">
        <f>Division1!DO93</f>
        <v>N&lt;5
N&lt;5</v>
      </c>
      <c r="Z91" s="60" t="str">
        <f>Division1!DT93</f>
        <v>N&lt;5
N&lt;5</v>
      </c>
      <c r="AA91" s="60" t="str">
        <f>Division1!DY93</f>
        <v>N&lt;5
N&lt;5</v>
      </c>
      <c r="AB91" s="60" t="str">
        <f>Division1!ED93</f>
        <v>N&lt;5
N&lt;5</v>
      </c>
      <c r="AC91" s="60" t="str">
        <f>Division1!EI93</f>
        <v>N&lt;5
N&lt;5</v>
      </c>
    </row>
    <row r="92" spans="1:29" s="24" customFormat="1" ht="15" customHeight="1" x14ac:dyDescent="0.2">
      <c r="A92" s="44"/>
      <c r="B92" s="44" t="s">
        <v>219</v>
      </c>
      <c r="C92" s="41" t="s">
        <v>220</v>
      </c>
      <c r="D92" s="45">
        <f t="shared" si="2"/>
        <v>0.2121212121212121</v>
      </c>
      <c r="E92" s="82">
        <f>Division1!D94</f>
        <v>3.28</v>
      </c>
      <c r="F92" s="83">
        <f>Division1!E94</f>
        <v>1.1000000000000001</v>
      </c>
      <c r="G92" s="82">
        <f>RIT!D94</f>
        <v>3.07</v>
      </c>
      <c r="H92" s="83">
        <f>RIT!E94</f>
        <v>0.99</v>
      </c>
      <c r="I92" s="46"/>
      <c r="J92" s="159">
        <f t="shared" si="3"/>
        <v>0.2121212121212121</v>
      </c>
      <c r="K92" s="159"/>
      <c r="L92" s="90" t="str">
        <f>Division1!BQ94</f>
        <v>N&lt;5
N&lt;5</v>
      </c>
      <c r="M92" s="54" t="str">
        <f>Division1!BV94</f>
        <v>N&lt;5
N&lt;5</v>
      </c>
      <c r="N92" s="55" t="str">
        <f>Division1!CA94</f>
        <v>N&lt;5
N&lt;5</v>
      </c>
      <c r="O92" s="55" t="str">
        <f>Division1!CF94</f>
        <v>N&lt;5
N&lt;5</v>
      </c>
      <c r="P92" s="55" t="str">
        <f>Division1!CK94</f>
        <v>N&lt;5
N&lt;5</v>
      </c>
      <c r="Q92" s="44"/>
      <c r="R92" s="44" t="s">
        <v>219</v>
      </c>
      <c r="S92" s="41" t="s">
        <v>220</v>
      </c>
      <c r="T92" s="56" t="str">
        <f>Division1!CP94</f>
        <v>+
Large</v>
      </c>
      <c r="U92" s="56" t="str">
        <f>Division1!CU94</f>
        <v>N&lt;5
N&lt;5</v>
      </c>
      <c r="V92" s="56" t="str">
        <f>Division1!CZ94</f>
        <v>+
Large</v>
      </c>
      <c r="W92" s="56" t="str">
        <f>Division1!DE94</f>
        <v>N&lt;5
N&lt;5</v>
      </c>
      <c r="X92" s="56" t="str">
        <f>Division1!DJ94</f>
        <v>N&lt;5
N&lt;5</v>
      </c>
      <c r="Y92" s="56" t="str">
        <f>Division1!DO94</f>
        <v>N&lt;5
N&lt;5</v>
      </c>
      <c r="Z92" s="56" t="str">
        <f>Division1!DT94</f>
        <v>N&lt;5
N&lt;5</v>
      </c>
      <c r="AA92" s="56" t="str">
        <f>Division1!DY94</f>
        <v>N&lt;5
N&lt;5</v>
      </c>
      <c r="AB92" s="56" t="str">
        <f>Division1!ED94</f>
        <v>N&lt;5
N&lt;5</v>
      </c>
      <c r="AC92" s="56" t="str">
        <f>Division1!EI94</f>
        <v>N&lt;5
N&lt;5</v>
      </c>
    </row>
    <row r="93" spans="1:29" ht="15" customHeight="1" x14ac:dyDescent="0.2">
      <c r="A93" s="15" t="s">
        <v>221</v>
      </c>
      <c r="B93" s="15" t="s">
        <v>219</v>
      </c>
      <c r="C93" s="15" t="s">
        <v>222</v>
      </c>
      <c r="D93" s="22">
        <f t="shared" si="2"/>
        <v>0.71328671328671367</v>
      </c>
      <c r="E93" s="78">
        <f>Division1!D95</f>
        <v>4.4000000000000004</v>
      </c>
      <c r="F93" s="79">
        <f>Division1!E95</f>
        <v>0.55000000000000004</v>
      </c>
      <c r="G93" s="78">
        <f>RIT!D95</f>
        <v>3.38</v>
      </c>
      <c r="H93" s="79">
        <f>RIT!E95</f>
        <v>1.43</v>
      </c>
      <c r="I93" s="23"/>
      <c r="J93" s="157">
        <f t="shared" si="3"/>
        <v>0.71328671328671367</v>
      </c>
      <c r="K93" s="157"/>
      <c r="L93" s="91" t="str">
        <f>Division1!BQ95</f>
        <v>N&lt;5
N&lt;5</v>
      </c>
      <c r="M93" s="58" t="str">
        <f>Division1!BV95</f>
        <v>N&lt;5
N&lt;5</v>
      </c>
      <c r="N93" s="59" t="str">
        <f>Division1!CA95</f>
        <v>N&lt;5
N&lt;5</v>
      </c>
      <c r="O93" s="59" t="str">
        <f>Division1!CF95</f>
        <v>N&lt;5
N&lt;5</v>
      </c>
      <c r="P93" s="59" t="str">
        <f>Division1!CK95</f>
        <v>N&lt;5
N&lt;5</v>
      </c>
      <c r="Q93" s="15" t="s">
        <v>221</v>
      </c>
      <c r="R93" s="15" t="s">
        <v>219</v>
      </c>
      <c r="S93" s="15" t="s">
        <v>222</v>
      </c>
      <c r="T93" s="60" t="str">
        <f>Division1!CP95</f>
        <v>-
Large</v>
      </c>
      <c r="U93" s="60" t="str">
        <f>Division1!CU95</f>
        <v>N&lt;5
N&lt;5</v>
      </c>
      <c r="V93" s="60" t="str">
        <f>Division1!CZ95</f>
        <v>-
Large</v>
      </c>
      <c r="W93" s="60" t="str">
        <f>Division1!DE95</f>
        <v>N&lt;5
N&lt;5</v>
      </c>
      <c r="X93" s="60" t="str">
        <f>Division1!DJ95</f>
        <v>N&lt;5
N&lt;5</v>
      </c>
      <c r="Y93" s="60" t="str">
        <f>Division1!DO95</f>
        <v>N&lt;5
N&lt;5</v>
      </c>
      <c r="Z93" s="60" t="str">
        <f>Division1!DT95</f>
        <v>N&lt;5
N&lt;5</v>
      </c>
      <c r="AA93" s="60" t="str">
        <f>Division1!DY95</f>
        <v>N&lt;5
N&lt;5</v>
      </c>
      <c r="AB93" s="60" t="str">
        <f>Division1!ED95</f>
        <v>N&lt;5
N&lt;5</v>
      </c>
      <c r="AC93" s="60" t="str">
        <f>Division1!EI95</f>
        <v>N&lt;5
N&lt;5</v>
      </c>
    </row>
    <row r="94" spans="1:29" s="24" customFormat="1" ht="15" customHeight="1" x14ac:dyDescent="0.2">
      <c r="A94" s="24" t="s">
        <v>223</v>
      </c>
      <c r="B94" s="24" t="s">
        <v>219</v>
      </c>
      <c r="C94" s="24" t="s">
        <v>224</v>
      </c>
      <c r="D94" s="25">
        <f t="shared" si="2"/>
        <v>-3.1746031746031772E-2</v>
      </c>
      <c r="E94" s="80">
        <f>Division1!D96</f>
        <v>3.6</v>
      </c>
      <c r="F94" s="81">
        <f>Division1!E96</f>
        <v>1.1399999999999999</v>
      </c>
      <c r="G94" s="80">
        <f>RIT!D96</f>
        <v>3.64</v>
      </c>
      <c r="H94" s="81">
        <f>RIT!E96</f>
        <v>1.26</v>
      </c>
      <c r="I94" s="26"/>
      <c r="J94" s="156" t="str">
        <f t="shared" si="3"/>
        <v/>
      </c>
      <c r="K94" s="156"/>
      <c r="L94" s="92" t="str">
        <f>Division1!BQ96</f>
        <v>N&lt;5
N&lt;5</v>
      </c>
      <c r="M94" s="38" t="str">
        <f>Division1!BV96</f>
        <v>N&lt;5
N&lt;5</v>
      </c>
      <c r="N94" s="39" t="str">
        <f>Division1!CA96</f>
        <v>N&lt;5
N&lt;5</v>
      </c>
      <c r="O94" s="39" t="str">
        <f>Division1!CF96</f>
        <v>N&lt;5
N&lt;5</v>
      </c>
      <c r="P94" s="39" t="str">
        <f>Division1!CK96</f>
        <v>N&lt;5
N&lt;5</v>
      </c>
      <c r="Q94" s="24" t="s">
        <v>223</v>
      </c>
      <c r="R94" s="24" t="s">
        <v>219</v>
      </c>
      <c r="S94" s="24" t="s">
        <v>224</v>
      </c>
      <c r="T94" s="40" t="str">
        <f>Division1!CP96</f>
        <v>+
small</v>
      </c>
      <c r="U94" s="40" t="str">
        <f>Division1!CU96</f>
        <v>N&lt;5
N&lt;5</v>
      </c>
      <c r="V94" s="40" t="str">
        <f>Division1!CZ96</f>
        <v>+
small</v>
      </c>
      <c r="W94" s="40" t="str">
        <f>Division1!DE96</f>
        <v>N&lt;5
N&lt;5</v>
      </c>
      <c r="X94" s="40" t="str">
        <f>Division1!DJ96</f>
        <v>N&lt;5
N&lt;5</v>
      </c>
      <c r="Y94" s="40" t="str">
        <f>Division1!DO96</f>
        <v>N&lt;5
N&lt;5</v>
      </c>
      <c r="Z94" s="40" t="str">
        <f>Division1!DT96</f>
        <v>N&lt;5
N&lt;5</v>
      </c>
      <c r="AA94" s="40" t="str">
        <f>Division1!DY96</f>
        <v>N&lt;5
N&lt;5</v>
      </c>
      <c r="AB94" s="40" t="str">
        <f>Division1!ED96</f>
        <v>N&lt;5
N&lt;5</v>
      </c>
      <c r="AC94" s="40" t="str">
        <f>Division1!EI96</f>
        <v>N&lt;5
N&lt;5</v>
      </c>
    </row>
    <row r="95" spans="1:29" ht="15" customHeight="1" x14ac:dyDescent="0.2">
      <c r="A95" s="15" t="s">
        <v>225</v>
      </c>
      <c r="B95" s="15" t="s">
        <v>219</v>
      </c>
      <c r="C95" s="15" t="s">
        <v>226</v>
      </c>
      <c r="D95" s="22" t="str">
        <f t="shared" si="2"/>
        <v>N&lt;5</v>
      </c>
      <c r="E95" s="78" t="str">
        <f>Division1!D97</f>
        <v>N&lt;5</v>
      </c>
      <c r="F95" s="79" t="str">
        <f>Division1!E97</f>
        <v>N&lt;5</v>
      </c>
      <c r="G95" s="78">
        <f>RIT!D97</f>
        <v>2.96</v>
      </c>
      <c r="H95" s="79">
        <f>RIT!E97</f>
        <v>1.41</v>
      </c>
      <c r="I95" s="23"/>
      <c r="J95" s="157" t="str">
        <f t="shared" si="3"/>
        <v>N&lt;5</v>
      </c>
      <c r="K95" s="157"/>
      <c r="L95" s="91" t="str">
        <f>Division1!BQ97</f>
        <v>N&lt;5
N&lt;5</v>
      </c>
      <c r="M95" s="58" t="str">
        <f>Division1!BV97</f>
        <v>N&lt;5
N&lt;5</v>
      </c>
      <c r="N95" s="59" t="str">
        <f>Division1!CA97</f>
        <v>N&lt;5
N&lt;5</v>
      </c>
      <c r="O95" s="59" t="str">
        <f>Division1!CF97</f>
        <v>N&lt;5
N&lt;5</v>
      </c>
      <c r="P95" s="59" t="str">
        <f>Division1!CK97</f>
        <v>N&lt;5
N&lt;5</v>
      </c>
      <c r="Q95" s="15" t="s">
        <v>225</v>
      </c>
      <c r="R95" s="15" t="s">
        <v>219</v>
      </c>
      <c r="S95" s="15" t="s">
        <v>226</v>
      </c>
      <c r="T95" s="60" t="str">
        <f>Division1!CP97</f>
        <v>N&lt;5
N&lt;5</v>
      </c>
      <c r="U95" s="60" t="str">
        <f>Division1!CU97</f>
        <v>N&lt;5
N&lt;5</v>
      </c>
      <c r="V95" s="60" t="str">
        <f>Division1!CZ97</f>
        <v>N&lt;5
N&lt;5</v>
      </c>
      <c r="W95" s="60" t="str">
        <f>Division1!DE97</f>
        <v>N&lt;5
N&lt;5</v>
      </c>
      <c r="X95" s="60" t="str">
        <f>Division1!DJ97</f>
        <v>N&lt;5
N&lt;5</v>
      </c>
      <c r="Y95" s="60" t="str">
        <f>Division1!DO97</f>
        <v>N&lt;5
N&lt;5</v>
      </c>
      <c r="Z95" s="60" t="str">
        <f>Division1!DT97</f>
        <v>N&lt;5
N&lt;5</v>
      </c>
      <c r="AA95" s="60" t="str">
        <f>Division1!DY97</f>
        <v>N&lt;5
N&lt;5</v>
      </c>
      <c r="AB95" s="60" t="str">
        <f>Division1!ED97</f>
        <v>N&lt;5
N&lt;5</v>
      </c>
      <c r="AC95" s="60" t="str">
        <f>Division1!EI97</f>
        <v>N&lt;5
N&lt;5</v>
      </c>
    </row>
    <row r="96" spans="1:29" s="24" customFormat="1" ht="15" customHeight="1" x14ac:dyDescent="0.2">
      <c r="A96" s="24" t="s">
        <v>227</v>
      </c>
      <c r="B96" s="24" t="s">
        <v>219</v>
      </c>
      <c r="C96" s="24" t="s">
        <v>228</v>
      </c>
      <c r="D96" s="25">
        <f t="shared" si="2"/>
        <v>-0.3358208955223882</v>
      </c>
      <c r="E96" s="80">
        <f>Division1!D98</f>
        <v>2.4</v>
      </c>
      <c r="F96" s="81">
        <f>Division1!E98</f>
        <v>1.52</v>
      </c>
      <c r="G96" s="80">
        <f>RIT!D98</f>
        <v>2.85</v>
      </c>
      <c r="H96" s="81">
        <f>RIT!E98</f>
        <v>1.34</v>
      </c>
      <c r="I96" s="26"/>
      <c r="J96" s="156">
        <f t="shared" si="3"/>
        <v>-0.3358208955223882</v>
      </c>
      <c r="K96" s="156"/>
      <c r="L96" s="92" t="str">
        <f>Division1!BQ98</f>
        <v>N&lt;5
N&lt;5</v>
      </c>
      <c r="M96" s="38" t="str">
        <f>Division1!BV98</f>
        <v>N&lt;5
N&lt;5</v>
      </c>
      <c r="N96" s="39" t="str">
        <f>Division1!CA98</f>
        <v>N&lt;5
N&lt;5</v>
      </c>
      <c r="O96" s="39" t="str">
        <f>Division1!CF98</f>
        <v>N&lt;5
N&lt;5</v>
      </c>
      <c r="P96" s="39" t="str">
        <f>Division1!CK98</f>
        <v>N&lt;5
N&lt;5</v>
      </c>
      <c r="Q96" s="24" t="s">
        <v>227</v>
      </c>
      <c r="R96" s="24" t="s">
        <v>219</v>
      </c>
      <c r="S96" s="24" t="s">
        <v>228</v>
      </c>
      <c r="T96" s="40" t="str">
        <f>Division1!CP98</f>
        <v>+
Large</v>
      </c>
      <c r="U96" s="40" t="str">
        <f>Division1!CU98</f>
        <v>N&lt;5
N&lt;5</v>
      </c>
      <c r="V96" s="40" t="str">
        <f>Division1!CZ98</f>
        <v>+
Large</v>
      </c>
      <c r="W96" s="40" t="str">
        <f>Division1!DE98</f>
        <v>N&lt;5
N&lt;5</v>
      </c>
      <c r="X96" s="40" t="str">
        <f>Division1!DJ98</f>
        <v>N&lt;5
N&lt;5</v>
      </c>
      <c r="Y96" s="40" t="str">
        <f>Division1!DO98</f>
        <v>N&lt;5
N&lt;5</v>
      </c>
      <c r="Z96" s="40" t="str">
        <f>Division1!DT98</f>
        <v>N&lt;5
N&lt;5</v>
      </c>
      <c r="AA96" s="40" t="str">
        <f>Division1!DY98</f>
        <v>N&lt;5
N&lt;5</v>
      </c>
      <c r="AB96" s="40" t="str">
        <f>Division1!ED98</f>
        <v>N&lt;5
N&lt;5</v>
      </c>
      <c r="AC96" s="40" t="str">
        <f>Division1!EI98</f>
        <v>N&lt;5
N&lt;5</v>
      </c>
    </row>
    <row r="97" spans="1:29" ht="15" customHeight="1" x14ac:dyDescent="0.2">
      <c r="A97" s="15" t="s">
        <v>229</v>
      </c>
      <c r="B97" s="15" t="s">
        <v>219</v>
      </c>
      <c r="C97" s="15" t="s">
        <v>230</v>
      </c>
      <c r="D97" s="22">
        <f t="shared" si="2"/>
        <v>0.17777777777777792</v>
      </c>
      <c r="E97" s="78">
        <f>Division1!D99</f>
        <v>3</v>
      </c>
      <c r="F97" s="79">
        <f>Division1!E99</f>
        <v>1.22</v>
      </c>
      <c r="G97" s="78">
        <f>RIT!D99</f>
        <v>2.76</v>
      </c>
      <c r="H97" s="79">
        <f>RIT!E99</f>
        <v>1.35</v>
      </c>
      <c r="I97" s="23"/>
      <c r="J97" s="157">
        <f t="shared" si="3"/>
        <v>0.17777777777777792</v>
      </c>
      <c r="K97" s="157"/>
      <c r="L97" s="91" t="str">
        <f>Division1!BQ99</f>
        <v>N&lt;5
N&lt;5</v>
      </c>
      <c r="M97" s="58" t="str">
        <f>Division1!BV99</f>
        <v>N&lt;5
N&lt;5</v>
      </c>
      <c r="N97" s="59" t="str">
        <f>Division1!CA99</f>
        <v>N&lt;5
N&lt;5</v>
      </c>
      <c r="O97" s="59" t="str">
        <f>Division1!CF99</f>
        <v>N&lt;5
N&lt;5</v>
      </c>
      <c r="P97" s="59" t="str">
        <f>Division1!CK99</f>
        <v>N&lt;5
N&lt;5</v>
      </c>
      <c r="Q97" s="15" t="s">
        <v>229</v>
      </c>
      <c r="R97" s="15" t="s">
        <v>219</v>
      </c>
      <c r="S97" s="15" t="s">
        <v>230</v>
      </c>
      <c r="T97" s="60" t="str">
        <f>Division1!CP99</f>
        <v>+
Large</v>
      </c>
      <c r="U97" s="60" t="str">
        <f>Division1!CU99</f>
        <v>N&lt;5
N&lt;5</v>
      </c>
      <c r="V97" s="60" t="str">
        <f>Division1!CZ99</f>
        <v>+
Large</v>
      </c>
      <c r="W97" s="60" t="str">
        <f>Division1!DE99</f>
        <v>N&lt;5
N&lt;5</v>
      </c>
      <c r="X97" s="60" t="str">
        <f>Division1!DJ99</f>
        <v>N&lt;5
N&lt;5</v>
      </c>
      <c r="Y97" s="60" t="str">
        <f>Division1!DO99</f>
        <v>N&lt;5
N&lt;5</v>
      </c>
      <c r="Z97" s="60" t="str">
        <f>Division1!DT99</f>
        <v>N&lt;5
N&lt;5</v>
      </c>
      <c r="AA97" s="60" t="str">
        <f>Division1!DY99</f>
        <v>N&lt;5
N&lt;5</v>
      </c>
      <c r="AB97" s="60" t="str">
        <f>Division1!ED99</f>
        <v>N&lt;5
N&lt;5</v>
      </c>
      <c r="AC97" s="60" t="str">
        <f>Division1!EI99</f>
        <v>N&lt;5
N&lt;5</v>
      </c>
    </row>
    <row r="98" spans="1:29" s="24" customFormat="1" ht="15" customHeight="1" x14ac:dyDescent="0.2">
      <c r="A98" s="24" t="s">
        <v>231</v>
      </c>
      <c r="B98" s="24" t="s">
        <v>219</v>
      </c>
      <c r="C98" s="24" t="s">
        <v>232</v>
      </c>
      <c r="D98" s="25">
        <f t="shared" si="2"/>
        <v>0.34586466165413532</v>
      </c>
      <c r="E98" s="80">
        <f>Division1!D100</f>
        <v>3.2</v>
      </c>
      <c r="F98" s="81">
        <f>Division1!E100</f>
        <v>1.48</v>
      </c>
      <c r="G98" s="80">
        <f>RIT!D100</f>
        <v>2.74</v>
      </c>
      <c r="H98" s="81">
        <f>RIT!E100</f>
        <v>1.33</v>
      </c>
      <c r="I98" s="26"/>
      <c r="J98" s="156">
        <f t="shared" si="3"/>
        <v>0.34586466165413532</v>
      </c>
      <c r="K98" s="156"/>
      <c r="L98" s="92" t="str">
        <f>Division1!BQ100</f>
        <v>N&lt;5
N&lt;5</v>
      </c>
      <c r="M98" s="38" t="str">
        <f>Division1!BV100</f>
        <v>N&lt;5
N&lt;5</v>
      </c>
      <c r="N98" s="39" t="str">
        <f>Division1!CA100</f>
        <v>N&lt;5
N&lt;5</v>
      </c>
      <c r="O98" s="39" t="str">
        <f>Division1!CF100</f>
        <v>N&lt;5
N&lt;5</v>
      </c>
      <c r="P98" s="39" t="str">
        <f>Division1!CK100</f>
        <v>N&lt;5
N&lt;5</v>
      </c>
      <c r="Q98" s="24" t="s">
        <v>231</v>
      </c>
      <c r="R98" s="24" t="s">
        <v>219</v>
      </c>
      <c r="S98" s="24" t="s">
        <v>232</v>
      </c>
      <c r="T98" s="40" t="str">
        <f>Division1!CP100</f>
        <v>+
small</v>
      </c>
      <c r="U98" s="40" t="str">
        <f>Division1!CU100</f>
        <v>N&lt;5
N&lt;5</v>
      </c>
      <c r="V98" s="40" t="str">
        <f>Division1!CZ100</f>
        <v>+
small</v>
      </c>
      <c r="W98" s="40" t="str">
        <f>Division1!DE100</f>
        <v>N&lt;5
N&lt;5</v>
      </c>
      <c r="X98" s="40" t="str">
        <f>Division1!DJ100</f>
        <v>N&lt;5
N&lt;5</v>
      </c>
      <c r="Y98" s="40" t="str">
        <f>Division1!DO100</f>
        <v>N&lt;5
N&lt;5</v>
      </c>
      <c r="Z98" s="40" t="str">
        <f>Division1!DT100</f>
        <v>N&lt;5
N&lt;5</v>
      </c>
      <c r="AA98" s="40" t="str">
        <f>Division1!DY100</f>
        <v>N&lt;5
N&lt;5</v>
      </c>
      <c r="AB98" s="40" t="str">
        <f>Division1!ED100</f>
        <v>N&lt;5
N&lt;5</v>
      </c>
      <c r="AC98" s="40" t="str">
        <f>Division1!EI100</f>
        <v>N&lt;5
N&lt;5</v>
      </c>
    </row>
    <row r="99" spans="1:29" ht="15" customHeight="1" x14ac:dyDescent="0.2">
      <c r="A99" s="47"/>
      <c r="B99" s="47" t="s">
        <v>233</v>
      </c>
      <c r="C99" s="50" t="s">
        <v>234</v>
      </c>
      <c r="D99" s="48">
        <f t="shared" si="2"/>
        <v>0.10434782608695624</v>
      </c>
      <c r="E99" s="84">
        <f>Division1!D101</f>
        <v>3.3</v>
      </c>
      <c r="F99" s="85">
        <f>Division1!E101</f>
        <v>1.17</v>
      </c>
      <c r="G99" s="84">
        <f>RIT!D101</f>
        <v>3.18</v>
      </c>
      <c r="H99" s="85">
        <f>RIT!E101</f>
        <v>1.1499999999999999</v>
      </c>
      <c r="I99" s="49"/>
      <c r="J99" s="158">
        <f t="shared" si="3"/>
        <v>0.10434782608695624</v>
      </c>
      <c r="K99" s="158"/>
      <c r="L99" s="93" t="str">
        <f>Division1!BQ101</f>
        <v>N&lt;5
N&lt;5</v>
      </c>
      <c r="M99" s="61" t="str">
        <f>Division1!BV101</f>
        <v>N&lt;5
N&lt;5</v>
      </c>
      <c r="N99" s="62" t="str">
        <f>Division1!CA101</f>
        <v>assoc
Large</v>
      </c>
      <c r="O99" s="62" t="str">
        <f>Division1!CF101</f>
        <v>women
moderate</v>
      </c>
      <c r="P99" s="62" t="str">
        <f>Division1!CK101</f>
        <v>N&lt;5
N&lt;5</v>
      </c>
      <c r="Q99" s="47"/>
      <c r="R99" s="47" t="s">
        <v>233</v>
      </c>
      <c r="S99" s="50" t="s">
        <v>234</v>
      </c>
      <c r="T99" s="63" t="str">
        <f>Division1!CP101</f>
        <v xml:space="preserve">
</v>
      </c>
      <c r="U99" s="63" t="str">
        <f>Division1!CU101</f>
        <v xml:space="preserve">
</v>
      </c>
      <c r="V99" s="63" t="str">
        <f>Division1!CZ101</f>
        <v>N&lt;5
N&lt;5</v>
      </c>
      <c r="W99" s="63" t="str">
        <f>Division1!DE101</f>
        <v>N&lt;5
N&lt;5</v>
      </c>
      <c r="X99" s="63" t="str">
        <f>Division1!DJ101</f>
        <v>-
small</v>
      </c>
      <c r="Y99" s="63" t="str">
        <f>Division1!DO101</f>
        <v>+
small</v>
      </c>
      <c r="Z99" s="63" t="str">
        <f>Division1!DT101</f>
        <v>-
small</v>
      </c>
      <c r="AA99" s="63" t="str">
        <f>Division1!DY101</f>
        <v>+
small</v>
      </c>
      <c r="AB99" s="63" t="str">
        <f>Division1!ED101</f>
        <v xml:space="preserve">
</v>
      </c>
      <c r="AC99" s="63" t="str">
        <f>Division1!EI101</f>
        <v>N&lt;5
N&lt;5</v>
      </c>
    </row>
    <row r="100" spans="1:29" s="24" customFormat="1" ht="15" customHeight="1" x14ac:dyDescent="0.2">
      <c r="A100" s="24" t="s">
        <v>235</v>
      </c>
      <c r="B100" s="24" t="s">
        <v>233</v>
      </c>
      <c r="C100" s="24" t="s">
        <v>236</v>
      </c>
      <c r="D100" s="25">
        <f t="shared" si="2"/>
        <v>-0.32374100719424476</v>
      </c>
      <c r="E100" s="80">
        <f>Division1!D102</f>
        <v>2.71</v>
      </c>
      <c r="F100" s="81">
        <f>Division1!E102</f>
        <v>1.54</v>
      </c>
      <c r="G100" s="80">
        <f>RIT!D102</f>
        <v>3.16</v>
      </c>
      <c r="H100" s="81">
        <f>RIT!E102</f>
        <v>1.39</v>
      </c>
      <c r="I100" s="26"/>
      <c r="J100" s="156">
        <f t="shared" si="3"/>
        <v>-0.32374100719424476</v>
      </c>
      <c r="K100" s="156"/>
      <c r="L100" s="92" t="str">
        <f>Division1!BQ102</f>
        <v>N&lt;5
N&lt;5</v>
      </c>
      <c r="M100" s="38" t="str">
        <f>Division1!BV102</f>
        <v>N&lt;5
N&lt;5</v>
      </c>
      <c r="N100" s="39" t="str">
        <f>Division1!CA102</f>
        <v>assoc
Large</v>
      </c>
      <c r="O100" s="39" t="str">
        <f>Division1!CF102</f>
        <v>women
moderate</v>
      </c>
      <c r="P100" s="39" t="str">
        <f>Division1!CK102</f>
        <v>N&lt;5
N&lt;5</v>
      </c>
      <c r="Q100" s="24" t="s">
        <v>235</v>
      </c>
      <c r="R100" s="24" t="s">
        <v>233</v>
      </c>
      <c r="S100" s="24" t="s">
        <v>236</v>
      </c>
      <c r="T100" s="40" t="str">
        <f>Division1!CP102</f>
        <v xml:space="preserve">
</v>
      </c>
      <c r="U100" s="40" t="str">
        <f>Division1!CU102</f>
        <v xml:space="preserve">
</v>
      </c>
      <c r="V100" s="40" t="str">
        <f>Division1!CZ102</f>
        <v>N&lt;5
N&lt;5</v>
      </c>
      <c r="W100" s="40" t="str">
        <f>Division1!DE102</f>
        <v>N&lt;5
N&lt;5</v>
      </c>
      <c r="X100" s="40" t="str">
        <f>Division1!DJ102</f>
        <v xml:space="preserve">
</v>
      </c>
      <c r="Y100" s="40" t="str">
        <f>Division1!DO102</f>
        <v>+
moderate</v>
      </c>
      <c r="Z100" s="40" t="str">
        <f>Division1!DT102</f>
        <v>-
small</v>
      </c>
      <c r="AA100" s="40" t="str">
        <f>Division1!DY102</f>
        <v>+
moderate</v>
      </c>
      <c r="AB100" s="40" t="str">
        <f>Division1!ED102</f>
        <v xml:space="preserve">
</v>
      </c>
      <c r="AC100" s="40" t="str">
        <f>Division1!EI102</f>
        <v>N&lt;5
N&lt;5</v>
      </c>
    </row>
    <row r="101" spans="1:29" ht="15" customHeight="1" x14ac:dyDescent="0.2">
      <c r="A101" s="15" t="s">
        <v>237</v>
      </c>
      <c r="B101" s="15" t="s">
        <v>233</v>
      </c>
      <c r="C101" s="15" t="s">
        <v>238</v>
      </c>
      <c r="D101" s="22">
        <f t="shared" si="2"/>
        <v>-0.17647058823529427</v>
      </c>
      <c r="E101" s="78">
        <f>Division1!D103</f>
        <v>2.88</v>
      </c>
      <c r="F101" s="79">
        <f>Division1!E103</f>
        <v>1.37</v>
      </c>
      <c r="G101" s="78">
        <f>RIT!D103</f>
        <v>3.12</v>
      </c>
      <c r="H101" s="79">
        <f>RIT!E103</f>
        <v>1.36</v>
      </c>
      <c r="I101" s="23"/>
      <c r="J101" s="157">
        <f t="shared" si="3"/>
        <v>-0.17647058823529427</v>
      </c>
      <c r="K101" s="157"/>
      <c r="L101" s="91" t="str">
        <f>Division1!BQ103</f>
        <v>N&lt;5
N&lt;5</v>
      </c>
      <c r="M101" s="58" t="str">
        <f>Division1!BV103</f>
        <v>N&lt;5
N&lt;5</v>
      </c>
      <c r="N101" s="59" t="str">
        <f>Division1!CA103</f>
        <v>assoc
Large</v>
      </c>
      <c r="O101" s="59" t="str">
        <f>Division1!CF103</f>
        <v xml:space="preserve">
</v>
      </c>
      <c r="P101" s="59" t="str">
        <f>Division1!CK103</f>
        <v>N&lt;5
N&lt;5</v>
      </c>
      <c r="Q101" s="15" t="s">
        <v>237</v>
      </c>
      <c r="R101" s="15" t="s">
        <v>233</v>
      </c>
      <c r="S101" s="15" t="s">
        <v>238</v>
      </c>
      <c r="T101" s="60" t="str">
        <f>Division1!CP103</f>
        <v xml:space="preserve">
</v>
      </c>
      <c r="U101" s="60" t="str">
        <f>Division1!CU103</f>
        <v xml:space="preserve">
</v>
      </c>
      <c r="V101" s="60" t="str">
        <f>Division1!CZ103</f>
        <v>N&lt;5
N&lt;5</v>
      </c>
      <c r="W101" s="60" t="str">
        <f>Division1!DE103</f>
        <v>N&lt;5
N&lt;5</v>
      </c>
      <c r="X101" s="60" t="str">
        <f>Division1!DJ103</f>
        <v xml:space="preserve">
</v>
      </c>
      <c r="Y101" s="60" t="str">
        <f>Division1!DO103</f>
        <v xml:space="preserve">
</v>
      </c>
      <c r="Z101" s="60" t="str">
        <f>Division1!DT103</f>
        <v>-
small</v>
      </c>
      <c r="AA101" s="60" t="str">
        <f>Division1!DY103</f>
        <v xml:space="preserve">
</v>
      </c>
      <c r="AB101" s="60" t="str">
        <f>Division1!ED103</f>
        <v xml:space="preserve">
</v>
      </c>
      <c r="AC101" s="60" t="str">
        <f>Division1!EI103</f>
        <v>N&lt;5
N&lt;5</v>
      </c>
    </row>
    <row r="102" spans="1:29" s="24" customFormat="1" ht="15" customHeight="1" x14ac:dyDescent="0.2">
      <c r="A102" s="24" t="s">
        <v>239</v>
      </c>
      <c r="B102" s="24" t="s">
        <v>233</v>
      </c>
      <c r="C102" s="24" t="s">
        <v>240</v>
      </c>
      <c r="D102" s="25">
        <f t="shared" si="2"/>
        <v>0.33576642335766416</v>
      </c>
      <c r="E102" s="80">
        <f>Division1!D104</f>
        <v>3.89</v>
      </c>
      <c r="F102" s="81">
        <f>Division1!E104</f>
        <v>1.29</v>
      </c>
      <c r="G102" s="80">
        <f>RIT!D104</f>
        <v>3.43</v>
      </c>
      <c r="H102" s="81">
        <f>RIT!E104</f>
        <v>1.37</v>
      </c>
      <c r="I102" s="26"/>
      <c r="J102" s="156">
        <f t="shared" si="3"/>
        <v>0.33576642335766416</v>
      </c>
      <c r="K102" s="156"/>
      <c r="L102" s="92" t="str">
        <f>Division1!BQ104</f>
        <v>N&lt;5
N&lt;5</v>
      </c>
      <c r="M102" s="38" t="str">
        <f>Division1!BV104</f>
        <v>N&lt;5
N&lt;5</v>
      </c>
      <c r="N102" s="39" t="str">
        <f>Division1!CA104</f>
        <v>assoc
moderate</v>
      </c>
      <c r="O102" s="39" t="str">
        <f>Division1!CF104</f>
        <v>women
Large</v>
      </c>
      <c r="P102" s="39" t="str">
        <f>Division1!CK104</f>
        <v>N&lt;5
N&lt;5</v>
      </c>
      <c r="Q102" s="24" t="s">
        <v>239</v>
      </c>
      <c r="R102" s="24" t="s">
        <v>233</v>
      </c>
      <c r="S102" s="24" t="s">
        <v>240</v>
      </c>
      <c r="T102" s="40" t="str">
        <f>Division1!CP104</f>
        <v>-
small</v>
      </c>
      <c r="U102" s="40" t="str">
        <f>Division1!CU104</f>
        <v>-
small</v>
      </c>
      <c r="V102" s="40" t="str">
        <f>Division1!CZ104</f>
        <v>N&lt;5
N&lt;5</v>
      </c>
      <c r="W102" s="40" t="str">
        <f>Division1!DE104</f>
        <v>N&lt;5
N&lt;5</v>
      </c>
      <c r="X102" s="40" t="str">
        <f>Division1!DJ104</f>
        <v>-
small</v>
      </c>
      <c r="Y102" s="40" t="str">
        <f>Division1!DO104</f>
        <v>-
small</v>
      </c>
      <c r="Z102" s="40" t="str">
        <f>Division1!DT104</f>
        <v>-
moderate</v>
      </c>
      <c r="AA102" s="40" t="str">
        <f>Division1!DY104</f>
        <v xml:space="preserve">
</v>
      </c>
      <c r="AB102" s="40" t="str">
        <f>Division1!ED104</f>
        <v>-
small</v>
      </c>
      <c r="AC102" s="40" t="str">
        <f>Division1!EI104</f>
        <v>N&lt;5
N&lt;5</v>
      </c>
    </row>
    <row r="103" spans="1:29" ht="15" customHeight="1" x14ac:dyDescent="0.2">
      <c r="A103" s="15" t="s">
        <v>241</v>
      </c>
      <c r="B103" s="15" t="s">
        <v>233</v>
      </c>
      <c r="C103" s="15" t="s">
        <v>242</v>
      </c>
      <c r="D103" s="22">
        <f t="shared" si="2"/>
        <v>0.22857142857142848</v>
      </c>
      <c r="E103" s="78">
        <f>Division1!D105</f>
        <v>3.61</v>
      </c>
      <c r="F103" s="79">
        <f>Division1!E105</f>
        <v>1.42</v>
      </c>
      <c r="G103" s="78">
        <f>RIT!D105</f>
        <v>3.29</v>
      </c>
      <c r="H103" s="79">
        <f>RIT!E105</f>
        <v>1.4</v>
      </c>
      <c r="I103" s="23"/>
      <c r="J103" s="157">
        <f t="shared" si="3"/>
        <v>0.22857142857142848</v>
      </c>
      <c r="K103" s="157"/>
      <c r="L103" s="91" t="str">
        <f>Division1!BQ105</f>
        <v>N&lt;5
N&lt;5</v>
      </c>
      <c r="M103" s="58" t="str">
        <f>Division1!BV105</f>
        <v>N&lt;5
N&lt;5</v>
      </c>
      <c r="N103" s="59" t="str">
        <f>Division1!CA105</f>
        <v>assoc
small</v>
      </c>
      <c r="O103" s="59" t="str">
        <f>Division1!CF105</f>
        <v>women
small</v>
      </c>
      <c r="P103" s="59" t="str">
        <f>Division1!CK105</f>
        <v>N&lt;5
N&lt;5</v>
      </c>
      <c r="Q103" s="15" t="s">
        <v>241</v>
      </c>
      <c r="R103" s="15" t="s">
        <v>233</v>
      </c>
      <c r="S103" s="15" t="s">
        <v>242</v>
      </c>
      <c r="T103" s="60" t="str">
        <f>Division1!CP105</f>
        <v xml:space="preserve">
</v>
      </c>
      <c r="U103" s="60" t="str">
        <f>Division1!CU105</f>
        <v xml:space="preserve">
</v>
      </c>
      <c r="V103" s="60" t="str">
        <f>Division1!CZ105</f>
        <v>N&lt;5
N&lt;5</v>
      </c>
      <c r="W103" s="60" t="str">
        <f>Division1!DE105</f>
        <v>N&lt;5
N&lt;5</v>
      </c>
      <c r="X103" s="60" t="str">
        <f>Division1!DJ105</f>
        <v>-
small</v>
      </c>
      <c r="Y103" s="60" t="str">
        <f>Division1!DO105</f>
        <v>+
small</v>
      </c>
      <c r="Z103" s="60" t="str">
        <f>Division1!DT105</f>
        <v xml:space="preserve">
</v>
      </c>
      <c r="AA103" s="60" t="str">
        <f>Division1!DY105</f>
        <v xml:space="preserve">
</v>
      </c>
      <c r="AB103" s="60" t="str">
        <f>Division1!ED105</f>
        <v xml:space="preserve">
</v>
      </c>
      <c r="AC103" s="60" t="str">
        <f>Division1!EI105</f>
        <v>N&lt;5
N&lt;5</v>
      </c>
    </row>
    <row r="104" spans="1:29" s="24" customFormat="1" ht="15" customHeight="1" x14ac:dyDescent="0.2">
      <c r="A104" s="24" t="s">
        <v>243</v>
      </c>
      <c r="B104" s="24" t="s">
        <v>233</v>
      </c>
      <c r="C104" s="24" t="s">
        <v>244</v>
      </c>
      <c r="D104" s="25">
        <f t="shared" si="2"/>
        <v>0.323943661971831</v>
      </c>
      <c r="E104" s="80">
        <f>Division1!D106</f>
        <v>3.46</v>
      </c>
      <c r="F104" s="81">
        <f>Division1!E106</f>
        <v>1.35</v>
      </c>
      <c r="G104" s="80">
        <f>RIT!D106</f>
        <v>3</v>
      </c>
      <c r="H104" s="81">
        <f>RIT!E106</f>
        <v>1.42</v>
      </c>
      <c r="I104" s="26"/>
      <c r="J104" s="156">
        <f t="shared" si="3"/>
        <v>0.323943661971831</v>
      </c>
      <c r="K104" s="156"/>
      <c r="L104" s="92" t="str">
        <f>Division1!BQ106</f>
        <v>N&lt;5
N&lt;5</v>
      </c>
      <c r="M104" s="38" t="str">
        <f>Division1!BV106</f>
        <v>N&lt;5
N&lt;5</v>
      </c>
      <c r="N104" s="39" t="str">
        <f>Division1!CA106</f>
        <v>assoc
moderate</v>
      </c>
      <c r="O104" s="39" t="str">
        <f>Division1!CF106</f>
        <v>women
moderate</v>
      </c>
      <c r="P104" s="39" t="str">
        <f>Division1!CK106</f>
        <v>N&lt;5
N&lt;5</v>
      </c>
      <c r="Q104" s="24" t="s">
        <v>243</v>
      </c>
      <c r="R104" s="24" t="s">
        <v>233</v>
      </c>
      <c r="S104" s="24" t="s">
        <v>244</v>
      </c>
      <c r="T104" s="40" t="str">
        <f>Division1!CP106</f>
        <v xml:space="preserve">
</v>
      </c>
      <c r="U104" s="40" t="str">
        <f>Division1!CU106</f>
        <v xml:space="preserve">
</v>
      </c>
      <c r="V104" s="40" t="str">
        <f>Division1!CZ106</f>
        <v>N&lt;5
N&lt;5</v>
      </c>
      <c r="W104" s="40" t="str">
        <f>Division1!DE106</f>
        <v>N&lt;5
N&lt;5</v>
      </c>
      <c r="X104" s="40" t="str">
        <f>Division1!DJ106</f>
        <v>-
small</v>
      </c>
      <c r="Y104" s="40" t="str">
        <f>Division1!DO106</f>
        <v>+
small</v>
      </c>
      <c r="Z104" s="40" t="str">
        <f>Division1!DT106</f>
        <v>-
moderate</v>
      </c>
      <c r="AA104" s="40" t="str">
        <f>Division1!DY106</f>
        <v>+
small</v>
      </c>
      <c r="AB104" s="40" t="str">
        <f>Division1!ED106</f>
        <v xml:space="preserve">
</v>
      </c>
      <c r="AC104" s="40" t="str">
        <f>Division1!EI106</f>
        <v>N&lt;5
N&lt;5</v>
      </c>
    </row>
    <row r="105" spans="1:29" ht="15" customHeight="1" x14ac:dyDescent="0.2">
      <c r="A105" s="15" t="s">
        <v>245</v>
      </c>
      <c r="B105" s="15" t="s">
        <v>233</v>
      </c>
      <c r="C105" s="15" t="s">
        <v>246</v>
      </c>
      <c r="D105" s="22">
        <f t="shared" si="2"/>
        <v>6.9230769230769124E-2</v>
      </c>
      <c r="E105" s="78">
        <f>Division1!D107</f>
        <v>3.46</v>
      </c>
      <c r="F105" s="79">
        <f>Division1!E107</f>
        <v>1.32</v>
      </c>
      <c r="G105" s="78">
        <f>RIT!D107</f>
        <v>3.37</v>
      </c>
      <c r="H105" s="79">
        <f>RIT!E107</f>
        <v>1.3</v>
      </c>
      <c r="I105" s="23"/>
      <c r="J105" s="157" t="str">
        <f t="shared" si="3"/>
        <v/>
      </c>
      <c r="K105" s="157"/>
      <c r="L105" s="91" t="str">
        <f>Division1!BQ107</f>
        <v>N&lt;5
N&lt;5</v>
      </c>
      <c r="M105" s="58" t="str">
        <f>Division1!BV107</f>
        <v>N&lt;5
N&lt;5</v>
      </c>
      <c r="N105" s="59" t="str">
        <f>Division1!CA107</f>
        <v>assoc
Large</v>
      </c>
      <c r="O105" s="59" t="str">
        <f>Division1!CF107</f>
        <v>women
small</v>
      </c>
      <c r="P105" s="59" t="str">
        <f>Division1!CK107</f>
        <v>N&lt;5
N&lt;5</v>
      </c>
      <c r="Q105" s="15" t="s">
        <v>245</v>
      </c>
      <c r="R105" s="15" t="s">
        <v>233</v>
      </c>
      <c r="S105" s="15" t="s">
        <v>246</v>
      </c>
      <c r="T105" s="60" t="str">
        <f>Division1!CP107</f>
        <v xml:space="preserve">
</v>
      </c>
      <c r="U105" s="60" t="str">
        <f>Division1!CU107</f>
        <v xml:space="preserve">
</v>
      </c>
      <c r="V105" s="60" t="str">
        <f>Division1!CZ107</f>
        <v>N&lt;5
N&lt;5</v>
      </c>
      <c r="W105" s="60" t="str">
        <f>Division1!DE107</f>
        <v>N&lt;5
N&lt;5</v>
      </c>
      <c r="X105" s="60" t="str">
        <f>Division1!DJ107</f>
        <v>-
moderate</v>
      </c>
      <c r="Y105" s="60" t="str">
        <f>Division1!DO107</f>
        <v>+
moderate</v>
      </c>
      <c r="Z105" s="60" t="str">
        <f>Division1!DT107</f>
        <v xml:space="preserve">
</v>
      </c>
      <c r="AA105" s="60" t="str">
        <f>Division1!DY107</f>
        <v xml:space="preserve">
</v>
      </c>
      <c r="AB105" s="60" t="str">
        <f>Division1!ED107</f>
        <v xml:space="preserve">
</v>
      </c>
      <c r="AC105" s="60" t="str">
        <f>Division1!EI107</f>
        <v>N&lt;5
N&lt;5</v>
      </c>
    </row>
    <row r="106" spans="1:29" s="24" customFormat="1" ht="15" customHeight="1" x14ac:dyDescent="0.2">
      <c r="A106" s="24" t="s">
        <v>247</v>
      </c>
      <c r="B106" s="24" t="s">
        <v>233</v>
      </c>
      <c r="C106" s="24" t="s">
        <v>248</v>
      </c>
      <c r="D106" s="25">
        <f t="shared" si="2"/>
        <v>3.6496350364963695E-2</v>
      </c>
      <c r="E106" s="80">
        <f>Division1!D108</f>
        <v>3.14</v>
      </c>
      <c r="F106" s="81">
        <f>Division1!E108</f>
        <v>1.38</v>
      </c>
      <c r="G106" s="80">
        <f>RIT!D108</f>
        <v>3.09</v>
      </c>
      <c r="H106" s="81">
        <f>RIT!E108</f>
        <v>1.37</v>
      </c>
      <c r="I106" s="26"/>
      <c r="J106" s="156" t="str">
        <f t="shared" si="3"/>
        <v/>
      </c>
      <c r="K106" s="156"/>
      <c r="L106" s="92" t="str">
        <f>Division1!BQ108</f>
        <v>N&lt;5
N&lt;5</v>
      </c>
      <c r="M106" s="38" t="str">
        <f>Division1!BV108</f>
        <v>N&lt;5
N&lt;5</v>
      </c>
      <c r="N106" s="39" t="str">
        <f>Division1!CA108</f>
        <v>assoc
Large</v>
      </c>
      <c r="O106" s="39" t="str">
        <f>Division1!CF108</f>
        <v>women
moderate</v>
      </c>
      <c r="P106" s="39" t="str">
        <f>Division1!CK108</f>
        <v>N&lt;5
N&lt;5</v>
      </c>
      <c r="Q106" s="24" t="s">
        <v>247</v>
      </c>
      <c r="R106" s="24" t="s">
        <v>233</v>
      </c>
      <c r="S106" s="24" t="s">
        <v>248</v>
      </c>
      <c r="T106" s="40" t="str">
        <f>Division1!CP108</f>
        <v>+
small</v>
      </c>
      <c r="U106" s="40" t="str">
        <f>Division1!CU108</f>
        <v>+
small</v>
      </c>
      <c r="V106" s="40" t="str">
        <f>Division1!CZ108</f>
        <v>N&lt;5
N&lt;5</v>
      </c>
      <c r="W106" s="40" t="str">
        <f>Division1!DE108</f>
        <v>N&lt;5
N&lt;5</v>
      </c>
      <c r="X106" s="40" t="str">
        <f>Division1!DJ108</f>
        <v xml:space="preserve">
</v>
      </c>
      <c r="Y106" s="40" t="str">
        <f>Division1!DO108</f>
        <v>+
Large</v>
      </c>
      <c r="Z106" s="40" t="str">
        <f>Division1!DT108</f>
        <v xml:space="preserve">
</v>
      </c>
      <c r="AA106" s="40" t="str">
        <f>Division1!DY108</f>
        <v>+
moderate</v>
      </c>
      <c r="AB106" s="40" t="str">
        <f>Division1!ED108</f>
        <v>+
small</v>
      </c>
      <c r="AC106" s="40" t="str">
        <f>Division1!EI108</f>
        <v>N&lt;5
N&lt;5</v>
      </c>
    </row>
    <row r="107" spans="1:29" ht="15" customHeight="1" x14ac:dyDescent="0.2">
      <c r="A107" s="15" t="s">
        <v>249</v>
      </c>
      <c r="B107" s="15" t="s">
        <v>233</v>
      </c>
      <c r="C107" s="15" t="s">
        <v>250</v>
      </c>
      <c r="D107" s="22">
        <f t="shared" si="2"/>
        <v>-0.29285714285714298</v>
      </c>
      <c r="E107" s="78">
        <f>Division1!D109</f>
        <v>2.17</v>
      </c>
      <c r="F107" s="79">
        <f>Division1!E109</f>
        <v>1.47</v>
      </c>
      <c r="G107" s="78">
        <f>RIT!D109</f>
        <v>2.58</v>
      </c>
      <c r="H107" s="79">
        <f>RIT!E109</f>
        <v>1.4</v>
      </c>
      <c r="I107" s="23"/>
      <c r="J107" s="157">
        <f t="shared" si="3"/>
        <v>-0.29285714285714298</v>
      </c>
      <c r="K107" s="157"/>
      <c r="L107" s="91" t="str">
        <f>Division1!BQ109</f>
        <v>N&lt;5
N&lt;5</v>
      </c>
      <c r="M107" s="58" t="str">
        <f>Division1!BV109</f>
        <v>N&lt;5
N&lt;5</v>
      </c>
      <c r="N107" s="59" t="str">
        <f>Division1!CA109</f>
        <v>N&lt;5
N&lt;5</v>
      </c>
      <c r="O107" s="59" t="str">
        <f>Division1!CF109</f>
        <v>women
Large</v>
      </c>
      <c r="P107" s="59" t="str">
        <f>Division1!CK109</f>
        <v>N&lt;5
N&lt;5</v>
      </c>
      <c r="Q107" s="15" t="s">
        <v>249</v>
      </c>
      <c r="R107" s="15" t="s">
        <v>233</v>
      </c>
      <c r="S107" s="15" t="s">
        <v>250</v>
      </c>
      <c r="T107" s="60" t="str">
        <f>Division1!CP109</f>
        <v>+
moderate</v>
      </c>
      <c r="U107" s="60" t="str">
        <f>Division1!CU109</f>
        <v>+
moderate</v>
      </c>
      <c r="V107" s="60" t="str">
        <f>Division1!CZ109</f>
        <v>N&lt;5
N&lt;5</v>
      </c>
      <c r="W107" s="60" t="str">
        <f>Division1!DE109</f>
        <v>N&lt;5
N&lt;5</v>
      </c>
      <c r="X107" s="60" t="str">
        <f>Division1!DJ109</f>
        <v>N&lt;5
N&lt;5</v>
      </c>
      <c r="Y107" s="60" t="str">
        <f>Division1!DO109</f>
        <v>+
moderate</v>
      </c>
      <c r="Z107" s="60" t="str">
        <f>Division1!DT109</f>
        <v>-
small</v>
      </c>
      <c r="AA107" s="60" t="str">
        <f>Division1!DY109</f>
        <v>+
Large</v>
      </c>
      <c r="AB107" s="60" t="str">
        <f>Division1!ED109</f>
        <v>+
moderate</v>
      </c>
      <c r="AC107" s="60" t="str">
        <f>Division1!EI109</f>
        <v>N&lt;5
N&lt;5</v>
      </c>
    </row>
    <row r="108" spans="1:29" s="24" customFormat="1" ht="15" customHeight="1" x14ac:dyDescent="0.2">
      <c r="A108" s="24" t="s">
        <v>251</v>
      </c>
      <c r="B108" s="24" t="s">
        <v>252</v>
      </c>
      <c r="C108" s="24" t="s">
        <v>253</v>
      </c>
      <c r="D108" s="25">
        <f t="shared" si="2"/>
        <v>4.1666666666666893E-2</v>
      </c>
      <c r="E108" s="80">
        <f>Division1!D110</f>
        <v>2.85</v>
      </c>
      <c r="F108" s="81">
        <f>Division1!E110</f>
        <v>1.27</v>
      </c>
      <c r="G108" s="80">
        <f>RIT!D110</f>
        <v>2.8</v>
      </c>
      <c r="H108" s="81">
        <f>RIT!E110</f>
        <v>1.2</v>
      </c>
      <c r="I108" s="26"/>
      <c r="J108" s="156" t="str">
        <f t="shared" si="3"/>
        <v/>
      </c>
      <c r="K108" s="156"/>
      <c r="L108" s="92" t="str">
        <f>Division1!BQ110</f>
        <v>tenured
moderate</v>
      </c>
      <c r="M108" s="38" t="str">
        <f>Division1!BV110</f>
        <v>ntt
moderate</v>
      </c>
      <c r="N108" s="39" t="str">
        <f>Division1!CA110</f>
        <v>full
moderate</v>
      </c>
      <c r="O108" s="39" t="str">
        <f>Division1!CF110</f>
        <v>men
small</v>
      </c>
      <c r="P108" s="39" t="str">
        <f>Division1!CK110</f>
        <v>white
moderate</v>
      </c>
      <c r="Q108" s="24" t="s">
        <v>251</v>
      </c>
      <c r="R108" s="24" t="s">
        <v>252</v>
      </c>
      <c r="S108" s="24" t="s">
        <v>253</v>
      </c>
      <c r="T108" s="40" t="str">
        <f>Division1!CP110</f>
        <v xml:space="preserve">
</v>
      </c>
      <c r="U108" s="40" t="str">
        <f>Division1!CU110</f>
        <v xml:space="preserve">
</v>
      </c>
      <c r="V108" s="40" t="str">
        <f>Division1!CZ110</f>
        <v>N&lt;5
N&lt;5</v>
      </c>
      <c r="W108" s="40" t="str">
        <f>Division1!DE110</f>
        <v>+
small</v>
      </c>
      <c r="X108" s="40" t="str">
        <f>Division1!DJ110</f>
        <v>+
Large</v>
      </c>
      <c r="Y108" s="40" t="str">
        <f>Division1!DO110</f>
        <v>-
small</v>
      </c>
      <c r="Z108" s="40" t="str">
        <f>Division1!DT110</f>
        <v>+
small</v>
      </c>
      <c r="AA108" s="40" t="str">
        <f>Division1!DY110</f>
        <v xml:space="preserve">
</v>
      </c>
      <c r="AB108" s="40" t="str">
        <f>Division1!ED110</f>
        <v>+
small</v>
      </c>
      <c r="AC108" s="40" t="str">
        <f>Division1!EI110</f>
        <v>-
moderate</v>
      </c>
    </row>
    <row r="109" spans="1:29" ht="15" customHeight="1" x14ac:dyDescent="0.2">
      <c r="A109" s="15" t="s">
        <v>254</v>
      </c>
      <c r="B109" s="15" t="s">
        <v>252</v>
      </c>
      <c r="C109" s="15" t="s">
        <v>255</v>
      </c>
      <c r="D109" s="22">
        <f t="shared" si="2"/>
        <v>1.6949152542372899E-2</v>
      </c>
      <c r="E109" s="78">
        <f>Division1!D111</f>
        <v>2.63</v>
      </c>
      <c r="F109" s="79">
        <f>Division1!E111</f>
        <v>1.19</v>
      </c>
      <c r="G109" s="78">
        <f>RIT!D111</f>
        <v>2.61</v>
      </c>
      <c r="H109" s="79">
        <f>RIT!E111</f>
        <v>1.18</v>
      </c>
      <c r="I109" s="23"/>
      <c r="J109" s="157" t="str">
        <f t="shared" si="3"/>
        <v/>
      </c>
      <c r="K109" s="157"/>
      <c r="L109" s="91" t="str">
        <f>Division1!BQ111</f>
        <v>tenured
moderate</v>
      </c>
      <c r="M109" s="58" t="str">
        <f>Division1!BV111</f>
        <v>ntt
Large</v>
      </c>
      <c r="N109" s="59" t="str">
        <f>Division1!CA111</f>
        <v>full
Large</v>
      </c>
      <c r="O109" s="59" t="str">
        <f>Division1!CF111</f>
        <v xml:space="preserve">
</v>
      </c>
      <c r="P109" s="59" t="str">
        <f>Division1!CK111</f>
        <v>white
small</v>
      </c>
      <c r="Q109" s="15" t="s">
        <v>254</v>
      </c>
      <c r="R109" s="15" t="s">
        <v>252</v>
      </c>
      <c r="S109" s="15" t="s">
        <v>255</v>
      </c>
      <c r="T109" s="60" t="str">
        <f>Division1!CP111</f>
        <v xml:space="preserve">
</v>
      </c>
      <c r="U109" s="60" t="str">
        <f>Division1!CU111</f>
        <v xml:space="preserve">
</v>
      </c>
      <c r="V109" s="60" t="str">
        <f>Division1!CZ111</f>
        <v>-
moderate</v>
      </c>
      <c r="W109" s="60" t="str">
        <f>Division1!DE111</f>
        <v>+
moderate</v>
      </c>
      <c r="X109" s="60" t="str">
        <f>Division1!DJ111</f>
        <v xml:space="preserve">
</v>
      </c>
      <c r="Y109" s="60" t="str">
        <f>Division1!DO111</f>
        <v>-
small</v>
      </c>
      <c r="Z109" s="60" t="str">
        <f>Division1!DT111</f>
        <v>+
small</v>
      </c>
      <c r="AA109" s="60" t="str">
        <f>Division1!DY111</f>
        <v xml:space="preserve">
</v>
      </c>
      <c r="AB109" s="60" t="str">
        <f>Division1!ED111</f>
        <v>+
small</v>
      </c>
      <c r="AC109" s="60" t="str">
        <f>Division1!EI111</f>
        <v xml:space="preserve">
</v>
      </c>
    </row>
    <row r="110" spans="1:29" s="24" customFormat="1" ht="15" customHeight="1" x14ac:dyDescent="0.2">
      <c r="A110" s="24" t="s">
        <v>256</v>
      </c>
      <c r="B110" s="24" t="s">
        <v>252</v>
      </c>
      <c r="C110" s="24" t="s">
        <v>257</v>
      </c>
      <c r="D110" s="25">
        <f t="shared" si="2"/>
        <v>-0.12977099236641249</v>
      </c>
      <c r="E110" s="80">
        <f>Division1!D112</f>
        <v>2.5099999999999998</v>
      </c>
      <c r="F110" s="81">
        <f>Division1!E112</f>
        <v>1.28</v>
      </c>
      <c r="G110" s="80">
        <f>RIT!D112</f>
        <v>2.68</v>
      </c>
      <c r="H110" s="81">
        <f>RIT!E112</f>
        <v>1.31</v>
      </c>
      <c r="I110" s="26"/>
      <c r="J110" s="156">
        <f t="shared" si="3"/>
        <v>-0.12977099236641249</v>
      </c>
      <c r="K110" s="156"/>
      <c r="L110" s="92" t="str">
        <f>Division1!BQ112</f>
        <v>tenured
moderate</v>
      </c>
      <c r="M110" s="38" t="str">
        <f>Division1!BV112</f>
        <v>ntt
moderate</v>
      </c>
      <c r="N110" s="39" t="str">
        <f>Division1!CA112</f>
        <v>assoc
small</v>
      </c>
      <c r="O110" s="39" t="str">
        <f>Division1!CF112</f>
        <v>women
small</v>
      </c>
      <c r="P110" s="39" t="str">
        <f>Division1!CK112</f>
        <v xml:space="preserve">
</v>
      </c>
      <c r="Q110" s="24" t="s">
        <v>256</v>
      </c>
      <c r="R110" s="24" t="s">
        <v>252</v>
      </c>
      <c r="S110" s="24" t="s">
        <v>257</v>
      </c>
      <c r="T110" s="40" t="str">
        <f>Division1!CP112</f>
        <v xml:space="preserve">
</v>
      </c>
      <c r="U110" s="40" t="str">
        <f>Division1!CU112</f>
        <v>-
small</v>
      </c>
      <c r="V110" s="40" t="str">
        <f>Division1!CZ112</f>
        <v>-
Large</v>
      </c>
      <c r="W110" s="40" t="str">
        <f>Division1!DE112</f>
        <v>+
small</v>
      </c>
      <c r="X110" s="40" t="str">
        <f>Division1!DJ112</f>
        <v>-
moderate</v>
      </c>
      <c r="Y110" s="40" t="str">
        <f>Division1!DO112</f>
        <v xml:space="preserve">
</v>
      </c>
      <c r="Z110" s="40" t="str">
        <f>Division1!DT112</f>
        <v xml:space="preserve">
</v>
      </c>
      <c r="AA110" s="40" t="str">
        <f>Division1!DY112</f>
        <v xml:space="preserve">
</v>
      </c>
      <c r="AB110" s="40" t="str">
        <f>Division1!ED112</f>
        <v xml:space="preserve">
</v>
      </c>
      <c r="AC110" s="40" t="str">
        <f>Division1!EI112</f>
        <v xml:space="preserve">
</v>
      </c>
    </row>
    <row r="111" spans="1:29" ht="15" customHeight="1" x14ac:dyDescent="0.2">
      <c r="A111" s="47"/>
      <c r="B111" s="47" t="s">
        <v>37</v>
      </c>
      <c r="C111" s="50" t="s">
        <v>258</v>
      </c>
      <c r="D111" s="48">
        <f t="shared" si="2"/>
        <v>-0.1888888888888893</v>
      </c>
      <c r="E111" s="84">
        <f>Division1!D113</f>
        <v>3.01</v>
      </c>
      <c r="F111" s="85">
        <f>Division1!E113</f>
        <v>0.9</v>
      </c>
      <c r="G111" s="84">
        <f>RIT!D113</f>
        <v>3.18</v>
      </c>
      <c r="H111" s="85">
        <f>RIT!E113</f>
        <v>0.9</v>
      </c>
      <c r="I111" s="49"/>
      <c r="J111" s="158">
        <f t="shared" si="3"/>
        <v>-0.1888888888888893</v>
      </c>
      <c r="K111" s="158"/>
      <c r="L111" s="93" t="str">
        <f>Division1!BQ113</f>
        <v>tenured
Large</v>
      </c>
      <c r="M111" s="61" t="str">
        <f>Division1!BV113</f>
        <v xml:space="preserve">
</v>
      </c>
      <c r="N111" s="62" t="str">
        <f>Division1!CA113</f>
        <v xml:space="preserve">
</v>
      </c>
      <c r="O111" s="62" t="str">
        <f>Division1!CF113</f>
        <v>women
small</v>
      </c>
      <c r="P111" s="62" t="str">
        <f>Division1!CK113</f>
        <v>white
Large</v>
      </c>
      <c r="Q111" s="47"/>
      <c r="R111" s="47" t="s">
        <v>37</v>
      </c>
      <c r="S111" s="50" t="s">
        <v>258</v>
      </c>
      <c r="T111" s="63" t="str">
        <f>Division1!CP113</f>
        <v>+
moderate</v>
      </c>
      <c r="U111" s="63" t="str">
        <f>Division1!CU113</f>
        <v>+
Large</v>
      </c>
      <c r="V111" s="63" t="str">
        <f>Division1!CZ113</f>
        <v>-
small</v>
      </c>
      <c r="W111" s="63" t="str">
        <f>Division1!DE113</f>
        <v>+
moderate</v>
      </c>
      <c r="X111" s="63" t="str">
        <f>Division1!DJ113</f>
        <v>+
moderate</v>
      </c>
      <c r="Y111" s="63" t="str">
        <f>Division1!DO113</f>
        <v>+
Large</v>
      </c>
      <c r="Z111" s="63" t="str">
        <f>Division1!DT113</f>
        <v>+
moderate</v>
      </c>
      <c r="AA111" s="63" t="str">
        <f>Division1!DY113</f>
        <v>+
Large</v>
      </c>
      <c r="AB111" s="63" t="str">
        <f>Division1!ED113</f>
        <v>+
Large</v>
      </c>
      <c r="AC111" s="63" t="str">
        <f>Division1!EI113</f>
        <v>+
small</v>
      </c>
    </row>
    <row r="112" spans="1:29" s="24" customFormat="1" ht="15" customHeight="1" x14ac:dyDescent="0.2">
      <c r="A112" s="24" t="s">
        <v>259</v>
      </c>
      <c r="B112" s="24" t="s">
        <v>37</v>
      </c>
      <c r="C112" s="24" t="s">
        <v>260</v>
      </c>
      <c r="D112" s="25">
        <f t="shared" si="2"/>
        <v>-0.15151515151515144</v>
      </c>
      <c r="E112" s="80">
        <f>Division1!D114</f>
        <v>2.98</v>
      </c>
      <c r="F112" s="81">
        <f>Division1!E114</f>
        <v>1.1299999999999999</v>
      </c>
      <c r="G112" s="80">
        <f>RIT!D114</f>
        <v>3.13</v>
      </c>
      <c r="H112" s="81">
        <f>RIT!E114</f>
        <v>0.99</v>
      </c>
      <c r="I112" s="26"/>
      <c r="J112" s="156">
        <f t="shared" si="3"/>
        <v>-0.15151515151515144</v>
      </c>
      <c r="K112" s="156"/>
      <c r="L112" s="92" t="str">
        <f>Division1!BQ114</f>
        <v>tenured
Large</v>
      </c>
      <c r="M112" s="38" t="str">
        <f>Division1!BV114</f>
        <v>ntt
moderate</v>
      </c>
      <c r="N112" s="39" t="str">
        <f>Division1!CA114</f>
        <v xml:space="preserve">
</v>
      </c>
      <c r="O112" s="39" t="str">
        <f>Division1!CF114</f>
        <v>women
moderate</v>
      </c>
      <c r="P112" s="39" t="str">
        <f>Division1!CK114</f>
        <v>white
moderate</v>
      </c>
      <c r="Q112" s="24" t="s">
        <v>259</v>
      </c>
      <c r="R112" s="24" t="s">
        <v>37</v>
      </c>
      <c r="S112" s="24" t="s">
        <v>260</v>
      </c>
      <c r="T112" s="40" t="str">
        <f>Division1!CP114</f>
        <v>+
moderate</v>
      </c>
      <c r="U112" s="40" t="str">
        <f>Division1!CU114</f>
        <v>+
moderate</v>
      </c>
      <c r="V112" s="40" t="str">
        <f>Division1!CZ114</f>
        <v>+
small</v>
      </c>
      <c r="W112" s="40" t="str">
        <f>Division1!DE114</f>
        <v>+
Large</v>
      </c>
      <c r="X112" s="40" t="str">
        <f>Division1!DJ114</f>
        <v>+
Large</v>
      </c>
      <c r="Y112" s="40" t="str">
        <f>Division1!DO114</f>
        <v>+
moderate</v>
      </c>
      <c r="Z112" s="40" t="str">
        <f>Division1!DT114</f>
        <v>+
small</v>
      </c>
      <c r="AA112" s="40" t="str">
        <f>Division1!DY114</f>
        <v>+
Large</v>
      </c>
      <c r="AB112" s="40" t="str">
        <f>Division1!ED114</f>
        <v>+
Large</v>
      </c>
      <c r="AC112" s="40" t="str">
        <f>Division1!EI114</f>
        <v>+
small</v>
      </c>
    </row>
    <row r="113" spans="1:29" ht="15" customHeight="1" x14ac:dyDescent="0.2">
      <c r="A113" s="15" t="s">
        <v>261</v>
      </c>
      <c r="B113" s="15" t="s">
        <v>37</v>
      </c>
      <c r="C113" s="15" t="s">
        <v>262</v>
      </c>
      <c r="D113" s="22">
        <f t="shared" si="2"/>
        <v>6.5420560747663808E-2</v>
      </c>
      <c r="E113" s="78">
        <f>Division1!D115</f>
        <v>3.22</v>
      </c>
      <c r="F113" s="79">
        <f>Division1!E115</f>
        <v>1.1599999999999999</v>
      </c>
      <c r="G113" s="78">
        <f>RIT!D115</f>
        <v>3.15</v>
      </c>
      <c r="H113" s="79">
        <f>RIT!E115</f>
        <v>1.07</v>
      </c>
      <c r="I113" s="23"/>
      <c r="J113" s="157" t="str">
        <f t="shared" si="3"/>
        <v/>
      </c>
      <c r="K113" s="157"/>
      <c r="L113" s="91" t="str">
        <f>Division1!BQ115</f>
        <v>tenured
Large</v>
      </c>
      <c r="M113" s="58" t="str">
        <f>Division1!BV115</f>
        <v>ntt
small</v>
      </c>
      <c r="N113" s="59" t="str">
        <f>Division1!CA115</f>
        <v xml:space="preserve">
</v>
      </c>
      <c r="O113" s="59" t="str">
        <f>Division1!CF115</f>
        <v>women
Large</v>
      </c>
      <c r="P113" s="59" t="str">
        <f>Division1!CK115</f>
        <v>white
moderate</v>
      </c>
      <c r="Q113" s="15" t="s">
        <v>261</v>
      </c>
      <c r="R113" s="15" t="s">
        <v>37</v>
      </c>
      <c r="S113" s="15" t="s">
        <v>262</v>
      </c>
      <c r="T113" s="60" t="str">
        <f>Division1!CP115</f>
        <v>+
moderate</v>
      </c>
      <c r="U113" s="60" t="str">
        <f>Division1!CU115</f>
        <v>+
small</v>
      </c>
      <c r="V113" s="60" t="str">
        <f>Division1!CZ115</f>
        <v xml:space="preserve">
</v>
      </c>
      <c r="W113" s="60" t="str">
        <f>Division1!DE115</f>
        <v>+
Large</v>
      </c>
      <c r="X113" s="60" t="str">
        <f>Division1!DJ115</f>
        <v>+
moderate</v>
      </c>
      <c r="Y113" s="60" t="str">
        <f>Division1!DO115</f>
        <v>+
small</v>
      </c>
      <c r="Z113" s="60" t="str">
        <f>Division1!DT115</f>
        <v xml:space="preserve">
</v>
      </c>
      <c r="AA113" s="60" t="str">
        <f>Division1!DY115</f>
        <v>+
Large</v>
      </c>
      <c r="AB113" s="60" t="str">
        <f>Division1!ED115</f>
        <v>+
moderate</v>
      </c>
      <c r="AC113" s="60" t="str">
        <f>Division1!EI115</f>
        <v xml:space="preserve">
</v>
      </c>
    </row>
    <row r="114" spans="1:29" s="24" customFormat="1" ht="15" customHeight="1" x14ac:dyDescent="0.2">
      <c r="A114" s="24" t="s">
        <v>263</v>
      </c>
      <c r="B114" s="24" t="s">
        <v>37</v>
      </c>
      <c r="C114" s="24" t="s">
        <v>264</v>
      </c>
      <c r="D114" s="25">
        <f t="shared" si="2"/>
        <v>-8.1081081081081349E-2</v>
      </c>
      <c r="E114" s="80">
        <f>Division1!D116</f>
        <v>3.03</v>
      </c>
      <c r="F114" s="81">
        <f>Division1!E116</f>
        <v>1.17</v>
      </c>
      <c r="G114" s="80">
        <f>RIT!D116</f>
        <v>3.12</v>
      </c>
      <c r="H114" s="81">
        <f>RIT!E116</f>
        <v>1.1100000000000001</v>
      </c>
      <c r="I114" s="26"/>
      <c r="J114" s="156" t="str">
        <f t="shared" si="3"/>
        <v/>
      </c>
      <c r="K114" s="156"/>
      <c r="L114" s="92" t="str">
        <f>Division1!BQ116</f>
        <v>tenured
moderate</v>
      </c>
      <c r="M114" s="38" t="str">
        <f>Division1!BV116</f>
        <v>ntt
small</v>
      </c>
      <c r="N114" s="39" t="str">
        <f>Division1!CA116</f>
        <v>assoc
small</v>
      </c>
      <c r="O114" s="39" t="str">
        <f>Division1!CF116</f>
        <v>women
moderate</v>
      </c>
      <c r="P114" s="39" t="str">
        <f>Division1!CK116</f>
        <v xml:space="preserve">white
</v>
      </c>
      <c r="Q114" s="24" t="s">
        <v>263</v>
      </c>
      <c r="R114" s="24" t="s">
        <v>37</v>
      </c>
      <c r="S114" s="24" t="s">
        <v>264</v>
      </c>
      <c r="T114" s="40" t="str">
        <f>Division1!CP116</f>
        <v>+
Large</v>
      </c>
      <c r="U114" s="40" t="str">
        <f>Division1!CU116</f>
        <v>+
Large</v>
      </c>
      <c r="V114" s="40" t="str">
        <f>Division1!CZ116</f>
        <v xml:space="preserve">
</v>
      </c>
      <c r="W114" s="40" t="str">
        <f>Division1!DE116</f>
        <v>+
Large</v>
      </c>
      <c r="X114" s="40" t="str">
        <f>Division1!DJ116</f>
        <v>+
Large</v>
      </c>
      <c r="Y114" s="40" t="str">
        <f>Division1!DO116</f>
        <v>+
Large</v>
      </c>
      <c r="Z114" s="40" t="str">
        <f>Division1!DT116</f>
        <v>+
small</v>
      </c>
      <c r="AA114" s="40" t="str">
        <f>Division1!DY116</f>
        <v>+
Large</v>
      </c>
      <c r="AB114" s="40" t="str">
        <f>Division1!ED116</f>
        <v>+
Large</v>
      </c>
      <c r="AC114" s="40" t="str">
        <f>Division1!EI116</f>
        <v xml:space="preserve">
</v>
      </c>
    </row>
    <row r="115" spans="1:29" ht="15" customHeight="1" x14ac:dyDescent="0.2">
      <c r="A115" s="15" t="s">
        <v>265</v>
      </c>
      <c r="B115" s="15" t="s">
        <v>37</v>
      </c>
      <c r="C115" s="15" t="s">
        <v>266</v>
      </c>
      <c r="D115" s="22">
        <f t="shared" si="2"/>
        <v>-0.30303030303030287</v>
      </c>
      <c r="E115" s="78">
        <f>Division1!D117</f>
        <v>2.91</v>
      </c>
      <c r="F115" s="79">
        <f>Division1!E117</f>
        <v>1.04</v>
      </c>
      <c r="G115" s="78">
        <f>RIT!D117</f>
        <v>3.21</v>
      </c>
      <c r="H115" s="79">
        <f>RIT!E117</f>
        <v>0.99</v>
      </c>
      <c r="I115" s="23"/>
      <c r="J115" s="157">
        <f t="shared" si="3"/>
        <v>-0.30303030303030287</v>
      </c>
      <c r="K115" s="157"/>
      <c r="L115" s="91" t="str">
        <f>Division1!BQ117</f>
        <v>tenured
Large</v>
      </c>
      <c r="M115" s="58" t="str">
        <f>Division1!BV117</f>
        <v>tenured
small</v>
      </c>
      <c r="N115" s="59" t="str">
        <f>Division1!CA117</f>
        <v xml:space="preserve">
</v>
      </c>
      <c r="O115" s="59" t="str">
        <f>Division1!CF117</f>
        <v>men
small</v>
      </c>
      <c r="P115" s="59" t="str">
        <f>Division1!CK117</f>
        <v>white
small</v>
      </c>
      <c r="Q115" s="15" t="s">
        <v>265</v>
      </c>
      <c r="R115" s="15" t="s">
        <v>37</v>
      </c>
      <c r="S115" s="15" t="s">
        <v>266</v>
      </c>
      <c r="T115" s="60" t="str">
        <f>Division1!CP117</f>
        <v>+
moderate</v>
      </c>
      <c r="U115" s="60" t="str">
        <f>Division1!CU117</f>
        <v>+
Large</v>
      </c>
      <c r="V115" s="60" t="str">
        <f>Division1!CZ117</f>
        <v>-
moderate</v>
      </c>
      <c r="W115" s="60" t="str">
        <f>Division1!DE117</f>
        <v>+
small</v>
      </c>
      <c r="X115" s="60" t="str">
        <f>Division1!DJ117</f>
        <v>+
moderate</v>
      </c>
      <c r="Y115" s="60" t="str">
        <f>Division1!DO117</f>
        <v>+
Large</v>
      </c>
      <c r="Z115" s="60" t="str">
        <f>Division1!DT117</f>
        <v>+
moderate</v>
      </c>
      <c r="AA115" s="60" t="str">
        <f>Division1!DY117</f>
        <v>+
small</v>
      </c>
      <c r="AB115" s="60" t="str">
        <f>Division1!ED117</f>
        <v>+
moderate</v>
      </c>
      <c r="AC115" s="60" t="str">
        <f>Division1!EI117</f>
        <v>+
Large</v>
      </c>
    </row>
    <row r="116" spans="1:29" s="24" customFormat="1" ht="15" customHeight="1" x14ac:dyDescent="0.2">
      <c r="A116" s="24" t="s">
        <v>267</v>
      </c>
      <c r="B116" s="24" t="s">
        <v>37</v>
      </c>
      <c r="C116" s="24" t="s">
        <v>268</v>
      </c>
      <c r="D116" s="25">
        <f t="shared" si="2"/>
        <v>-0.18518518518518534</v>
      </c>
      <c r="E116" s="80">
        <f>Division1!D118</f>
        <v>3.07</v>
      </c>
      <c r="F116" s="81">
        <f>Division1!E118</f>
        <v>1.1399999999999999</v>
      </c>
      <c r="G116" s="80">
        <f>RIT!D118</f>
        <v>3.27</v>
      </c>
      <c r="H116" s="81">
        <f>RIT!E118</f>
        <v>1.08</v>
      </c>
      <c r="I116" s="26"/>
      <c r="J116" s="156">
        <f t="shared" si="3"/>
        <v>-0.18518518518518534</v>
      </c>
      <c r="K116" s="156"/>
      <c r="L116" s="92" t="str">
        <f>Division1!BQ118</f>
        <v>tenured
Large</v>
      </c>
      <c r="M116" s="38" t="str">
        <f>Division1!BV118</f>
        <v>tenured
small</v>
      </c>
      <c r="N116" s="39" t="str">
        <f>Division1!CA118</f>
        <v xml:space="preserve">
</v>
      </c>
      <c r="O116" s="39" t="str">
        <f>Division1!CF118</f>
        <v xml:space="preserve">
</v>
      </c>
      <c r="P116" s="39" t="str">
        <f>Division1!CK118</f>
        <v>white
small</v>
      </c>
      <c r="Q116" s="24" t="s">
        <v>267</v>
      </c>
      <c r="R116" s="24" t="s">
        <v>37</v>
      </c>
      <c r="S116" s="24" t="s">
        <v>268</v>
      </c>
      <c r="T116" s="40" t="str">
        <f>Division1!CP118</f>
        <v>+
small</v>
      </c>
      <c r="U116" s="40" t="str">
        <f>Division1!CU118</f>
        <v>+
moderate</v>
      </c>
      <c r="V116" s="40" t="str">
        <f>Division1!CZ118</f>
        <v>-
small</v>
      </c>
      <c r="W116" s="40" t="str">
        <f>Division1!DE118</f>
        <v xml:space="preserve">
</v>
      </c>
      <c r="X116" s="40" t="str">
        <f>Division1!DJ118</f>
        <v>+
small</v>
      </c>
      <c r="Y116" s="40" t="str">
        <f>Division1!DO118</f>
        <v>+
moderate</v>
      </c>
      <c r="Z116" s="40" t="str">
        <f>Division1!DT118</f>
        <v>+
small</v>
      </c>
      <c r="AA116" s="40" t="str">
        <f>Division1!DY118</f>
        <v>+
small</v>
      </c>
      <c r="AB116" s="40" t="str">
        <f>Division1!ED118</f>
        <v>+
small</v>
      </c>
      <c r="AC116" s="40" t="str">
        <f>Division1!EI118</f>
        <v>+
small</v>
      </c>
    </row>
    <row r="117" spans="1:29" ht="15" customHeight="1" x14ac:dyDescent="0.2">
      <c r="A117" s="15" t="s">
        <v>269</v>
      </c>
      <c r="B117" s="15" t="s">
        <v>37</v>
      </c>
      <c r="C117" s="15" t="s">
        <v>270</v>
      </c>
      <c r="D117" s="22">
        <f t="shared" si="2"/>
        <v>-0.32432432432432418</v>
      </c>
      <c r="E117" s="78">
        <f>Division1!D119</f>
        <v>2.87</v>
      </c>
      <c r="F117" s="79">
        <f>Division1!E119</f>
        <v>1.04</v>
      </c>
      <c r="G117" s="78">
        <f>RIT!D119</f>
        <v>3.23</v>
      </c>
      <c r="H117" s="79">
        <f>RIT!E119</f>
        <v>1.1100000000000001</v>
      </c>
      <c r="I117" s="23"/>
      <c r="J117" s="157">
        <f t="shared" si="3"/>
        <v>-0.32432432432432418</v>
      </c>
      <c r="K117" s="157"/>
      <c r="L117" s="91" t="str">
        <f>Division1!BQ119</f>
        <v>tenured
Large</v>
      </c>
      <c r="M117" s="58" t="str">
        <f>Division1!BV119</f>
        <v>tenured
small</v>
      </c>
      <c r="N117" s="59" t="str">
        <f>Division1!CA119</f>
        <v xml:space="preserve">full
</v>
      </c>
      <c r="O117" s="59" t="str">
        <f>Division1!CF119</f>
        <v>men
moderate</v>
      </c>
      <c r="P117" s="59" t="str">
        <f>Division1!CK119</f>
        <v>white
moderate</v>
      </c>
      <c r="Q117" s="15" t="s">
        <v>269</v>
      </c>
      <c r="R117" s="15" t="s">
        <v>37</v>
      </c>
      <c r="S117" s="15" t="s">
        <v>270</v>
      </c>
      <c r="T117" s="60" t="str">
        <f>Division1!CP119</f>
        <v>+
moderate</v>
      </c>
      <c r="U117" s="60" t="str">
        <f>Division1!CU119</f>
        <v>+
Large</v>
      </c>
      <c r="V117" s="60" t="str">
        <f>Division1!CZ119</f>
        <v>-
small</v>
      </c>
      <c r="W117" s="60" t="str">
        <f>Division1!DE119</f>
        <v>+
moderate</v>
      </c>
      <c r="X117" s="60" t="str">
        <f>Division1!DJ119</f>
        <v>+
Large</v>
      </c>
      <c r="Y117" s="60" t="str">
        <f>Division1!DO119</f>
        <v>+
Large</v>
      </c>
      <c r="Z117" s="60" t="str">
        <f>Division1!DT119</f>
        <v>+
Large</v>
      </c>
      <c r="AA117" s="60" t="str">
        <f>Division1!DY119</f>
        <v>+
small</v>
      </c>
      <c r="AB117" s="60" t="str">
        <f>Division1!ED119</f>
        <v>+
moderate</v>
      </c>
      <c r="AC117" s="60" t="str">
        <f>Division1!EI119</f>
        <v>+
Large</v>
      </c>
    </row>
    <row r="118" spans="1:29" s="24" customFormat="1" ht="15" customHeight="1" x14ac:dyDescent="0.2">
      <c r="A118" s="24" t="s">
        <v>271</v>
      </c>
      <c r="B118" s="24" t="s">
        <v>37</v>
      </c>
      <c r="C118" s="24" t="s">
        <v>272</v>
      </c>
      <c r="D118" s="25" t="str">
        <f t="shared" si="2"/>
        <v>N&lt;5</v>
      </c>
      <c r="E118" s="80" t="str">
        <f>Division1!D120</f>
        <v>N&lt;5</v>
      </c>
      <c r="F118" s="81" t="str">
        <f>Division1!E120</f>
        <v>N&lt;5</v>
      </c>
      <c r="G118" s="80" t="str">
        <f>RIT!D120</f>
        <v>N&lt;5</v>
      </c>
      <c r="H118" s="81" t="str">
        <f>RIT!E120</f>
        <v>N&lt;5</v>
      </c>
      <c r="I118" s="26"/>
      <c r="J118" s="156" t="str">
        <f t="shared" si="3"/>
        <v>N&lt;5</v>
      </c>
      <c r="K118" s="156"/>
      <c r="L118" s="92" t="str">
        <f>Division1!BQ120</f>
        <v>N&lt;5
N&lt;5</v>
      </c>
      <c r="M118" s="38" t="str">
        <f>Division1!BV120</f>
        <v>N&lt;5
N&lt;5</v>
      </c>
      <c r="N118" s="39" t="str">
        <f>Division1!CA120</f>
        <v>N&lt;5
N&lt;5</v>
      </c>
      <c r="O118" s="39" t="str">
        <f>Division1!CF120</f>
        <v>N&lt;5
N&lt;5</v>
      </c>
      <c r="P118" s="39" t="str">
        <f>Division1!CK120</f>
        <v>N&lt;5
N&lt;5</v>
      </c>
      <c r="Q118" s="24" t="s">
        <v>271</v>
      </c>
      <c r="R118" s="24" t="s">
        <v>37</v>
      </c>
      <c r="S118" s="24" t="s">
        <v>272</v>
      </c>
      <c r="T118" s="40" t="str">
        <f>Division1!CP120</f>
        <v>N&lt;5
N&lt;5</v>
      </c>
      <c r="U118" s="40" t="str">
        <f>Division1!CU120</f>
        <v>N&lt;5
N&lt;5</v>
      </c>
      <c r="V118" s="40" t="str">
        <f>Division1!CZ120</f>
        <v>N&lt;5
N&lt;5</v>
      </c>
      <c r="W118" s="40" t="str">
        <f>Division1!DE120</f>
        <v>N&lt;5
N&lt;5</v>
      </c>
      <c r="X118" s="40" t="str">
        <f>Division1!DJ120</f>
        <v>N&lt;5
N&lt;5</v>
      </c>
      <c r="Y118" s="40" t="str">
        <f>Division1!DO120</f>
        <v>N&lt;5
N&lt;5</v>
      </c>
      <c r="Z118" s="40" t="str">
        <f>Division1!DT120</f>
        <v>N&lt;5
N&lt;5</v>
      </c>
      <c r="AA118" s="40" t="str">
        <f>Division1!DY120</f>
        <v>N&lt;5
N&lt;5</v>
      </c>
      <c r="AB118" s="40" t="str">
        <f>Division1!ED120</f>
        <v>N&lt;5
N&lt;5</v>
      </c>
      <c r="AC118" s="40" t="str">
        <f>Division1!EI120</f>
        <v>N&lt;5
N&lt;5</v>
      </c>
    </row>
    <row r="119" spans="1:29" ht="15" customHeight="1" x14ac:dyDescent="0.2">
      <c r="A119" s="15" t="s">
        <v>273</v>
      </c>
      <c r="B119" s="15" t="s">
        <v>274</v>
      </c>
      <c r="C119" s="15" t="s">
        <v>275</v>
      </c>
      <c r="D119" s="22" t="str">
        <f t="shared" si="2"/>
        <v>N&lt;5</v>
      </c>
      <c r="E119" s="78" t="str">
        <f>Division1!D121</f>
        <v>N&lt;5</v>
      </c>
      <c r="F119" s="79" t="str">
        <f>Division1!E121</f>
        <v>N&lt;5</v>
      </c>
      <c r="G119" s="78" t="str">
        <f>RIT!D121</f>
        <v>N&lt;5</v>
      </c>
      <c r="H119" s="79" t="str">
        <f>RIT!E121</f>
        <v>N&lt;5</v>
      </c>
      <c r="I119" s="23"/>
      <c r="J119" s="157" t="str">
        <f t="shared" si="3"/>
        <v>N&lt;5</v>
      </c>
      <c r="K119" s="157"/>
      <c r="L119" s="91" t="str">
        <f>Division1!BQ121</f>
        <v>N&lt;5
N&lt;5</v>
      </c>
      <c r="M119" s="58" t="str">
        <f>Division1!BV121</f>
        <v>N&lt;5
N&lt;5</v>
      </c>
      <c r="N119" s="59" t="str">
        <f>Division1!CA121</f>
        <v>N&lt;5
N&lt;5</v>
      </c>
      <c r="O119" s="59" t="str">
        <f>Division1!CF121</f>
        <v>N&lt;5
N&lt;5</v>
      </c>
      <c r="P119" s="59" t="str">
        <f>Division1!CK121</f>
        <v>N&lt;5
N&lt;5</v>
      </c>
      <c r="Q119" s="15" t="s">
        <v>273</v>
      </c>
      <c r="R119" s="15" t="s">
        <v>274</v>
      </c>
      <c r="S119" s="15" t="s">
        <v>275</v>
      </c>
      <c r="T119" s="60" t="str">
        <f>Division1!CP121</f>
        <v>N&lt;5
N&lt;5</v>
      </c>
      <c r="U119" s="60" t="str">
        <f>Division1!CU121</f>
        <v>N&lt;5
N&lt;5</v>
      </c>
      <c r="V119" s="60" t="str">
        <f>Division1!CZ121</f>
        <v>N&lt;5
N&lt;5</v>
      </c>
      <c r="W119" s="60" t="str">
        <f>Division1!DE121</f>
        <v>N&lt;5
N&lt;5</v>
      </c>
      <c r="X119" s="60" t="str">
        <f>Division1!DJ121</f>
        <v>N&lt;5
N&lt;5</v>
      </c>
      <c r="Y119" s="60" t="str">
        <f>Division1!DO121</f>
        <v>N&lt;5
N&lt;5</v>
      </c>
      <c r="Z119" s="60" t="str">
        <f>Division1!DT121</f>
        <v>N&lt;5
N&lt;5</v>
      </c>
      <c r="AA119" s="60" t="str">
        <f>Division1!DY121</f>
        <v>N&lt;5
N&lt;5</v>
      </c>
      <c r="AB119" s="60" t="str">
        <f>Division1!ED121</f>
        <v>N&lt;5
N&lt;5</v>
      </c>
      <c r="AC119" s="60" t="str">
        <f>Division1!EI121</f>
        <v>N&lt;5
N&lt;5</v>
      </c>
    </row>
    <row r="120" spans="1:29" s="24" customFormat="1" ht="15" customHeight="1" x14ac:dyDescent="0.2">
      <c r="A120" s="44"/>
      <c r="B120" s="44" t="s">
        <v>35</v>
      </c>
      <c r="C120" s="41" t="s">
        <v>276</v>
      </c>
      <c r="D120" s="45">
        <f t="shared" si="2"/>
        <v>-0.2698412698412701</v>
      </c>
      <c r="E120" s="82">
        <f>Division1!D122</f>
        <v>2.61</v>
      </c>
      <c r="F120" s="83">
        <f>Division1!E122</f>
        <v>1.2</v>
      </c>
      <c r="G120" s="82">
        <f>RIT!D122</f>
        <v>2.95</v>
      </c>
      <c r="H120" s="83">
        <f>RIT!E122</f>
        <v>1.26</v>
      </c>
      <c r="I120" s="46"/>
      <c r="J120" s="159">
        <f t="shared" si="3"/>
        <v>-0.2698412698412701</v>
      </c>
      <c r="K120" s="159"/>
      <c r="L120" s="90" t="str">
        <f>Division1!BQ122</f>
        <v>tenured
Large</v>
      </c>
      <c r="M120" s="54" t="str">
        <f>Division1!BV122</f>
        <v xml:space="preserve">
</v>
      </c>
      <c r="N120" s="55" t="str">
        <f>Division1!CA122</f>
        <v xml:space="preserve">
</v>
      </c>
      <c r="O120" s="55" t="str">
        <f>Division1!CF122</f>
        <v xml:space="preserve">
</v>
      </c>
      <c r="P120" s="55" t="str">
        <f>Division1!CK122</f>
        <v xml:space="preserve">
</v>
      </c>
      <c r="Q120" s="44"/>
      <c r="R120" s="44" t="s">
        <v>35</v>
      </c>
      <c r="S120" s="41" t="s">
        <v>276</v>
      </c>
      <c r="T120" s="56" t="str">
        <f>Division1!CP122</f>
        <v>+
small</v>
      </c>
      <c r="U120" s="56" t="str">
        <f>Division1!CU122</f>
        <v>+
moderate</v>
      </c>
      <c r="V120" s="56" t="str">
        <f>Division1!CZ122</f>
        <v>-
Large</v>
      </c>
      <c r="W120" s="56" t="str">
        <f>Division1!DE122</f>
        <v>+
small</v>
      </c>
      <c r="X120" s="56" t="str">
        <f>Division1!DJ122</f>
        <v>+
Large</v>
      </c>
      <c r="Y120" s="56" t="str">
        <f>Division1!DO122</f>
        <v>+
moderate</v>
      </c>
      <c r="Z120" s="56" t="str">
        <f>Division1!DT122</f>
        <v>+
small</v>
      </c>
      <c r="AA120" s="56" t="str">
        <f>Division1!DY122</f>
        <v>+
moderate</v>
      </c>
      <c r="AB120" s="56" t="str">
        <f>Division1!ED122</f>
        <v>+
moderate</v>
      </c>
      <c r="AC120" s="56" t="str">
        <f>Division1!EI122</f>
        <v xml:space="preserve">
</v>
      </c>
    </row>
    <row r="121" spans="1:29" ht="15" customHeight="1" x14ac:dyDescent="0.2">
      <c r="A121" s="15" t="s">
        <v>277</v>
      </c>
      <c r="B121" s="15" t="s">
        <v>35</v>
      </c>
      <c r="C121" s="15" t="s">
        <v>278</v>
      </c>
      <c r="D121" s="22">
        <f t="shared" si="2"/>
        <v>-0.24409448818897642</v>
      </c>
      <c r="E121" s="78">
        <f>Division1!D123</f>
        <v>2.63</v>
      </c>
      <c r="F121" s="79">
        <f>Division1!E123</f>
        <v>1.22</v>
      </c>
      <c r="G121" s="78">
        <f>RIT!D123</f>
        <v>2.94</v>
      </c>
      <c r="H121" s="79">
        <f>RIT!E123</f>
        <v>1.27</v>
      </c>
      <c r="I121" s="23"/>
      <c r="J121" s="157">
        <f t="shared" si="3"/>
        <v>-0.24409448818897642</v>
      </c>
      <c r="K121" s="157"/>
      <c r="L121" s="91" t="str">
        <f>Division1!BQ123</f>
        <v>tenured
Large</v>
      </c>
      <c r="M121" s="58" t="str">
        <f>Division1!BV123</f>
        <v xml:space="preserve">
</v>
      </c>
      <c r="N121" s="59" t="str">
        <f>Division1!CA123</f>
        <v>assoc
small</v>
      </c>
      <c r="O121" s="59" t="str">
        <f>Division1!CF123</f>
        <v xml:space="preserve">
</v>
      </c>
      <c r="P121" s="59" t="str">
        <f>Division1!CK123</f>
        <v xml:space="preserve">
</v>
      </c>
      <c r="Q121" s="15" t="s">
        <v>277</v>
      </c>
      <c r="R121" s="15" t="s">
        <v>35</v>
      </c>
      <c r="S121" s="15" t="s">
        <v>278</v>
      </c>
      <c r="T121" s="60" t="str">
        <f>Division1!CP123</f>
        <v>+
small</v>
      </c>
      <c r="U121" s="60" t="str">
        <f>Division1!CU123</f>
        <v>+
small</v>
      </c>
      <c r="V121" s="60" t="str">
        <f>Division1!CZ123</f>
        <v>-
Large</v>
      </c>
      <c r="W121" s="60" t="str">
        <f>Division1!DE123</f>
        <v>+
small</v>
      </c>
      <c r="X121" s="60" t="str">
        <f>Division1!DJ123</f>
        <v>+
moderate</v>
      </c>
      <c r="Y121" s="60" t="str">
        <f>Division1!DO123</f>
        <v>+
small</v>
      </c>
      <c r="Z121" s="60" t="str">
        <f>Division1!DT123</f>
        <v xml:space="preserve">
</v>
      </c>
      <c r="AA121" s="60" t="str">
        <f>Division1!DY123</f>
        <v>+
small</v>
      </c>
      <c r="AB121" s="60" t="str">
        <f>Division1!ED123</f>
        <v>+
small</v>
      </c>
      <c r="AC121" s="60" t="str">
        <f>Division1!EI123</f>
        <v xml:space="preserve">
</v>
      </c>
    </row>
    <row r="122" spans="1:29" s="24" customFormat="1" ht="15" customHeight="1" x14ac:dyDescent="0.2">
      <c r="A122" s="24" t="s">
        <v>279</v>
      </c>
      <c r="B122" s="24" t="s">
        <v>35</v>
      </c>
      <c r="C122" s="24" t="s">
        <v>280</v>
      </c>
      <c r="D122" s="25">
        <f t="shared" si="2"/>
        <v>-0.20610687022900764</v>
      </c>
      <c r="E122" s="80">
        <f>Division1!D124</f>
        <v>2.68</v>
      </c>
      <c r="F122" s="81">
        <f>Division1!E124</f>
        <v>1.31</v>
      </c>
      <c r="G122" s="80">
        <f>RIT!D124</f>
        <v>2.95</v>
      </c>
      <c r="H122" s="81">
        <f>RIT!E124</f>
        <v>1.31</v>
      </c>
      <c r="I122" s="26"/>
      <c r="J122" s="156">
        <f t="shared" si="3"/>
        <v>-0.20610687022900764</v>
      </c>
      <c r="K122" s="156"/>
      <c r="L122" s="92" t="str">
        <f>Division1!BQ124</f>
        <v>tenured
Large</v>
      </c>
      <c r="M122" s="38" t="str">
        <f>Division1!BV124</f>
        <v>ntt
small</v>
      </c>
      <c r="N122" s="39" t="str">
        <f>Division1!CA124</f>
        <v xml:space="preserve">
</v>
      </c>
      <c r="O122" s="39" t="str">
        <f>Division1!CF124</f>
        <v>women
small</v>
      </c>
      <c r="P122" s="39" t="str">
        <f>Division1!CK124</f>
        <v>foc
small</v>
      </c>
      <c r="Q122" s="24" t="s">
        <v>279</v>
      </c>
      <c r="R122" s="24" t="s">
        <v>35</v>
      </c>
      <c r="S122" s="24" t="s">
        <v>280</v>
      </c>
      <c r="T122" s="40" t="str">
        <f>Division1!CP124</f>
        <v>+
small</v>
      </c>
      <c r="U122" s="40" t="str">
        <f>Division1!CU124</f>
        <v>+
small</v>
      </c>
      <c r="V122" s="40" t="str">
        <f>Division1!CZ124</f>
        <v>-
Large</v>
      </c>
      <c r="W122" s="40" t="str">
        <f>Division1!DE124</f>
        <v>+
small</v>
      </c>
      <c r="X122" s="40" t="str">
        <f>Division1!DJ124</f>
        <v>+
Large</v>
      </c>
      <c r="Y122" s="40" t="str">
        <f>Division1!DO124</f>
        <v xml:space="preserve">
</v>
      </c>
      <c r="Z122" s="40" t="str">
        <f>Division1!DT124</f>
        <v xml:space="preserve">
</v>
      </c>
      <c r="AA122" s="40" t="str">
        <f>Division1!DY124</f>
        <v>+
moderate</v>
      </c>
      <c r="AB122" s="40" t="str">
        <f>Division1!ED124</f>
        <v>+
small</v>
      </c>
      <c r="AC122" s="40" t="str">
        <f>Division1!EI124</f>
        <v xml:space="preserve">
</v>
      </c>
    </row>
    <row r="123" spans="1:29" ht="15" customHeight="1" x14ac:dyDescent="0.2">
      <c r="A123" s="15" t="s">
        <v>281</v>
      </c>
      <c r="B123" s="15" t="s">
        <v>35</v>
      </c>
      <c r="C123" s="15" t="s">
        <v>282</v>
      </c>
      <c r="D123" s="22">
        <f t="shared" si="2"/>
        <v>-0.282608695652174</v>
      </c>
      <c r="E123" s="78">
        <f>Division1!D125</f>
        <v>2.58</v>
      </c>
      <c r="F123" s="79">
        <f>Division1!E125</f>
        <v>1.32</v>
      </c>
      <c r="G123" s="78">
        <f>RIT!D125</f>
        <v>2.97</v>
      </c>
      <c r="H123" s="79">
        <f>RIT!E125</f>
        <v>1.38</v>
      </c>
      <c r="I123" s="23"/>
      <c r="J123" s="157">
        <f t="shared" si="3"/>
        <v>-0.282608695652174</v>
      </c>
      <c r="K123" s="157"/>
      <c r="L123" s="91" t="str">
        <f>Division1!BQ125</f>
        <v>tenured
Large</v>
      </c>
      <c r="M123" s="58" t="str">
        <f>Division1!BV125</f>
        <v xml:space="preserve">
</v>
      </c>
      <c r="N123" s="59" t="str">
        <f>Division1!CA125</f>
        <v>assoc
small</v>
      </c>
      <c r="O123" s="59" t="str">
        <f>Division1!CF125</f>
        <v xml:space="preserve">
</v>
      </c>
      <c r="P123" s="59" t="str">
        <f>Division1!CK125</f>
        <v xml:space="preserve">
</v>
      </c>
      <c r="Q123" s="15" t="s">
        <v>281</v>
      </c>
      <c r="R123" s="15" t="s">
        <v>35</v>
      </c>
      <c r="S123" s="15" t="s">
        <v>282</v>
      </c>
      <c r="T123" s="60" t="str">
        <f>Division1!CP125</f>
        <v>+
moderate</v>
      </c>
      <c r="U123" s="60" t="str">
        <f>Division1!CU125</f>
        <v>+
moderate</v>
      </c>
      <c r="V123" s="60" t="str">
        <f>Division1!CZ125</f>
        <v>-
Large</v>
      </c>
      <c r="W123" s="60" t="str">
        <f>Division1!DE125</f>
        <v>+
moderate</v>
      </c>
      <c r="X123" s="60" t="str">
        <f>Division1!DJ125</f>
        <v>+
Large</v>
      </c>
      <c r="Y123" s="60" t="str">
        <f>Division1!DO125</f>
        <v>+
moderate</v>
      </c>
      <c r="Z123" s="60" t="str">
        <f>Division1!DT125</f>
        <v>+
small</v>
      </c>
      <c r="AA123" s="60" t="str">
        <f>Division1!DY125</f>
        <v>+
moderate</v>
      </c>
      <c r="AB123" s="60" t="str">
        <f>Division1!ED125</f>
        <v>+
moderate</v>
      </c>
      <c r="AC123" s="60" t="str">
        <f>Division1!EI125</f>
        <v xml:space="preserve">
</v>
      </c>
    </row>
    <row r="124" spans="1:29" s="24" customFormat="1" ht="15" customHeight="1" x14ac:dyDescent="0.2">
      <c r="A124" s="24" t="s">
        <v>283</v>
      </c>
      <c r="B124" s="24" t="s">
        <v>35</v>
      </c>
      <c r="C124" s="24" t="s">
        <v>284</v>
      </c>
      <c r="D124" s="25">
        <f t="shared" si="2"/>
        <v>-0.29496402877697853</v>
      </c>
      <c r="E124" s="80">
        <f>Division1!D126</f>
        <v>2.56</v>
      </c>
      <c r="F124" s="81">
        <f>Division1!E126</f>
        <v>1.22</v>
      </c>
      <c r="G124" s="80">
        <f>RIT!D126</f>
        <v>2.97</v>
      </c>
      <c r="H124" s="81">
        <f>RIT!E126</f>
        <v>1.39</v>
      </c>
      <c r="I124" s="26"/>
      <c r="J124" s="156">
        <f t="shared" si="3"/>
        <v>-0.29496402877697853</v>
      </c>
      <c r="K124" s="156"/>
      <c r="L124" s="92" t="str">
        <f>Division1!BQ126</f>
        <v>tenured
Large</v>
      </c>
      <c r="M124" s="38" t="str">
        <f>Division1!BV126</f>
        <v xml:space="preserve">
</v>
      </c>
      <c r="N124" s="39" t="str">
        <f>Division1!CA126</f>
        <v xml:space="preserve">
</v>
      </c>
      <c r="O124" s="39" t="str">
        <f>Division1!CF126</f>
        <v xml:space="preserve">
</v>
      </c>
      <c r="P124" s="39" t="str">
        <f>Division1!CK126</f>
        <v xml:space="preserve">
</v>
      </c>
      <c r="Q124" s="24" t="s">
        <v>283</v>
      </c>
      <c r="R124" s="24" t="s">
        <v>35</v>
      </c>
      <c r="S124" s="24" t="s">
        <v>284</v>
      </c>
      <c r="T124" s="40" t="str">
        <f>Division1!CP126</f>
        <v>+
small</v>
      </c>
      <c r="U124" s="40" t="str">
        <f>Division1!CU126</f>
        <v>+
moderate</v>
      </c>
      <c r="V124" s="40" t="str">
        <f>Division1!CZ126</f>
        <v>-
moderate</v>
      </c>
      <c r="W124" s="40" t="str">
        <f>Division1!DE126</f>
        <v>+
small</v>
      </c>
      <c r="X124" s="40" t="str">
        <f>Division1!DJ126</f>
        <v>+
Large</v>
      </c>
      <c r="Y124" s="40" t="str">
        <f>Division1!DO126</f>
        <v>+
moderate</v>
      </c>
      <c r="Z124" s="40" t="str">
        <f>Division1!DT126</f>
        <v>+
small</v>
      </c>
      <c r="AA124" s="40" t="str">
        <f>Division1!DY126</f>
        <v>+
small</v>
      </c>
      <c r="AB124" s="40" t="str">
        <f>Division1!ED126</f>
        <v>+
moderate</v>
      </c>
      <c r="AC124" s="40" t="str">
        <f>Division1!EI126</f>
        <v xml:space="preserve">
</v>
      </c>
    </row>
    <row r="125" spans="1:29" ht="15" customHeight="1" x14ac:dyDescent="0.2">
      <c r="A125" s="15" t="s">
        <v>285</v>
      </c>
      <c r="B125" s="15" t="s">
        <v>286</v>
      </c>
      <c r="C125" s="15" t="s">
        <v>287</v>
      </c>
      <c r="D125" s="22" t="e">
        <f t="shared" si="2"/>
        <v>#VALUE!</v>
      </c>
      <c r="E125" s="78" t="s">
        <v>474</v>
      </c>
      <c r="F125" s="79">
        <f>Division1!E127</f>
        <v>1.18</v>
      </c>
      <c r="G125" s="78">
        <f>RIT!D127</f>
        <v>2.67</v>
      </c>
      <c r="H125" s="79">
        <f>RIT!E127</f>
        <v>1.31</v>
      </c>
      <c r="I125" s="23"/>
      <c r="J125" s="157" t="e">
        <f t="shared" si="3"/>
        <v>#VALUE!</v>
      </c>
      <c r="K125" s="157"/>
      <c r="L125" s="91" t="str">
        <f>Division1!BQ127</f>
        <v>N&lt;5
N&lt;5</v>
      </c>
      <c r="M125" s="58" t="str">
        <f>Division1!BV127</f>
        <v>ntt
small</v>
      </c>
      <c r="N125" s="59" t="str">
        <f>Division1!CA127</f>
        <v>full
Large</v>
      </c>
      <c r="O125" s="59" t="str">
        <f>Division1!CF127</f>
        <v>women
moderate</v>
      </c>
      <c r="P125" s="59" t="str">
        <f>Division1!CK127</f>
        <v>white
small</v>
      </c>
      <c r="Q125" s="15" t="s">
        <v>285</v>
      </c>
      <c r="R125" s="15" t="s">
        <v>286</v>
      </c>
      <c r="S125" s="15" t="s">
        <v>287</v>
      </c>
      <c r="T125" s="60" t="str">
        <f>Division1!CP127</f>
        <v xml:space="preserve">
</v>
      </c>
      <c r="U125" s="60" t="str">
        <f>Division1!CU127</f>
        <v>-
small</v>
      </c>
      <c r="V125" s="60" t="str">
        <f>Division1!CZ127</f>
        <v>N&lt;5
N&lt;5</v>
      </c>
      <c r="W125" s="60" t="str">
        <f>Division1!DE127</f>
        <v>+
small</v>
      </c>
      <c r="X125" s="60" t="str">
        <f>Division1!DJ127</f>
        <v>+
moderate</v>
      </c>
      <c r="Y125" s="60" t="str">
        <f>Division1!DO127</f>
        <v>-
Large</v>
      </c>
      <c r="Z125" s="60" t="str">
        <f>Division1!DT127</f>
        <v>-
moderate</v>
      </c>
      <c r="AA125" s="60" t="str">
        <f>Division1!DY127</f>
        <v>+
small</v>
      </c>
      <c r="AB125" s="60" t="str">
        <f>Division1!ED127</f>
        <v xml:space="preserve">
</v>
      </c>
      <c r="AC125" s="60" t="str">
        <f>Division1!EI127</f>
        <v>-
Large</v>
      </c>
    </row>
    <row r="126" spans="1:29" s="24" customFormat="1" ht="15" customHeight="1" x14ac:dyDescent="0.2">
      <c r="A126" s="44"/>
      <c r="B126" s="44" t="s">
        <v>34</v>
      </c>
      <c r="C126" s="41" t="s">
        <v>288</v>
      </c>
      <c r="D126" s="45">
        <f t="shared" si="2"/>
        <v>0.18548387096774191</v>
      </c>
      <c r="E126" s="82">
        <f>Division1!D128</f>
        <v>3.43</v>
      </c>
      <c r="F126" s="83">
        <f>Division1!E128</f>
        <v>1.21</v>
      </c>
      <c r="G126" s="82">
        <f>RIT!D128</f>
        <v>3.2</v>
      </c>
      <c r="H126" s="83">
        <f>RIT!E128</f>
        <v>1.24</v>
      </c>
      <c r="I126" s="46"/>
      <c r="J126" s="159">
        <f t="shared" si="3"/>
        <v>0.18548387096774191</v>
      </c>
      <c r="K126" s="159"/>
      <c r="L126" s="90" t="str">
        <f>Division1!BQ128</f>
        <v>pre-ten
moderate</v>
      </c>
      <c r="M126" s="54" t="str">
        <f>Division1!BV128</f>
        <v>ntt
small</v>
      </c>
      <c r="N126" s="55" t="str">
        <f>Division1!CA128</f>
        <v xml:space="preserve">
</v>
      </c>
      <c r="O126" s="55" t="str">
        <f>Division1!CF128</f>
        <v>men
small</v>
      </c>
      <c r="P126" s="55" t="str">
        <f>Division1!CK128</f>
        <v>white
moderate</v>
      </c>
      <c r="Q126" s="44"/>
      <c r="R126" s="44" t="s">
        <v>34</v>
      </c>
      <c r="S126" s="41" t="s">
        <v>288</v>
      </c>
      <c r="T126" s="56" t="str">
        <f>Division1!CP128</f>
        <v xml:space="preserve">
</v>
      </c>
      <c r="U126" s="56" t="str">
        <f>Division1!CU128</f>
        <v>-
small</v>
      </c>
      <c r="V126" s="56" t="str">
        <f>Division1!CZ128</f>
        <v xml:space="preserve">
</v>
      </c>
      <c r="W126" s="56" t="str">
        <f>Division1!DE128</f>
        <v>+
small</v>
      </c>
      <c r="X126" s="56" t="str">
        <f>Division1!DJ128</f>
        <v xml:space="preserve">
</v>
      </c>
      <c r="Y126" s="56" t="str">
        <f>Division1!DO128</f>
        <v>-
small</v>
      </c>
      <c r="Z126" s="56" t="str">
        <f>Division1!DT128</f>
        <v xml:space="preserve">
</v>
      </c>
      <c r="AA126" s="56" t="str">
        <f>Division1!DY128</f>
        <v xml:space="preserve">
</v>
      </c>
      <c r="AB126" s="56" t="str">
        <f>Division1!ED128</f>
        <v>+
small</v>
      </c>
      <c r="AC126" s="56" t="str">
        <f>Division1!EI128</f>
        <v>-
moderate</v>
      </c>
    </row>
    <row r="127" spans="1:29" ht="15" customHeight="1" x14ac:dyDescent="0.2">
      <c r="A127" s="15" t="s">
        <v>289</v>
      </c>
      <c r="B127" s="15" t="s">
        <v>34</v>
      </c>
      <c r="C127" s="15" t="s">
        <v>290</v>
      </c>
      <c r="D127" s="22">
        <f t="shared" si="2"/>
        <v>0.20454545454545456</v>
      </c>
      <c r="E127" s="78">
        <f>Division1!D129</f>
        <v>3.4</v>
      </c>
      <c r="F127" s="79">
        <f>Division1!E129</f>
        <v>1.31</v>
      </c>
      <c r="G127" s="78">
        <f>RIT!D129</f>
        <v>3.13</v>
      </c>
      <c r="H127" s="79">
        <f>RIT!E129</f>
        <v>1.32</v>
      </c>
      <c r="I127" s="23"/>
      <c r="J127" s="157">
        <f t="shared" si="3"/>
        <v>0.20454545454545456</v>
      </c>
      <c r="K127" s="157"/>
      <c r="L127" s="91" t="str">
        <f>Division1!BQ129</f>
        <v>pre-ten
Large</v>
      </c>
      <c r="M127" s="58" t="str">
        <f>Division1!BV129</f>
        <v>ntt
small</v>
      </c>
      <c r="N127" s="59" t="str">
        <f>Division1!CA129</f>
        <v>full
small</v>
      </c>
      <c r="O127" s="59" t="str">
        <f>Division1!CF129</f>
        <v xml:space="preserve">
</v>
      </c>
      <c r="P127" s="59" t="str">
        <f>Division1!CK129</f>
        <v>white
moderate</v>
      </c>
      <c r="Q127" s="15" t="s">
        <v>289</v>
      </c>
      <c r="R127" s="15" t="s">
        <v>34</v>
      </c>
      <c r="S127" s="15" t="s">
        <v>290</v>
      </c>
      <c r="T127" s="60" t="str">
        <f>Division1!CP129</f>
        <v xml:space="preserve">
</v>
      </c>
      <c r="U127" s="60" t="str">
        <f>Division1!CU129</f>
        <v>-
small</v>
      </c>
      <c r="V127" s="60" t="str">
        <f>Division1!CZ129</f>
        <v>+
moderate</v>
      </c>
      <c r="W127" s="60" t="str">
        <f>Division1!DE129</f>
        <v>+
small</v>
      </c>
      <c r="X127" s="60" t="str">
        <f>Division1!DJ129</f>
        <v xml:space="preserve">
</v>
      </c>
      <c r="Y127" s="60" t="str">
        <f>Division1!DO129</f>
        <v>-
moderate</v>
      </c>
      <c r="Z127" s="60" t="str">
        <f>Division1!DT129</f>
        <v xml:space="preserve">
</v>
      </c>
      <c r="AA127" s="60" t="str">
        <f>Division1!DY129</f>
        <v xml:space="preserve">
</v>
      </c>
      <c r="AB127" s="60" t="str">
        <f>Division1!ED129</f>
        <v>+
small</v>
      </c>
      <c r="AC127" s="60" t="str">
        <f>Division1!EI129</f>
        <v>-
Large</v>
      </c>
    </row>
    <row r="128" spans="1:29" s="24" customFormat="1" ht="15" customHeight="1" x14ac:dyDescent="0.2">
      <c r="A128" s="24" t="s">
        <v>291</v>
      </c>
      <c r="B128" s="24" t="s">
        <v>34</v>
      </c>
      <c r="C128" s="24" t="s">
        <v>292</v>
      </c>
      <c r="D128" s="25">
        <f t="shared" si="2"/>
        <v>5.925925925925931E-2</v>
      </c>
      <c r="E128" s="80">
        <f>Division1!D130</f>
        <v>3.15</v>
      </c>
      <c r="F128" s="81">
        <f>Division1!E130</f>
        <v>1.28</v>
      </c>
      <c r="G128" s="80">
        <f>RIT!D130</f>
        <v>3.07</v>
      </c>
      <c r="H128" s="81">
        <f>RIT!E130</f>
        <v>1.35</v>
      </c>
      <c r="I128" s="26"/>
      <c r="J128" s="156" t="str">
        <f t="shared" si="3"/>
        <v/>
      </c>
      <c r="K128" s="156"/>
      <c r="L128" s="92" t="str">
        <f>Division1!BQ130</f>
        <v>pre-ten
moderate</v>
      </c>
      <c r="M128" s="38" t="str">
        <f>Division1!BV130</f>
        <v>ntt
small</v>
      </c>
      <c r="N128" s="39" t="str">
        <f>Division1!CA130</f>
        <v>assoc
small</v>
      </c>
      <c r="O128" s="39" t="str">
        <f>Division1!CF130</f>
        <v>men
small</v>
      </c>
      <c r="P128" s="39" t="str">
        <f>Division1!CK130</f>
        <v>white
moderate</v>
      </c>
      <c r="Q128" s="24" t="s">
        <v>291</v>
      </c>
      <c r="R128" s="24" t="s">
        <v>34</v>
      </c>
      <c r="S128" s="24" t="s">
        <v>292</v>
      </c>
      <c r="T128" s="40" t="str">
        <f>Division1!CP130</f>
        <v>+
small</v>
      </c>
      <c r="U128" s="40" t="str">
        <f>Division1!CU130</f>
        <v xml:space="preserve">
</v>
      </c>
      <c r="V128" s="40" t="str">
        <f>Division1!CZ130</f>
        <v>+
moderate</v>
      </c>
      <c r="W128" s="40" t="str">
        <f>Division1!DE130</f>
        <v>+
moderate</v>
      </c>
      <c r="X128" s="40" t="str">
        <f>Division1!DJ130</f>
        <v xml:space="preserve">
</v>
      </c>
      <c r="Y128" s="40" t="str">
        <f>Division1!DO130</f>
        <v>+
small</v>
      </c>
      <c r="Z128" s="40" t="str">
        <f>Division1!DT130</f>
        <v>+
small</v>
      </c>
      <c r="AA128" s="40" t="str">
        <f>Division1!DY130</f>
        <v>+
moderate</v>
      </c>
      <c r="AB128" s="40" t="str">
        <f>Division1!ED130</f>
        <v>+
moderate</v>
      </c>
      <c r="AC128" s="40" t="str">
        <f>Division1!EI130</f>
        <v>-
small</v>
      </c>
    </row>
    <row r="129" spans="1:29" ht="15" customHeight="1" x14ac:dyDescent="0.2">
      <c r="A129" s="15" t="s">
        <v>293</v>
      </c>
      <c r="B129" s="15" t="s">
        <v>34</v>
      </c>
      <c r="C129" s="15" t="s">
        <v>294</v>
      </c>
      <c r="D129" s="22">
        <f t="shared" si="2"/>
        <v>0.1313868613138684</v>
      </c>
      <c r="E129" s="78">
        <f>Division1!D131</f>
        <v>3.28</v>
      </c>
      <c r="F129" s="79">
        <f>Division1!E131</f>
        <v>1.31</v>
      </c>
      <c r="G129" s="78">
        <f>RIT!D131</f>
        <v>3.1</v>
      </c>
      <c r="H129" s="79">
        <f>RIT!E131</f>
        <v>1.37</v>
      </c>
      <c r="I129" s="23"/>
      <c r="J129" s="157">
        <f t="shared" si="3"/>
        <v>0.1313868613138684</v>
      </c>
      <c r="K129" s="157"/>
      <c r="L129" s="91" t="str">
        <f>Division1!BQ131</f>
        <v>pre-ten
moderate</v>
      </c>
      <c r="M129" s="58" t="str">
        <f>Division1!BV131</f>
        <v xml:space="preserve">
</v>
      </c>
      <c r="N129" s="59" t="str">
        <f>Division1!CA131</f>
        <v xml:space="preserve">
</v>
      </c>
      <c r="O129" s="59" t="str">
        <f>Division1!CF131</f>
        <v>men
small</v>
      </c>
      <c r="P129" s="59" t="str">
        <f>Division1!CK131</f>
        <v>white
moderate</v>
      </c>
      <c r="Q129" s="15" t="s">
        <v>293</v>
      </c>
      <c r="R129" s="15" t="s">
        <v>34</v>
      </c>
      <c r="S129" s="15" t="s">
        <v>294</v>
      </c>
      <c r="T129" s="60" t="str">
        <f>Division1!CP131</f>
        <v>+
small</v>
      </c>
      <c r="U129" s="60" t="str">
        <f>Division1!CU131</f>
        <v xml:space="preserve">
</v>
      </c>
      <c r="V129" s="60" t="str">
        <f>Division1!CZ131</f>
        <v>+
small</v>
      </c>
      <c r="W129" s="60" t="str">
        <f>Division1!DE131</f>
        <v>+
small</v>
      </c>
      <c r="X129" s="60" t="str">
        <f>Division1!DJ131</f>
        <v>+
small</v>
      </c>
      <c r="Y129" s="60" t="str">
        <f>Division1!DO131</f>
        <v xml:space="preserve">
</v>
      </c>
      <c r="Z129" s="60" t="str">
        <f>Division1!DT131</f>
        <v>+
moderate</v>
      </c>
      <c r="AA129" s="60" t="str">
        <f>Division1!DY131</f>
        <v xml:space="preserve">
</v>
      </c>
      <c r="AB129" s="60" t="str">
        <f>Division1!ED131</f>
        <v>+
moderate</v>
      </c>
      <c r="AC129" s="60" t="str">
        <f>Division1!EI131</f>
        <v>-
moderate</v>
      </c>
    </row>
    <row r="130" spans="1:29" s="24" customFormat="1" ht="15" customHeight="1" x14ac:dyDescent="0.2">
      <c r="A130" s="24" t="s">
        <v>295</v>
      </c>
      <c r="B130" s="24" t="s">
        <v>34</v>
      </c>
      <c r="C130" s="24" t="s">
        <v>296</v>
      </c>
      <c r="D130" s="25">
        <f t="shared" si="2"/>
        <v>0.21830985915492962</v>
      </c>
      <c r="E130" s="80">
        <f>Division1!D132</f>
        <v>3.58</v>
      </c>
      <c r="F130" s="81">
        <f>Division1!E132</f>
        <v>1.25</v>
      </c>
      <c r="G130" s="80">
        <f>RIT!D132</f>
        <v>3.27</v>
      </c>
      <c r="H130" s="81">
        <f>RIT!E132</f>
        <v>1.42</v>
      </c>
      <c r="I130" s="26"/>
      <c r="J130" s="156">
        <f t="shared" si="3"/>
        <v>0.21830985915492962</v>
      </c>
      <c r="K130" s="156"/>
      <c r="L130" s="92" t="str">
        <f>Division1!BQ132</f>
        <v xml:space="preserve">
</v>
      </c>
      <c r="M130" s="38" t="str">
        <f>Division1!BV132</f>
        <v>ntt
small</v>
      </c>
      <c r="N130" s="39" t="str">
        <f>Division1!CA132</f>
        <v>full
moderate</v>
      </c>
      <c r="O130" s="39" t="str">
        <f>Division1!CF132</f>
        <v>men
small</v>
      </c>
      <c r="P130" s="39" t="str">
        <f>Division1!CK132</f>
        <v>white
Large</v>
      </c>
      <c r="Q130" s="24" t="s">
        <v>295</v>
      </c>
      <c r="R130" s="24" t="s">
        <v>34</v>
      </c>
      <c r="S130" s="24" t="s">
        <v>296</v>
      </c>
      <c r="T130" s="40" t="str">
        <f>Division1!CP132</f>
        <v xml:space="preserve">
</v>
      </c>
      <c r="U130" s="40" t="str">
        <f>Division1!CU132</f>
        <v xml:space="preserve">
</v>
      </c>
      <c r="V130" s="40" t="str">
        <f>Division1!CZ132</f>
        <v>-
Large</v>
      </c>
      <c r="W130" s="40" t="str">
        <f>Division1!DE132</f>
        <v xml:space="preserve">
</v>
      </c>
      <c r="X130" s="40" t="str">
        <f>Division1!DJ132</f>
        <v>+
small</v>
      </c>
      <c r="Y130" s="40" t="str">
        <f>Division1!DO132</f>
        <v>-
small</v>
      </c>
      <c r="Z130" s="40" t="str">
        <f>Division1!DT132</f>
        <v xml:space="preserve">
</v>
      </c>
      <c r="AA130" s="40" t="str">
        <f>Division1!DY132</f>
        <v xml:space="preserve">
</v>
      </c>
      <c r="AB130" s="40" t="str">
        <f>Division1!ED132</f>
        <v>+
small</v>
      </c>
      <c r="AC130" s="40" t="str">
        <f>Division1!EI132</f>
        <v>-
moderate</v>
      </c>
    </row>
    <row r="131" spans="1:29" ht="15" customHeight="1" x14ac:dyDescent="0.2">
      <c r="A131" s="15" t="s">
        <v>297</v>
      </c>
      <c r="B131" s="15" t="s">
        <v>34</v>
      </c>
      <c r="C131" s="15" t="s">
        <v>298</v>
      </c>
      <c r="D131" s="22">
        <f t="shared" si="2"/>
        <v>0.12686567164179099</v>
      </c>
      <c r="E131" s="78">
        <f>Division1!D133</f>
        <v>3.63</v>
      </c>
      <c r="F131" s="79">
        <f>Division1!E133</f>
        <v>1.41</v>
      </c>
      <c r="G131" s="78">
        <f>RIT!D133</f>
        <v>3.46</v>
      </c>
      <c r="H131" s="79">
        <f>RIT!E133</f>
        <v>1.34</v>
      </c>
      <c r="I131" s="23"/>
      <c r="J131" s="157">
        <f t="shared" si="3"/>
        <v>0.12686567164179099</v>
      </c>
      <c r="K131" s="157"/>
      <c r="L131" s="91" t="str">
        <f>Division1!BQ133</f>
        <v>pre-ten
small</v>
      </c>
      <c r="M131" s="58" t="str">
        <f>Division1!BV133</f>
        <v>ntt
small</v>
      </c>
      <c r="N131" s="59" t="str">
        <f>Division1!CA133</f>
        <v>full
moderate</v>
      </c>
      <c r="O131" s="59" t="str">
        <f>Division1!CF133</f>
        <v xml:space="preserve">
</v>
      </c>
      <c r="P131" s="59" t="str">
        <f>Division1!CK133</f>
        <v>white
Large</v>
      </c>
      <c r="Q131" s="15" t="s">
        <v>297</v>
      </c>
      <c r="R131" s="15" t="s">
        <v>34</v>
      </c>
      <c r="S131" s="15" t="s">
        <v>298</v>
      </c>
      <c r="T131" s="60" t="str">
        <f>Division1!CP133</f>
        <v xml:space="preserve">
</v>
      </c>
      <c r="U131" s="60" t="str">
        <f>Division1!CU133</f>
        <v xml:space="preserve">
</v>
      </c>
      <c r="V131" s="60" t="str">
        <f>Division1!CZ133</f>
        <v>-
moderate</v>
      </c>
      <c r="W131" s="60" t="str">
        <f>Division1!DE133</f>
        <v xml:space="preserve">
</v>
      </c>
      <c r="X131" s="60" t="str">
        <f>Division1!DJ133</f>
        <v>+
moderate</v>
      </c>
      <c r="Y131" s="60" t="str">
        <f>Division1!DO133</f>
        <v>-
moderate</v>
      </c>
      <c r="Z131" s="60" t="str">
        <f>Division1!DT133</f>
        <v>-
small</v>
      </c>
      <c r="AA131" s="60" t="str">
        <f>Division1!DY133</f>
        <v xml:space="preserve">
</v>
      </c>
      <c r="AB131" s="60" t="str">
        <f>Division1!ED133</f>
        <v>+
small</v>
      </c>
      <c r="AC131" s="60" t="str">
        <f>Division1!EI133</f>
        <v>-
moderate</v>
      </c>
    </row>
    <row r="132" spans="1:29" s="24" customFormat="1" ht="15" customHeight="1" x14ac:dyDescent="0.2">
      <c r="A132" s="24" t="s">
        <v>299</v>
      </c>
      <c r="B132" s="24" t="s">
        <v>300</v>
      </c>
      <c r="C132" s="24" t="s">
        <v>301</v>
      </c>
      <c r="D132" s="25">
        <f t="shared" si="2"/>
        <v>0.27464788732394374</v>
      </c>
      <c r="E132" s="80">
        <f>Division1!D134</f>
        <v>3.27</v>
      </c>
      <c r="F132" s="81">
        <f>Division1!E134</f>
        <v>1.4</v>
      </c>
      <c r="G132" s="80">
        <f>RIT!D134</f>
        <v>2.88</v>
      </c>
      <c r="H132" s="81">
        <f>RIT!E134</f>
        <v>1.42</v>
      </c>
      <c r="I132" s="26"/>
      <c r="J132" s="156">
        <f t="shared" si="3"/>
        <v>0.27464788732394374</v>
      </c>
      <c r="K132" s="156"/>
      <c r="L132" s="92" t="str">
        <f>Division1!BQ134</f>
        <v>N&lt;5
N&lt;5</v>
      </c>
      <c r="M132" s="38" t="str">
        <f>Division1!BV134</f>
        <v>ntt
moderate</v>
      </c>
      <c r="N132" s="39" t="str">
        <f>Division1!CA134</f>
        <v>N&lt;5
N&lt;5</v>
      </c>
      <c r="O132" s="39" t="str">
        <f>Division1!CF134</f>
        <v>women
small</v>
      </c>
      <c r="P132" s="39" t="str">
        <f>Division1!CK134</f>
        <v>white
moderate</v>
      </c>
      <c r="Q132" s="24" t="s">
        <v>299</v>
      </c>
      <c r="R132" s="24" t="s">
        <v>300</v>
      </c>
      <c r="S132" s="24" t="s">
        <v>301</v>
      </c>
      <c r="T132" s="40" t="str">
        <f>Division1!CP134</f>
        <v>+
small</v>
      </c>
      <c r="U132" s="40" t="str">
        <f>Division1!CU134</f>
        <v>-
small</v>
      </c>
      <c r="V132" s="40" t="str">
        <f>Division1!CZ134</f>
        <v>N&lt;5
N&lt;5</v>
      </c>
      <c r="W132" s="40" t="str">
        <f>Division1!DE134</f>
        <v>+
Large</v>
      </c>
      <c r="X132" s="40" t="str">
        <f>Division1!DJ134</f>
        <v>N&lt;5
N&lt;5</v>
      </c>
      <c r="Y132" s="40" t="str">
        <f>Division1!DO134</f>
        <v>N&lt;5
N&lt;5</v>
      </c>
      <c r="Z132" s="40" t="str">
        <f>Division1!DT134</f>
        <v>-
small</v>
      </c>
      <c r="AA132" s="40" t="str">
        <f>Division1!DY134</f>
        <v>+
moderate</v>
      </c>
      <c r="AB132" s="40" t="str">
        <f>Division1!ED134</f>
        <v>+
moderate</v>
      </c>
      <c r="AC132" s="40" t="str">
        <f>Division1!EI134</f>
        <v>-
moderate</v>
      </c>
    </row>
    <row r="133" spans="1:29" ht="15" customHeight="1" x14ac:dyDescent="0.2">
      <c r="A133" s="47"/>
      <c r="B133" s="47">
        <v>0</v>
      </c>
      <c r="C133" s="50" t="s">
        <v>36</v>
      </c>
      <c r="D133" s="48">
        <f t="shared" ref="D133:D196" si="4">IF(E133="N&lt;5","N&lt;5",IF(G133="N&lt;5","N&lt;5",((E133-G133)/H133)))</f>
        <v>0.12359550561797739</v>
      </c>
      <c r="E133" s="84">
        <f>Division1!D135</f>
        <v>3.11</v>
      </c>
      <c r="F133" s="85">
        <f>Division1!E135</f>
        <v>0.84</v>
      </c>
      <c r="G133" s="84">
        <f>RIT!D135</f>
        <v>3</v>
      </c>
      <c r="H133" s="85">
        <f>RIT!E135</f>
        <v>0.89</v>
      </c>
      <c r="I133" s="49"/>
      <c r="J133" s="158">
        <f t="shared" ref="J133:J196" si="5">IF(OR(D133&gt;0.1,D133&lt;-0.1),D133,"")</f>
        <v>0.12359550561797739</v>
      </c>
      <c r="K133" s="158"/>
      <c r="L133" s="93" t="str">
        <f>Division1!BQ135</f>
        <v>N&lt;5
N&lt;5</v>
      </c>
      <c r="M133" s="61" t="str">
        <f>Division1!BV135</f>
        <v>ntt
moderate</v>
      </c>
      <c r="N133" s="62" t="str">
        <f>Division1!CA135</f>
        <v xml:space="preserve">
</v>
      </c>
      <c r="O133" s="62" t="str">
        <f>Division1!CF135</f>
        <v xml:space="preserve">
</v>
      </c>
      <c r="P133" s="62" t="str">
        <f>Division1!CK135</f>
        <v>foc
small</v>
      </c>
      <c r="Q133" s="47"/>
      <c r="R133" s="47">
        <v>0</v>
      </c>
      <c r="S133" s="50" t="s">
        <v>36</v>
      </c>
      <c r="T133" s="63" t="str">
        <f>Division1!CP135</f>
        <v xml:space="preserve">
</v>
      </c>
      <c r="U133" s="63" t="str">
        <f>Division1!CU135</f>
        <v xml:space="preserve">
</v>
      </c>
      <c r="V133" s="63" t="str">
        <f>Division1!CZ135</f>
        <v>N&lt;5
N&lt;5</v>
      </c>
      <c r="W133" s="63" t="str">
        <f>Division1!DE135</f>
        <v>+
small</v>
      </c>
      <c r="X133" s="63" t="str">
        <f>Division1!DJ135</f>
        <v>-
small</v>
      </c>
      <c r="Y133" s="63" t="str">
        <f>Division1!DO135</f>
        <v xml:space="preserve">
</v>
      </c>
      <c r="Z133" s="63" t="str">
        <f>Division1!DT135</f>
        <v xml:space="preserve">
</v>
      </c>
      <c r="AA133" s="63" t="str">
        <f>Division1!DY135</f>
        <v xml:space="preserve">
</v>
      </c>
      <c r="AB133" s="63" t="str">
        <f>Division1!ED135</f>
        <v>-
small</v>
      </c>
      <c r="AC133" s="63" t="str">
        <f>Division1!EI135</f>
        <v>+
Large</v>
      </c>
    </row>
    <row r="134" spans="1:29" s="24" customFormat="1" ht="15" customHeight="1" x14ac:dyDescent="0.2">
      <c r="A134" s="24" t="s">
        <v>302</v>
      </c>
      <c r="B134" s="24">
        <v>0</v>
      </c>
      <c r="C134" s="24" t="s">
        <v>303</v>
      </c>
      <c r="D134" s="25">
        <f t="shared" si="4"/>
        <v>0.18367346938775528</v>
      </c>
      <c r="E134" s="80">
        <f>Division1!D136</f>
        <v>3.02</v>
      </c>
      <c r="F134" s="81">
        <f>Division1!E136</f>
        <v>0.88</v>
      </c>
      <c r="G134" s="80">
        <f>RIT!D136</f>
        <v>2.84</v>
      </c>
      <c r="H134" s="81">
        <f>RIT!E136</f>
        <v>0.98</v>
      </c>
      <c r="I134" s="26"/>
      <c r="J134" s="156">
        <f t="shared" si="5"/>
        <v>0.18367346938775528</v>
      </c>
      <c r="K134" s="156"/>
      <c r="L134" s="92" t="str">
        <f>Division1!BQ136</f>
        <v>N&lt;5
N&lt;5</v>
      </c>
      <c r="M134" s="38" t="str">
        <f>Division1!BV136</f>
        <v>ntt
Large</v>
      </c>
      <c r="N134" s="39" t="str">
        <f>Division1!CA136</f>
        <v>full
small</v>
      </c>
      <c r="O134" s="39" t="str">
        <f>Division1!CF136</f>
        <v>men
small</v>
      </c>
      <c r="P134" s="39" t="str">
        <f>Division1!CK136</f>
        <v>foc
small</v>
      </c>
      <c r="Q134" s="24" t="s">
        <v>302</v>
      </c>
      <c r="R134" s="24">
        <v>0</v>
      </c>
      <c r="S134" s="24" t="s">
        <v>303</v>
      </c>
      <c r="T134" s="40" t="str">
        <f>Division1!CP136</f>
        <v xml:space="preserve">
</v>
      </c>
      <c r="U134" s="40" t="str">
        <f>Division1!CU136</f>
        <v>-
small</v>
      </c>
      <c r="V134" s="40" t="str">
        <f>Division1!CZ136</f>
        <v>N&lt;5
N&lt;5</v>
      </c>
      <c r="W134" s="40" t="str">
        <f>Division1!DE136</f>
        <v>+
moderate</v>
      </c>
      <c r="X134" s="40" t="str">
        <f>Division1!DJ136</f>
        <v>-
small</v>
      </c>
      <c r="Y134" s="40" t="str">
        <f>Division1!DO136</f>
        <v>-
small</v>
      </c>
      <c r="Z134" s="40" t="str">
        <f>Division1!DT136</f>
        <v>+
small</v>
      </c>
      <c r="AA134" s="40" t="str">
        <f>Division1!DY136</f>
        <v xml:space="preserve">
</v>
      </c>
      <c r="AB134" s="40" t="str">
        <f>Division1!ED136</f>
        <v xml:space="preserve">
</v>
      </c>
      <c r="AC134" s="40" t="str">
        <f>Division1!EI136</f>
        <v>+
moderate</v>
      </c>
    </row>
    <row r="135" spans="1:29" ht="15" customHeight="1" x14ac:dyDescent="0.2">
      <c r="A135" s="15" t="s">
        <v>304</v>
      </c>
      <c r="B135" s="15">
        <v>0</v>
      </c>
      <c r="C135" s="15" t="s">
        <v>305</v>
      </c>
      <c r="D135" s="22">
        <f t="shared" si="4"/>
        <v>0.14999999999999991</v>
      </c>
      <c r="E135" s="78">
        <f>Division1!D137</f>
        <v>3.14</v>
      </c>
      <c r="F135" s="79">
        <f>Division1!E137</f>
        <v>0.95</v>
      </c>
      <c r="G135" s="78">
        <f>RIT!D137</f>
        <v>2.99</v>
      </c>
      <c r="H135" s="79">
        <f>RIT!E137</f>
        <v>1</v>
      </c>
      <c r="I135" s="23"/>
      <c r="J135" s="157">
        <f t="shared" si="5"/>
        <v>0.14999999999999991</v>
      </c>
      <c r="K135" s="157"/>
      <c r="L135" s="91" t="str">
        <f>Division1!BQ137</f>
        <v>N&lt;5
N&lt;5</v>
      </c>
      <c r="M135" s="58" t="str">
        <f>Division1!BV137</f>
        <v>ntt
Large</v>
      </c>
      <c r="N135" s="59" t="str">
        <f>Division1!CA137</f>
        <v>full
small</v>
      </c>
      <c r="O135" s="59" t="str">
        <f>Division1!CF137</f>
        <v xml:space="preserve">
</v>
      </c>
      <c r="P135" s="59" t="str">
        <f>Division1!CK137</f>
        <v>foc
small</v>
      </c>
      <c r="Q135" s="15" t="s">
        <v>304</v>
      </c>
      <c r="R135" s="15">
        <v>0</v>
      </c>
      <c r="S135" s="15" t="s">
        <v>305</v>
      </c>
      <c r="T135" s="60" t="str">
        <f>Division1!CP137</f>
        <v xml:space="preserve">
</v>
      </c>
      <c r="U135" s="60" t="str">
        <f>Division1!CU137</f>
        <v>-
small</v>
      </c>
      <c r="V135" s="60" t="str">
        <f>Division1!CZ137</f>
        <v>N&lt;5
N&lt;5</v>
      </c>
      <c r="W135" s="60" t="str">
        <f>Division1!DE137</f>
        <v>+
moderate</v>
      </c>
      <c r="X135" s="60" t="str">
        <f>Division1!DJ137</f>
        <v>-
small</v>
      </c>
      <c r="Y135" s="60" t="str">
        <f>Division1!DO137</f>
        <v>-
small</v>
      </c>
      <c r="Z135" s="60" t="str">
        <f>Division1!DT137</f>
        <v xml:space="preserve">
</v>
      </c>
      <c r="AA135" s="60" t="str">
        <f>Division1!DY137</f>
        <v>+
small</v>
      </c>
      <c r="AB135" s="60" t="str">
        <f>Division1!ED137</f>
        <v>-
small</v>
      </c>
      <c r="AC135" s="60" t="str">
        <f>Division1!EI137</f>
        <v>+
Large</v>
      </c>
    </row>
    <row r="136" spans="1:29" s="24" customFormat="1" ht="15" customHeight="1" x14ac:dyDescent="0.2">
      <c r="A136" s="24" t="s">
        <v>306</v>
      </c>
      <c r="B136" s="24">
        <v>0</v>
      </c>
      <c r="C136" s="24" t="s">
        <v>307</v>
      </c>
      <c r="D136" s="25">
        <f t="shared" si="4"/>
        <v>8.1632653061224567E-2</v>
      </c>
      <c r="E136" s="80">
        <f>Division1!D138</f>
        <v>3.11</v>
      </c>
      <c r="F136" s="81">
        <f>Division1!E138</f>
        <v>0.91</v>
      </c>
      <c r="G136" s="80">
        <f>RIT!D138</f>
        <v>3.03</v>
      </c>
      <c r="H136" s="81">
        <f>RIT!E138</f>
        <v>0.98</v>
      </c>
      <c r="I136" s="26"/>
      <c r="J136" s="156" t="str">
        <f t="shared" si="5"/>
        <v/>
      </c>
      <c r="K136" s="156"/>
      <c r="L136" s="92" t="str">
        <f>Division1!BQ138</f>
        <v>N&lt;5
N&lt;5</v>
      </c>
      <c r="M136" s="38" t="str">
        <f>Division1!BV138</f>
        <v>ntt
small</v>
      </c>
      <c r="N136" s="39" t="str">
        <f>Division1!CA138</f>
        <v xml:space="preserve">
</v>
      </c>
      <c r="O136" s="39" t="str">
        <f>Division1!CF138</f>
        <v xml:space="preserve">
</v>
      </c>
      <c r="P136" s="39" t="str">
        <f>Division1!CK138</f>
        <v>foc
small</v>
      </c>
      <c r="Q136" s="24" t="s">
        <v>306</v>
      </c>
      <c r="R136" s="24">
        <v>0</v>
      </c>
      <c r="S136" s="24" t="s">
        <v>307</v>
      </c>
      <c r="T136" s="40" t="str">
        <f>Division1!CP138</f>
        <v xml:space="preserve">
</v>
      </c>
      <c r="U136" s="40" t="str">
        <f>Division1!CU138</f>
        <v xml:space="preserve">
</v>
      </c>
      <c r="V136" s="40" t="str">
        <f>Division1!CZ138</f>
        <v>N&lt;5
N&lt;5</v>
      </c>
      <c r="W136" s="40" t="str">
        <f>Division1!DE138</f>
        <v>+
small</v>
      </c>
      <c r="X136" s="40" t="str">
        <f>Division1!DJ138</f>
        <v>-
small</v>
      </c>
      <c r="Y136" s="40" t="str">
        <f>Division1!DO138</f>
        <v>+
small</v>
      </c>
      <c r="Z136" s="40" t="str">
        <f>Division1!DT138</f>
        <v xml:space="preserve">
</v>
      </c>
      <c r="AA136" s="40" t="str">
        <f>Division1!DY138</f>
        <v xml:space="preserve">
</v>
      </c>
      <c r="AB136" s="40" t="str">
        <f>Division1!ED138</f>
        <v xml:space="preserve">
</v>
      </c>
      <c r="AC136" s="40" t="str">
        <f>Division1!EI138</f>
        <v>+
Large</v>
      </c>
    </row>
    <row r="137" spans="1:29" ht="15" customHeight="1" x14ac:dyDescent="0.2">
      <c r="A137" s="15" t="s">
        <v>308</v>
      </c>
      <c r="B137" s="15">
        <v>0</v>
      </c>
      <c r="C137" s="15" t="s">
        <v>309</v>
      </c>
      <c r="D137" s="22">
        <f t="shared" si="4"/>
        <v>6.6037735849056867E-2</v>
      </c>
      <c r="E137" s="78">
        <f>Division1!D139</f>
        <v>3.18</v>
      </c>
      <c r="F137" s="79">
        <f>Division1!E139</f>
        <v>0.98</v>
      </c>
      <c r="G137" s="78">
        <f>RIT!D139</f>
        <v>3.11</v>
      </c>
      <c r="H137" s="79">
        <f>RIT!E139</f>
        <v>1.06</v>
      </c>
      <c r="I137" s="23"/>
      <c r="J137" s="157" t="str">
        <f t="shared" si="5"/>
        <v/>
      </c>
      <c r="K137" s="157"/>
      <c r="L137" s="91" t="str">
        <f>Division1!BQ139</f>
        <v>N&lt;5
N&lt;5</v>
      </c>
      <c r="M137" s="58" t="str">
        <f>Division1!BV139</f>
        <v>ntt
moderate</v>
      </c>
      <c r="N137" s="59" t="str">
        <f>Division1!CA139</f>
        <v>assoc
small</v>
      </c>
      <c r="O137" s="59" t="str">
        <f>Division1!CF139</f>
        <v xml:space="preserve">
</v>
      </c>
      <c r="P137" s="59" t="str">
        <f>Division1!CK139</f>
        <v>foc
moderate</v>
      </c>
      <c r="Q137" s="15" t="s">
        <v>308</v>
      </c>
      <c r="R137" s="15">
        <v>0</v>
      </c>
      <c r="S137" s="15" t="s">
        <v>309</v>
      </c>
      <c r="T137" s="60" t="str">
        <f>Division1!CP139</f>
        <v>-
small</v>
      </c>
      <c r="U137" s="60" t="str">
        <f>Division1!CU139</f>
        <v xml:space="preserve">
</v>
      </c>
      <c r="V137" s="60" t="str">
        <f>Division1!CZ139</f>
        <v>N&lt;5
N&lt;5</v>
      </c>
      <c r="W137" s="60" t="str">
        <f>Division1!DE139</f>
        <v xml:space="preserve">
</v>
      </c>
      <c r="X137" s="60" t="str">
        <f>Division1!DJ139</f>
        <v xml:space="preserve">
</v>
      </c>
      <c r="Y137" s="60" t="str">
        <f>Division1!DO139</f>
        <v>-
small</v>
      </c>
      <c r="Z137" s="60" t="str">
        <f>Division1!DT139</f>
        <v xml:space="preserve">
</v>
      </c>
      <c r="AA137" s="60" t="str">
        <f>Division1!DY139</f>
        <v>-
small</v>
      </c>
      <c r="AB137" s="60" t="str">
        <f>Division1!ED139</f>
        <v>-
small</v>
      </c>
      <c r="AC137" s="60" t="str">
        <f>Division1!EI139</f>
        <v>+
moderate</v>
      </c>
    </row>
    <row r="138" spans="1:29" s="24" customFormat="1" ht="15" customHeight="1" x14ac:dyDescent="0.2">
      <c r="A138" s="44"/>
      <c r="B138" s="44">
        <v>0</v>
      </c>
      <c r="C138" s="41" t="s">
        <v>39</v>
      </c>
      <c r="D138" s="45">
        <f t="shared" si="4"/>
        <v>0.11764705882352952</v>
      </c>
      <c r="E138" s="82">
        <f>Division1!D140</f>
        <v>3.06</v>
      </c>
      <c r="F138" s="83">
        <f>Division1!E140</f>
        <v>0.79</v>
      </c>
      <c r="G138" s="82">
        <f>RIT!D140</f>
        <v>2.96</v>
      </c>
      <c r="H138" s="83">
        <f>RIT!E140</f>
        <v>0.85</v>
      </c>
      <c r="I138" s="46"/>
      <c r="J138" s="159">
        <f t="shared" si="5"/>
        <v>0.11764705882352952</v>
      </c>
      <c r="K138" s="159"/>
      <c r="L138" s="90" t="str">
        <f>Division1!BQ140</f>
        <v>N&lt;5
N&lt;5</v>
      </c>
      <c r="M138" s="54" t="str">
        <f>Division1!BV140</f>
        <v>ntt
small</v>
      </c>
      <c r="N138" s="55" t="str">
        <f>Division1!CA140</f>
        <v>full
small</v>
      </c>
      <c r="O138" s="55" t="str">
        <f>Division1!CF140</f>
        <v>women
small</v>
      </c>
      <c r="P138" s="55" t="str">
        <f>Division1!CK140</f>
        <v>white
small</v>
      </c>
      <c r="Q138" s="44"/>
      <c r="R138" s="44">
        <v>0</v>
      </c>
      <c r="S138" s="41" t="s">
        <v>39</v>
      </c>
      <c r="T138" s="56" t="str">
        <f>Division1!CP140</f>
        <v>-
small</v>
      </c>
      <c r="U138" s="56" t="str">
        <f>Division1!CU140</f>
        <v>-
small</v>
      </c>
      <c r="V138" s="56" t="str">
        <f>Division1!CZ140</f>
        <v>N&lt;5
N&lt;5</v>
      </c>
      <c r="W138" s="56" t="str">
        <f>Division1!DE140</f>
        <v xml:space="preserve">
</v>
      </c>
      <c r="X138" s="56" t="str">
        <f>Division1!DJ140</f>
        <v xml:space="preserve">
</v>
      </c>
      <c r="Y138" s="56" t="str">
        <f>Division1!DO140</f>
        <v>-
small</v>
      </c>
      <c r="Z138" s="56" t="str">
        <f>Division1!DT140</f>
        <v>-
small</v>
      </c>
      <c r="AA138" s="56" t="str">
        <f>Division1!DY140</f>
        <v xml:space="preserve">
</v>
      </c>
      <c r="AB138" s="56" t="str">
        <f>Division1!ED140</f>
        <v xml:space="preserve">
</v>
      </c>
      <c r="AC138" s="56" t="str">
        <f>Division1!EI140</f>
        <v>-
small</v>
      </c>
    </row>
    <row r="139" spans="1:29" ht="15" customHeight="1" x14ac:dyDescent="0.2">
      <c r="A139" s="15" t="s">
        <v>310</v>
      </c>
      <c r="B139" s="15">
        <v>0</v>
      </c>
      <c r="C139" s="15" t="s">
        <v>311</v>
      </c>
      <c r="D139" s="22">
        <f t="shared" si="4"/>
        <v>0.18644067796610186</v>
      </c>
      <c r="E139" s="78">
        <f>Division1!D141</f>
        <v>3.04</v>
      </c>
      <c r="F139" s="79">
        <f>Division1!E141</f>
        <v>1.1200000000000001</v>
      </c>
      <c r="G139" s="78">
        <f>RIT!D141</f>
        <v>2.82</v>
      </c>
      <c r="H139" s="79">
        <f>RIT!E141</f>
        <v>1.18</v>
      </c>
      <c r="I139" s="23"/>
      <c r="J139" s="157">
        <f t="shared" si="5"/>
        <v>0.18644067796610186</v>
      </c>
      <c r="K139" s="157"/>
      <c r="L139" s="91" t="str">
        <f>Division1!BQ141</f>
        <v>N&lt;5
N&lt;5</v>
      </c>
      <c r="M139" s="58" t="str">
        <f>Division1!BV141</f>
        <v>ntt
small</v>
      </c>
      <c r="N139" s="59" t="str">
        <f>Division1!CA141</f>
        <v>assoc
small</v>
      </c>
      <c r="O139" s="59" t="str">
        <f>Division1!CF141</f>
        <v>women
small</v>
      </c>
      <c r="P139" s="59" t="str">
        <f>Division1!CK141</f>
        <v>white
small</v>
      </c>
      <c r="Q139" s="15" t="s">
        <v>310</v>
      </c>
      <c r="R139" s="15">
        <v>0</v>
      </c>
      <c r="S139" s="15" t="s">
        <v>311</v>
      </c>
      <c r="T139" s="60" t="str">
        <f>Division1!CP141</f>
        <v>-
small</v>
      </c>
      <c r="U139" s="60" t="str">
        <f>Division1!CU141</f>
        <v>-
small</v>
      </c>
      <c r="V139" s="60" t="str">
        <f>Division1!CZ141</f>
        <v>N&lt;5
N&lt;5</v>
      </c>
      <c r="W139" s="60" t="str">
        <f>Division1!DE141</f>
        <v>+
small</v>
      </c>
      <c r="X139" s="60" t="str">
        <f>Division1!DJ141</f>
        <v>-
small</v>
      </c>
      <c r="Y139" s="60" t="str">
        <f>Division1!DO141</f>
        <v>-
small</v>
      </c>
      <c r="Z139" s="60" t="str">
        <f>Division1!DT141</f>
        <v>-
small</v>
      </c>
      <c r="AA139" s="60" t="str">
        <f>Division1!DY141</f>
        <v xml:space="preserve">
</v>
      </c>
      <c r="AB139" s="60" t="str">
        <f>Division1!ED141</f>
        <v>-
small</v>
      </c>
      <c r="AC139" s="60" t="str">
        <f>Division1!EI141</f>
        <v xml:space="preserve">
</v>
      </c>
    </row>
    <row r="140" spans="1:29" s="24" customFormat="1" ht="15" customHeight="1" x14ac:dyDescent="0.2">
      <c r="A140" s="24" t="s">
        <v>312</v>
      </c>
      <c r="B140" s="24">
        <v>0</v>
      </c>
      <c r="C140" s="24" t="s">
        <v>313</v>
      </c>
      <c r="D140" s="25">
        <f t="shared" si="4"/>
        <v>-0.15294117647058811</v>
      </c>
      <c r="E140" s="80">
        <f>Division1!D142</f>
        <v>3.17</v>
      </c>
      <c r="F140" s="81">
        <f>Division1!E142</f>
        <v>0.83</v>
      </c>
      <c r="G140" s="80">
        <f>RIT!D142</f>
        <v>3.3</v>
      </c>
      <c r="H140" s="81">
        <f>RIT!E142</f>
        <v>0.85</v>
      </c>
      <c r="I140" s="26"/>
      <c r="J140" s="156">
        <f t="shared" si="5"/>
        <v>-0.15294117647058811</v>
      </c>
      <c r="K140" s="156"/>
      <c r="L140" s="92" t="str">
        <f>Division1!BQ142</f>
        <v>N&lt;5
N&lt;5</v>
      </c>
      <c r="M140" s="38" t="str">
        <f>Division1!BV142</f>
        <v xml:space="preserve">
</v>
      </c>
      <c r="N140" s="39" t="str">
        <f>Division1!CA142</f>
        <v>full
Large</v>
      </c>
      <c r="O140" s="39" t="str">
        <f>Division1!CF142</f>
        <v xml:space="preserve">
</v>
      </c>
      <c r="P140" s="39" t="str">
        <f>Division1!CK142</f>
        <v>foc
small</v>
      </c>
      <c r="Q140" s="24" t="s">
        <v>312</v>
      </c>
      <c r="R140" s="24">
        <v>0</v>
      </c>
      <c r="S140" s="24" t="s">
        <v>313</v>
      </c>
      <c r="T140" s="40" t="str">
        <f>Division1!CP142</f>
        <v>-
moderate</v>
      </c>
      <c r="U140" s="40" t="str">
        <f>Division1!CU142</f>
        <v>-
moderate</v>
      </c>
      <c r="V140" s="40" t="str">
        <f>Division1!CZ142</f>
        <v>N&lt;5
N&lt;5</v>
      </c>
      <c r="W140" s="40" t="str">
        <f>Division1!DE142</f>
        <v>-
moderate</v>
      </c>
      <c r="X140" s="40" t="str">
        <f>Division1!DJ142</f>
        <v>+
Large</v>
      </c>
      <c r="Y140" s="40" t="str">
        <f>Division1!DO142</f>
        <v>-
Large</v>
      </c>
      <c r="Z140" s="40" t="str">
        <f>Division1!DT142</f>
        <v>-
moderate</v>
      </c>
      <c r="AA140" s="40" t="str">
        <f>Division1!DY142</f>
        <v>-
moderate</v>
      </c>
      <c r="AB140" s="40" t="str">
        <f>Division1!ED142</f>
        <v>-
moderate</v>
      </c>
      <c r="AC140" s="40" t="str">
        <f>Division1!EI142</f>
        <v>-
moderate</v>
      </c>
    </row>
    <row r="141" spans="1:29" ht="15" customHeight="1" x14ac:dyDescent="0.2">
      <c r="A141" s="15" t="s">
        <v>314</v>
      </c>
      <c r="B141" s="15">
        <v>0</v>
      </c>
      <c r="C141" s="15" t="s">
        <v>315</v>
      </c>
      <c r="D141" s="22">
        <f t="shared" si="4"/>
        <v>-5.494505494505475E-2</v>
      </c>
      <c r="E141" s="78">
        <f>Division1!D143</f>
        <v>2.85</v>
      </c>
      <c r="F141" s="79">
        <f>Division1!E143</f>
        <v>0.9</v>
      </c>
      <c r="G141" s="78">
        <f>RIT!D143</f>
        <v>2.9</v>
      </c>
      <c r="H141" s="79">
        <f>RIT!E143</f>
        <v>0.91</v>
      </c>
      <c r="I141" s="23"/>
      <c r="J141" s="157" t="str">
        <f t="shared" si="5"/>
        <v/>
      </c>
      <c r="K141" s="157"/>
      <c r="L141" s="91" t="str">
        <f>Division1!BQ143</f>
        <v>N&lt;5
N&lt;5</v>
      </c>
      <c r="M141" s="58" t="str">
        <f>Division1!BV143</f>
        <v xml:space="preserve">
</v>
      </c>
      <c r="N141" s="59" t="str">
        <f>Division1!CA143</f>
        <v>full
moderate</v>
      </c>
      <c r="O141" s="59" t="str">
        <f>Division1!CF143</f>
        <v>women
small</v>
      </c>
      <c r="P141" s="59" t="str">
        <f>Division1!CK143</f>
        <v>white
moderate</v>
      </c>
      <c r="Q141" s="15" t="s">
        <v>314</v>
      </c>
      <c r="R141" s="15">
        <v>0</v>
      </c>
      <c r="S141" s="15" t="s">
        <v>315</v>
      </c>
      <c r="T141" s="60" t="str">
        <f>Division1!CP143</f>
        <v>+
moderate</v>
      </c>
      <c r="U141" s="60" t="str">
        <f>Division1!CU143</f>
        <v>+
moderate</v>
      </c>
      <c r="V141" s="60" t="str">
        <f>Division1!CZ143</f>
        <v>N&lt;5
N&lt;5</v>
      </c>
      <c r="W141" s="60" t="str">
        <f>Division1!DE143</f>
        <v xml:space="preserve">
</v>
      </c>
      <c r="X141" s="60" t="str">
        <f>Division1!DJ143</f>
        <v>+
moderate</v>
      </c>
      <c r="Y141" s="60" t="str">
        <f>Division1!DO143</f>
        <v>+
small</v>
      </c>
      <c r="Z141" s="60" t="str">
        <f>Division1!DT143</f>
        <v>+
small</v>
      </c>
      <c r="AA141" s="60" t="str">
        <f>Division1!DY143</f>
        <v>+
moderate</v>
      </c>
      <c r="AB141" s="60" t="str">
        <f>Division1!ED143</f>
        <v>+
moderate</v>
      </c>
      <c r="AC141" s="60" t="str">
        <f>Division1!EI143</f>
        <v xml:space="preserve">
</v>
      </c>
    </row>
    <row r="142" spans="1:29" s="24" customFormat="1" ht="15" customHeight="1" x14ac:dyDescent="0.2">
      <c r="A142" s="44"/>
      <c r="B142" s="44">
        <v>0</v>
      </c>
      <c r="C142" s="41" t="s">
        <v>40</v>
      </c>
      <c r="D142" s="45">
        <f t="shared" si="4"/>
        <v>-0.12643678160919578</v>
      </c>
      <c r="E142" s="82">
        <f>Division1!D144</f>
        <v>3.03</v>
      </c>
      <c r="F142" s="83">
        <f>Division1!E144</f>
        <v>0.82</v>
      </c>
      <c r="G142" s="82">
        <f>RIT!D144</f>
        <v>3.14</v>
      </c>
      <c r="H142" s="83">
        <f>RIT!E144</f>
        <v>0.87</v>
      </c>
      <c r="I142" s="46"/>
      <c r="J142" s="159">
        <f t="shared" si="5"/>
        <v>-0.12643678160919578</v>
      </c>
      <c r="K142" s="159"/>
      <c r="L142" s="90" t="str">
        <f>Division1!BQ144</f>
        <v>pre-ten
Large</v>
      </c>
      <c r="M142" s="54" t="str">
        <f>Division1!BV144</f>
        <v>ntt
moderate</v>
      </c>
      <c r="N142" s="55" t="str">
        <f>Division1!CA144</f>
        <v xml:space="preserve">
</v>
      </c>
      <c r="O142" s="55" t="str">
        <f>Division1!CF144</f>
        <v>women
small</v>
      </c>
      <c r="P142" s="55" t="str">
        <f>Division1!CK144</f>
        <v>foc
small</v>
      </c>
      <c r="Q142" s="44"/>
      <c r="R142" s="44">
        <v>0</v>
      </c>
      <c r="S142" s="41" t="s">
        <v>40</v>
      </c>
      <c r="T142" s="56" t="str">
        <f>Division1!CP144</f>
        <v xml:space="preserve">
</v>
      </c>
      <c r="U142" s="56" t="str">
        <f>Division1!CU144</f>
        <v xml:space="preserve">
</v>
      </c>
      <c r="V142" s="56" t="str">
        <f>Division1!CZ144</f>
        <v>-
small</v>
      </c>
      <c r="W142" s="56" t="str">
        <f>Division1!DE144</f>
        <v xml:space="preserve">
</v>
      </c>
      <c r="X142" s="56" t="str">
        <f>Division1!DJ144</f>
        <v>+
small</v>
      </c>
      <c r="Y142" s="56" t="str">
        <f>Division1!DO144</f>
        <v xml:space="preserve">
</v>
      </c>
      <c r="Z142" s="56" t="str">
        <f>Division1!DT144</f>
        <v xml:space="preserve">
</v>
      </c>
      <c r="AA142" s="56" t="str">
        <f>Division1!DY144</f>
        <v xml:space="preserve">
</v>
      </c>
      <c r="AB142" s="56" t="str">
        <f>Division1!ED144</f>
        <v xml:space="preserve">
</v>
      </c>
      <c r="AC142" s="56" t="str">
        <f>Division1!EI144</f>
        <v>-
small</v>
      </c>
    </row>
    <row r="143" spans="1:29" ht="15" customHeight="1" x14ac:dyDescent="0.2">
      <c r="A143" s="15" t="s">
        <v>316</v>
      </c>
      <c r="B143" s="15">
        <v>0</v>
      </c>
      <c r="C143" s="15" t="s">
        <v>317</v>
      </c>
      <c r="D143" s="22">
        <f t="shared" si="4"/>
        <v>-0.16964285714285707</v>
      </c>
      <c r="E143" s="78">
        <f>Division1!D145</f>
        <v>3</v>
      </c>
      <c r="F143" s="79">
        <f>Division1!E145</f>
        <v>1.1299999999999999</v>
      </c>
      <c r="G143" s="78">
        <f>RIT!D145</f>
        <v>3.19</v>
      </c>
      <c r="H143" s="79">
        <f>RIT!E145</f>
        <v>1.1200000000000001</v>
      </c>
      <c r="I143" s="23"/>
      <c r="J143" s="157">
        <f t="shared" si="5"/>
        <v>-0.16964285714285707</v>
      </c>
      <c r="K143" s="157"/>
      <c r="L143" s="91" t="str">
        <f>Division1!BQ145</f>
        <v>pre-ten
Large</v>
      </c>
      <c r="M143" s="58" t="str">
        <f>Division1!BV145</f>
        <v>ntt
moderate</v>
      </c>
      <c r="N143" s="59" t="str">
        <f>Division1!CA145</f>
        <v>assoc
small</v>
      </c>
      <c r="O143" s="59" t="str">
        <f>Division1!CF145</f>
        <v>women
small</v>
      </c>
      <c r="P143" s="59" t="str">
        <f>Division1!CK145</f>
        <v xml:space="preserve">
</v>
      </c>
      <c r="Q143" s="15" t="s">
        <v>316</v>
      </c>
      <c r="R143" s="15">
        <v>0</v>
      </c>
      <c r="S143" s="15" t="s">
        <v>317</v>
      </c>
      <c r="T143" s="60" t="str">
        <f>Division1!CP145</f>
        <v>+
small</v>
      </c>
      <c r="U143" s="60" t="str">
        <f>Division1!CU145</f>
        <v>+
moderate</v>
      </c>
      <c r="V143" s="60" t="str">
        <f>Division1!CZ145</f>
        <v>-
small</v>
      </c>
      <c r="W143" s="60" t="str">
        <f>Division1!DE145</f>
        <v>-
small</v>
      </c>
      <c r="X143" s="60" t="str">
        <f>Division1!DJ145</f>
        <v>+
small</v>
      </c>
      <c r="Y143" s="60" t="str">
        <f>Division1!DO145</f>
        <v>+
Large</v>
      </c>
      <c r="Z143" s="60" t="str">
        <f>Division1!DT145</f>
        <v xml:space="preserve">
</v>
      </c>
      <c r="AA143" s="60" t="str">
        <f>Division1!DY145</f>
        <v>+
small</v>
      </c>
      <c r="AB143" s="60" t="str">
        <f>Division1!ED145</f>
        <v>+
small</v>
      </c>
      <c r="AC143" s="60" t="str">
        <f>Division1!EI145</f>
        <v>-
small</v>
      </c>
    </row>
    <row r="144" spans="1:29" s="24" customFormat="1" ht="15" customHeight="1" x14ac:dyDescent="0.2">
      <c r="A144" s="24" t="s">
        <v>318</v>
      </c>
      <c r="B144" s="24">
        <v>0</v>
      </c>
      <c r="C144" s="24" t="s">
        <v>319</v>
      </c>
      <c r="D144" s="25">
        <f t="shared" si="4"/>
        <v>0.10091743119266043</v>
      </c>
      <c r="E144" s="80">
        <f>Division1!D146</f>
        <v>3.3</v>
      </c>
      <c r="F144" s="81">
        <f>Division1!E146</f>
        <v>1</v>
      </c>
      <c r="G144" s="80">
        <f>RIT!D146</f>
        <v>3.19</v>
      </c>
      <c r="H144" s="81">
        <f>RIT!E146</f>
        <v>1.0900000000000001</v>
      </c>
      <c r="I144" s="26"/>
      <c r="J144" s="156">
        <f t="shared" si="5"/>
        <v>0.10091743119266043</v>
      </c>
      <c r="K144" s="156"/>
      <c r="L144" s="92" t="str">
        <f>Division1!BQ146</f>
        <v>pre-ten
moderate</v>
      </c>
      <c r="M144" s="38" t="str">
        <f>Division1!BV146</f>
        <v>ntt
small</v>
      </c>
      <c r="N144" s="39" t="str">
        <f>Division1!CA146</f>
        <v>full
moderate</v>
      </c>
      <c r="O144" s="39" t="str">
        <f>Division1!CF146</f>
        <v xml:space="preserve">
</v>
      </c>
      <c r="P144" s="39" t="str">
        <f>Division1!CK146</f>
        <v>foc
moderate</v>
      </c>
      <c r="Q144" s="24" t="s">
        <v>318</v>
      </c>
      <c r="R144" s="24">
        <v>0</v>
      </c>
      <c r="S144" s="24" t="s">
        <v>319</v>
      </c>
      <c r="T144" s="40" t="str">
        <f>Division1!CP146</f>
        <v>-
small</v>
      </c>
      <c r="U144" s="40" t="str">
        <f>Division1!CU146</f>
        <v>-
small</v>
      </c>
      <c r="V144" s="40" t="str">
        <f>Division1!CZ146</f>
        <v>-
moderate</v>
      </c>
      <c r="W144" s="40" t="str">
        <f>Division1!DE146</f>
        <v>-
small</v>
      </c>
      <c r="X144" s="40" t="str">
        <f>Division1!DJ146</f>
        <v xml:space="preserve">
</v>
      </c>
      <c r="Y144" s="40" t="str">
        <f>Division1!DO146</f>
        <v>-
moderate</v>
      </c>
      <c r="Z144" s="40" t="str">
        <f>Division1!DT146</f>
        <v xml:space="preserve">
</v>
      </c>
      <c r="AA144" s="40" t="str">
        <f>Division1!DY146</f>
        <v>-
small</v>
      </c>
      <c r="AB144" s="40" t="str">
        <f>Division1!ED146</f>
        <v>-
small</v>
      </c>
      <c r="AC144" s="40" t="str">
        <f>Division1!EI146</f>
        <v>-
small</v>
      </c>
    </row>
    <row r="145" spans="1:29" ht="15" customHeight="1" x14ac:dyDescent="0.2">
      <c r="A145" s="15" t="s">
        <v>320</v>
      </c>
      <c r="B145" s="15">
        <v>0</v>
      </c>
      <c r="C145" s="15" t="s">
        <v>321</v>
      </c>
      <c r="D145" s="22">
        <f t="shared" si="4"/>
        <v>-0.24038461538461536</v>
      </c>
      <c r="E145" s="78">
        <f>Division1!D147</f>
        <v>2.98</v>
      </c>
      <c r="F145" s="79">
        <f>Division1!E147</f>
        <v>1.05</v>
      </c>
      <c r="G145" s="78">
        <f>RIT!D147</f>
        <v>3.23</v>
      </c>
      <c r="H145" s="79">
        <f>RIT!E147</f>
        <v>1.04</v>
      </c>
      <c r="I145" s="23"/>
      <c r="J145" s="157">
        <f t="shared" si="5"/>
        <v>-0.24038461538461536</v>
      </c>
      <c r="K145" s="157"/>
      <c r="L145" s="91" t="str">
        <f>Division1!BQ147</f>
        <v>N&lt;5
N&lt;5</v>
      </c>
      <c r="M145" s="58" t="str">
        <f>Division1!BV147</f>
        <v>ntt
moderate</v>
      </c>
      <c r="N145" s="59" t="str">
        <f>Division1!CA147</f>
        <v xml:space="preserve">
</v>
      </c>
      <c r="O145" s="59" t="str">
        <f>Division1!CF147</f>
        <v>women
moderate</v>
      </c>
      <c r="P145" s="59" t="str">
        <f>Division1!CK147</f>
        <v>foc
small</v>
      </c>
      <c r="Q145" s="15" t="s">
        <v>320</v>
      </c>
      <c r="R145" s="15">
        <v>0</v>
      </c>
      <c r="S145" s="15" t="s">
        <v>321</v>
      </c>
      <c r="T145" s="60" t="str">
        <f>Division1!CP147</f>
        <v xml:space="preserve">
</v>
      </c>
      <c r="U145" s="60" t="str">
        <f>Division1!CU147</f>
        <v>-
small</v>
      </c>
      <c r="V145" s="60" t="str">
        <f>Division1!CZ147</f>
        <v>N&lt;5
N&lt;5</v>
      </c>
      <c r="W145" s="60" t="str">
        <f>Division1!DE147</f>
        <v>+
small</v>
      </c>
      <c r="X145" s="60" t="str">
        <f>Division1!DJ147</f>
        <v>+
moderate</v>
      </c>
      <c r="Y145" s="60" t="str">
        <f>Division1!DO147</f>
        <v>-
moderate</v>
      </c>
      <c r="Z145" s="60" t="str">
        <f>Division1!DT147</f>
        <v>-
small</v>
      </c>
      <c r="AA145" s="60" t="str">
        <f>Division1!DY147</f>
        <v>+
small</v>
      </c>
      <c r="AB145" s="60" t="str">
        <f>Division1!ED147</f>
        <v xml:space="preserve">
</v>
      </c>
      <c r="AC145" s="60" t="str">
        <f>Division1!EI147</f>
        <v xml:space="preserve">
</v>
      </c>
    </row>
    <row r="146" spans="1:29" s="24" customFormat="1" ht="15" customHeight="1" x14ac:dyDescent="0.2">
      <c r="A146" s="24" t="s">
        <v>322</v>
      </c>
      <c r="B146" s="24">
        <v>0</v>
      </c>
      <c r="C146" s="24" t="s">
        <v>323</v>
      </c>
      <c r="D146" s="25">
        <f t="shared" si="4"/>
        <v>-0.11999999999999966</v>
      </c>
      <c r="E146" s="80">
        <f>Division1!D148</f>
        <v>2.89</v>
      </c>
      <c r="F146" s="81">
        <f>Division1!E148</f>
        <v>0.99</v>
      </c>
      <c r="G146" s="80">
        <f>RIT!D148</f>
        <v>3.01</v>
      </c>
      <c r="H146" s="81">
        <f>RIT!E148</f>
        <v>1</v>
      </c>
      <c r="I146" s="26"/>
      <c r="J146" s="156">
        <f t="shared" si="5"/>
        <v>-0.11999999999999966</v>
      </c>
      <c r="K146" s="156"/>
      <c r="L146" s="92" t="str">
        <f>Division1!BQ148</f>
        <v>N&lt;5
N&lt;5</v>
      </c>
      <c r="M146" s="38" t="str">
        <f>Division1!BV148</f>
        <v>ntt
moderate</v>
      </c>
      <c r="N146" s="39" t="str">
        <f>Division1!CA148</f>
        <v>assoc
moderate</v>
      </c>
      <c r="O146" s="39" t="str">
        <f>Division1!CF148</f>
        <v>women
moderate</v>
      </c>
      <c r="P146" s="39" t="str">
        <f>Division1!CK148</f>
        <v>foc
moderate</v>
      </c>
      <c r="Q146" s="24" t="s">
        <v>322</v>
      </c>
      <c r="R146" s="24">
        <v>0</v>
      </c>
      <c r="S146" s="24" t="s">
        <v>323</v>
      </c>
      <c r="T146" s="40" t="str">
        <f>Division1!CP148</f>
        <v xml:space="preserve">
</v>
      </c>
      <c r="U146" s="40" t="str">
        <f>Division1!CU148</f>
        <v xml:space="preserve">
</v>
      </c>
      <c r="V146" s="40" t="str">
        <f>Division1!CZ148</f>
        <v>N&lt;5
N&lt;5</v>
      </c>
      <c r="W146" s="40" t="str">
        <f>Division1!DE148</f>
        <v>+
small</v>
      </c>
      <c r="X146" s="40" t="str">
        <f>Division1!DJ148</f>
        <v>-
small</v>
      </c>
      <c r="Y146" s="40" t="str">
        <f>Division1!DO148</f>
        <v>+
small</v>
      </c>
      <c r="Z146" s="40" t="str">
        <f>Division1!DT148</f>
        <v>-
small</v>
      </c>
      <c r="AA146" s="40" t="str">
        <f>Division1!DY148</f>
        <v>+
small</v>
      </c>
      <c r="AB146" s="40" t="str">
        <f>Division1!ED148</f>
        <v xml:space="preserve">
</v>
      </c>
      <c r="AC146" s="40" t="str">
        <f>Division1!EI148</f>
        <v xml:space="preserve">
</v>
      </c>
    </row>
    <row r="147" spans="1:29" ht="15" customHeight="1" x14ac:dyDescent="0.2">
      <c r="A147" s="15" t="s">
        <v>324</v>
      </c>
      <c r="B147" s="15">
        <v>0</v>
      </c>
      <c r="C147" s="15" t="s">
        <v>325</v>
      </c>
      <c r="D147" s="22">
        <f t="shared" si="4"/>
        <v>-0.1980198019801982</v>
      </c>
      <c r="E147" s="78">
        <f>Division1!D149</f>
        <v>2.98</v>
      </c>
      <c r="F147" s="79">
        <f>Division1!E149</f>
        <v>0.99</v>
      </c>
      <c r="G147" s="78">
        <f>RIT!D149</f>
        <v>3.18</v>
      </c>
      <c r="H147" s="79">
        <f>RIT!E149</f>
        <v>1.01</v>
      </c>
      <c r="I147" s="23"/>
      <c r="J147" s="157">
        <f t="shared" si="5"/>
        <v>-0.1980198019801982</v>
      </c>
      <c r="K147" s="157"/>
      <c r="L147" s="91" t="str">
        <f>Division1!BQ149</f>
        <v>N&lt;5
N&lt;5</v>
      </c>
      <c r="M147" s="58" t="str">
        <f>Division1!BV149</f>
        <v>ntt
Large</v>
      </c>
      <c r="N147" s="59" t="str">
        <f>Division1!CA149</f>
        <v>assoc
small</v>
      </c>
      <c r="O147" s="59" t="str">
        <f>Division1!CF149</f>
        <v>women
small</v>
      </c>
      <c r="P147" s="59" t="str">
        <f>Division1!CK149</f>
        <v>foc
moderate</v>
      </c>
      <c r="Q147" s="15" t="s">
        <v>324</v>
      </c>
      <c r="R147" s="15">
        <v>0</v>
      </c>
      <c r="S147" s="15" t="s">
        <v>325</v>
      </c>
      <c r="T147" s="60" t="str">
        <f>Division1!CP149</f>
        <v>+
small</v>
      </c>
      <c r="U147" s="60" t="str">
        <f>Division1!CU149</f>
        <v>-
small</v>
      </c>
      <c r="V147" s="60" t="str">
        <f>Division1!CZ149</f>
        <v>N&lt;5
N&lt;5</v>
      </c>
      <c r="W147" s="60" t="str">
        <f>Division1!DE149</f>
        <v>+
moderate</v>
      </c>
      <c r="X147" s="60" t="str">
        <f>Division1!DJ149</f>
        <v xml:space="preserve">
</v>
      </c>
      <c r="Y147" s="60" t="str">
        <f>Division1!DO149</f>
        <v>-
small</v>
      </c>
      <c r="Z147" s="60" t="str">
        <f>Division1!DT149</f>
        <v xml:space="preserve">
</v>
      </c>
      <c r="AA147" s="60" t="str">
        <f>Division1!DY149</f>
        <v>+
small</v>
      </c>
      <c r="AB147" s="60" t="str">
        <f>Division1!ED149</f>
        <v>+
small</v>
      </c>
      <c r="AC147" s="60" t="str">
        <f>Division1!EI149</f>
        <v>-
small</v>
      </c>
    </row>
    <row r="148" spans="1:29" s="24" customFormat="1" ht="15" customHeight="1" x14ac:dyDescent="0.2">
      <c r="A148" s="44"/>
      <c r="B148" s="44">
        <v>0</v>
      </c>
      <c r="C148" s="41" t="s">
        <v>326</v>
      </c>
      <c r="D148" s="45">
        <f t="shared" si="4"/>
        <v>-4.7058823529411806E-2</v>
      </c>
      <c r="E148" s="82">
        <f>Division1!D150</f>
        <v>3.05</v>
      </c>
      <c r="F148" s="83">
        <f>Division1!E150</f>
        <v>0.83</v>
      </c>
      <c r="G148" s="82">
        <f>RIT!D150</f>
        <v>3.09</v>
      </c>
      <c r="H148" s="83">
        <f>RIT!E150</f>
        <v>0.85</v>
      </c>
      <c r="I148" s="46"/>
      <c r="J148" s="159" t="str">
        <f t="shared" si="5"/>
        <v/>
      </c>
      <c r="K148" s="159"/>
      <c r="L148" s="90" t="str">
        <f>Division1!BQ150</f>
        <v>N&lt;5
N&lt;5</v>
      </c>
      <c r="M148" s="54" t="str">
        <f>Division1!BV150</f>
        <v>ntt
small</v>
      </c>
      <c r="N148" s="55" t="str">
        <f>Division1!CA150</f>
        <v xml:space="preserve">
</v>
      </c>
      <c r="O148" s="55" t="str">
        <f>Division1!CF150</f>
        <v>women
small</v>
      </c>
      <c r="P148" s="55" t="str">
        <f>Division1!CK150</f>
        <v>foc
small</v>
      </c>
      <c r="Q148" s="44"/>
      <c r="R148" s="44">
        <v>0</v>
      </c>
      <c r="S148" s="41" t="s">
        <v>326</v>
      </c>
      <c r="T148" s="56" t="str">
        <f>Division1!CP150</f>
        <v xml:space="preserve">
</v>
      </c>
      <c r="U148" s="56" t="str">
        <f>Division1!CU150</f>
        <v xml:space="preserve">
</v>
      </c>
      <c r="V148" s="56" t="str">
        <f>Division1!CZ150</f>
        <v>N&lt;5
N&lt;5</v>
      </c>
      <c r="W148" s="56" t="str">
        <f>Division1!DE150</f>
        <v xml:space="preserve">
</v>
      </c>
      <c r="X148" s="56" t="str">
        <f>Division1!DJ150</f>
        <v>+
moderate</v>
      </c>
      <c r="Y148" s="56" t="str">
        <f>Division1!DO150</f>
        <v xml:space="preserve">
</v>
      </c>
      <c r="Z148" s="56" t="str">
        <f>Division1!DT150</f>
        <v>-
small</v>
      </c>
      <c r="AA148" s="56" t="str">
        <f>Division1!DY150</f>
        <v xml:space="preserve">
</v>
      </c>
      <c r="AB148" s="56" t="str">
        <f>Division1!ED150</f>
        <v xml:space="preserve">
</v>
      </c>
      <c r="AC148" s="56" t="str">
        <f>Division1!EI150</f>
        <v>-
small</v>
      </c>
    </row>
    <row r="149" spans="1:29" ht="15" customHeight="1" x14ac:dyDescent="0.2">
      <c r="A149" s="15" t="s">
        <v>327</v>
      </c>
      <c r="B149" s="15">
        <v>0</v>
      </c>
      <c r="C149" s="15" t="s">
        <v>328</v>
      </c>
      <c r="D149" s="22">
        <f t="shared" si="4"/>
        <v>2.0202020202020221E-2</v>
      </c>
      <c r="E149" s="78">
        <f>Division1!D151</f>
        <v>2.7</v>
      </c>
      <c r="F149" s="79">
        <f>Division1!E151</f>
        <v>0.94</v>
      </c>
      <c r="G149" s="78">
        <f>RIT!D151</f>
        <v>2.68</v>
      </c>
      <c r="H149" s="79">
        <f>RIT!E151</f>
        <v>0.99</v>
      </c>
      <c r="I149" s="23"/>
      <c r="J149" s="157" t="str">
        <f t="shared" si="5"/>
        <v/>
      </c>
      <c r="K149" s="157"/>
      <c r="L149" s="91" t="str">
        <f>Division1!BQ151</f>
        <v>N&lt;5
N&lt;5</v>
      </c>
      <c r="M149" s="58" t="str">
        <f>Division1!BV151</f>
        <v>ntt
small</v>
      </c>
      <c r="N149" s="59" t="str">
        <f>Division1!CA151</f>
        <v>full
moderate</v>
      </c>
      <c r="O149" s="59" t="str">
        <f>Division1!CF151</f>
        <v xml:space="preserve">
</v>
      </c>
      <c r="P149" s="59" t="str">
        <f>Division1!CK151</f>
        <v xml:space="preserve">
</v>
      </c>
      <c r="Q149" s="15" t="s">
        <v>327</v>
      </c>
      <c r="R149" s="15">
        <v>0</v>
      </c>
      <c r="S149" s="15" t="s">
        <v>328</v>
      </c>
      <c r="T149" s="60" t="str">
        <f>Division1!CP151</f>
        <v>+
small</v>
      </c>
      <c r="U149" s="60" t="str">
        <f>Division1!CU151</f>
        <v>+
small</v>
      </c>
      <c r="V149" s="60" t="str">
        <f>Division1!CZ151</f>
        <v>N&lt;5
N&lt;5</v>
      </c>
      <c r="W149" s="60" t="str">
        <f>Division1!DE151</f>
        <v xml:space="preserve">
</v>
      </c>
      <c r="X149" s="60" t="str">
        <f>Division1!DJ151</f>
        <v>+
moderate</v>
      </c>
      <c r="Y149" s="60" t="str">
        <f>Division1!DO151</f>
        <v xml:space="preserve">
</v>
      </c>
      <c r="Z149" s="60" t="str">
        <f>Division1!DT151</f>
        <v>+
small</v>
      </c>
      <c r="AA149" s="60" t="str">
        <f>Division1!DY151</f>
        <v xml:space="preserve">
</v>
      </c>
      <c r="AB149" s="60" t="str">
        <f>Division1!ED151</f>
        <v>+
small</v>
      </c>
      <c r="AC149" s="60" t="str">
        <f>Division1!EI151</f>
        <v>+
small</v>
      </c>
    </row>
    <row r="150" spans="1:29" s="24" customFormat="1" ht="15" customHeight="1" x14ac:dyDescent="0.2">
      <c r="A150" s="24" t="s">
        <v>329</v>
      </c>
      <c r="B150" s="24">
        <v>0</v>
      </c>
      <c r="C150" s="24" t="s">
        <v>330</v>
      </c>
      <c r="D150" s="25">
        <f t="shared" si="4"/>
        <v>-7.2164948453608546E-2</v>
      </c>
      <c r="E150" s="80">
        <f>Division1!D152</f>
        <v>2.92</v>
      </c>
      <c r="F150" s="81">
        <f>Division1!E152</f>
        <v>0.87</v>
      </c>
      <c r="G150" s="80">
        <f>RIT!D152</f>
        <v>2.99</v>
      </c>
      <c r="H150" s="81">
        <f>RIT!E152</f>
        <v>0.97</v>
      </c>
      <c r="I150" s="26"/>
      <c r="J150" s="156" t="str">
        <f t="shared" si="5"/>
        <v/>
      </c>
      <c r="K150" s="156"/>
      <c r="L150" s="92" t="str">
        <f>Division1!BQ152</f>
        <v>N&lt;5
N&lt;5</v>
      </c>
      <c r="M150" s="38" t="str">
        <f>Division1!BV152</f>
        <v>ntt
small</v>
      </c>
      <c r="N150" s="39" t="str">
        <f>Division1!CA152</f>
        <v>full
small</v>
      </c>
      <c r="O150" s="39" t="str">
        <f>Division1!CF152</f>
        <v>women
moderate</v>
      </c>
      <c r="P150" s="39" t="str">
        <f>Division1!CK152</f>
        <v>white
small</v>
      </c>
      <c r="Q150" s="24" t="s">
        <v>329</v>
      </c>
      <c r="R150" s="24">
        <v>0</v>
      </c>
      <c r="S150" s="24" t="s">
        <v>330</v>
      </c>
      <c r="T150" s="40" t="str">
        <f>Division1!CP152</f>
        <v xml:space="preserve">
</v>
      </c>
      <c r="U150" s="40" t="str">
        <f>Division1!CU152</f>
        <v>+
small</v>
      </c>
      <c r="V150" s="40" t="str">
        <f>Division1!CZ152</f>
        <v>N&lt;5
N&lt;5</v>
      </c>
      <c r="W150" s="40" t="str">
        <f>Division1!DE152</f>
        <v xml:space="preserve">
</v>
      </c>
      <c r="X150" s="40" t="str">
        <f>Division1!DJ152</f>
        <v>+
moderate</v>
      </c>
      <c r="Y150" s="40" t="str">
        <f>Division1!DO152</f>
        <v xml:space="preserve">
</v>
      </c>
      <c r="Z150" s="40" t="str">
        <f>Division1!DT152</f>
        <v xml:space="preserve">
</v>
      </c>
      <c r="AA150" s="40" t="str">
        <f>Division1!DY152</f>
        <v xml:space="preserve">
</v>
      </c>
      <c r="AB150" s="40" t="str">
        <f>Division1!ED152</f>
        <v xml:space="preserve">
</v>
      </c>
      <c r="AC150" s="40" t="str">
        <f>Division1!EI152</f>
        <v>-
Large</v>
      </c>
    </row>
    <row r="151" spans="1:29" ht="15" customHeight="1" x14ac:dyDescent="0.2">
      <c r="A151" s="15" t="s">
        <v>331</v>
      </c>
      <c r="B151" s="15">
        <v>0</v>
      </c>
      <c r="C151" s="15" t="s">
        <v>332</v>
      </c>
      <c r="D151" s="22">
        <f t="shared" si="4"/>
        <v>-0.22222222222222243</v>
      </c>
      <c r="E151" s="78">
        <f>Division1!D153</f>
        <v>3</v>
      </c>
      <c r="F151" s="79">
        <f>Division1!E153</f>
        <v>1</v>
      </c>
      <c r="G151" s="78">
        <f>RIT!D153</f>
        <v>3.22</v>
      </c>
      <c r="H151" s="79">
        <f>RIT!E153</f>
        <v>0.99</v>
      </c>
      <c r="I151" s="23"/>
      <c r="J151" s="157">
        <f t="shared" si="5"/>
        <v>-0.22222222222222243</v>
      </c>
      <c r="K151" s="157"/>
      <c r="L151" s="91" t="str">
        <f>Division1!BQ153</f>
        <v>N&lt;5
N&lt;5</v>
      </c>
      <c r="M151" s="58" t="str">
        <f>Division1!BV153</f>
        <v>ntt
moderate</v>
      </c>
      <c r="N151" s="59" t="str">
        <f>Division1!CA153</f>
        <v>assoc
small</v>
      </c>
      <c r="O151" s="59" t="str">
        <f>Division1!CF153</f>
        <v>women
small</v>
      </c>
      <c r="P151" s="59" t="str">
        <f>Division1!CK153</f>
        <v>foc
small</v>
      </c>
      <c r="Q151" s="15" t="s">
        <v>331</v>
      </c>
      <c r="R151" s="15">
        <v>0</v>
      </c>
      <c r="S151" s="15" t="s">
        <v>332</v>
      </c>
      <c r="T151" s="60" t="str">
        <f>Division1!CP153</f>
        <v xml:space="preserve">
</v>
      </c>
      <c r="U151" s="60" t="str">
        <f>Division1!CU153</f>
        <v>-
small</v>
      </c>
      <c r="V151" s="60" t="str">
        <f>Division1!CZ153</f>
        <v>N&lt;5
N&lt;5</v>
      </c>
      <c r="W151" s="60" t="str">
        <f>Division1!DE153</f>
        <v>+
small</v>
      </c>
      <c r="X151" s="60" t="str">
        <f>Division1!DJ153</f>
        <v>+
small</v>
      </c>
      <c r="Y151" s="60" t="str">
        <f>Division1!DO153</f>
        <v>-
small</v>
      </c>
      <c r="Z151" s="60" t="str">
        <f>Division1!DT153</f>
        <v xml:space="preserve">
</v>
      </c>
      <c r="AA151" s="60" t="str">
        <f>Division1!DY153</f>
        <v>+
small</v>
      </c>
      <c r="AB151" s="60" t="str">
        <f>Division1!ED153</f>
        <v xml:space="preserve">
</v>
      </c>
      <c r="AC151" s="60" t="str">
        <f>Division1!EI153</f>
        <v xml:space="preserve">
</v>
      </c>
    </row>
    <row r="152" spans="1:29" s="24" customFormat="1" ht="15" customHeight="1" x14ac:dyDescent="0.2">
      <c r="A152" s="24" t="s">
        <v>333</v>
      </c>
      <c r="B152" s="24">
        <v>0</v>
      </c>
      <c r="C152" s="24" t="s">
        <v>334</v>
      </c>
      <c r="D152" s="25">
        <f t="shared" si="4"/>
        <v>-0.12000000000000011</v>
      </c>
      <c r="E152" s="80">
        <f>Division1!D154</f>
        <v>3.35</v>
      </c>
      <c r="F152" s="81">
        <f>Division1!E154</f>
        <v>1.05</v>
      </c>
      <c r="G152" s="80">
        <f>RIT!D154</f>
        <v>3.47</v>
      </c>
      <c r="H152" s="81">
        <f>RIT!E154</f>
        <v>1</v>
      </c>
      <c r="I152" s="26"/>
      <c r="J152" s="156">
        <f t="shared" si="5"/>
        <v>-0.12000000000000011</v>
      </c>
      <c r="K152" s="156"/>
      <c r="L152" s="92" t="str">
        <f>Division1!BQ154</f>
        <v>N&lt;5
N&lt;5</v>
      </c>
      <c r="M152" s="38" t="str">
        <f>Division1!BV154</f>
        <v>ntt
small</v>
      </c>
      <c r="N152" s="39" t="str">
        <f>Division1!CA154</f>
        <v xml:space="preserve">
</v>
      </c>
      <c r="O152" s="39" t="str">
        <f>Division1!CF154</f>
        <v>women
small</v>
      </c>
      <c r="P152" s="39" t="str">
        <f>Division1!CK154</f>
        <v xml:space="preserve">
</v>
      </c>
      <c r="Q152" s="24" t="s">
        <v>333</v>
      </c>
      <c r="R152" s="24">
        <v>0</v>
      </c>
      <c r="S152" s="24" t="s">
        <v>334</v>
      </c>
      <c r="T152" s="40" t="str">
        <f>Division1!CP154</f>
        <v xml:space="preserve">
</v>
      </c>
      <c r="U152" s="40" t="str">
        <f>Division1!CU154</f>
        <v xml:space="preserve">
</v>
      </c>
      <c r="V152" s="40" t="str">
        <f>Division1!CZ154</f>
        <v>N&lt;5
N&lt;5</v>
      </c>
      <c r="W152" s="40" t="str">
        <f>Division1!DE154</f>
        <v>-
small</v>
      </c>
      <c r="X152" s="40" t="str">
        <f>Division1!DJ154</f>
        <v>+
moderate</v>
      </c>
      <c r="Y152" s="40" t="str">
        <f>Division1!DO154</f>
        <v xml:space="preserve">
</v>
      </c>
      <c r="Z152" s="40" t="str">
        <f>Division1!DT154</f>
        <v>-
small</v>
      </c>
      <c r="AA152" s="40" t="str">
        <f>Division1!DY154</f>
        <v xml:space="preserve">
</v>
      </c>
      <c r="AB152" s="40" t="str">
        <f>Division1!ED154</f>
        <v xml:space="preserve">
</v>
      </c>
      <c r="AC152" s="40" t="str">
        <f>Division1!EI154</f>
        <v>-
moderate</v>
      </c>
    </row>
    <row r="153" spans="1:29" ht="15" customHeight="1" x14ac:dyDescent="0.2">
      <c r="A153" s="47"/>
      <c r="B153" s="47">
        <v>0</v>
      </c>
      <c r="C153" s="50" t="s">
        <v>335</v>
      </c>
      <c r="D153" s="48">
        <f t="shared" si="4"/>
        <v>-1.1627906976743938E-2</v>
      </c>
      <c r="E153" s="84">
        <f>Division1!D155</f>
        <v>2.95</v>
      </c>
      <c r="F153" s="85">
        <f>Division1!E155</f>
        <v>0.77</v>
      </c>
      <c r="G153" s="84">
        <f>RIT!D155</f>
        <v>2.96</v>
      </c>
      <c r="H153" s="85">
        <f>RIT!E155</f>
        <v>0.86</v>
      </c>
      <c r="I153" s="49"/>
      <c r="J153" s="158" t="str">
        <f t="shared" si="5"/>
        <v/>
      </c>
      <c r="K153" s="158"/>
      <c r="L153" s="93" t="str">
        <f>Division1!BQ155</f>
        <v>pre-ten
small</v>
      </c>
      <c r="M153" s="61" t="str">
        <f>Division1!BV155</f>
        <v>ntt
moderate</v>
      </c>
      <c r="N153" s="62" t="str">
        <f>Division1!CA155</f>
        <v xml:space="preserve">
</v>
      </c>
      <c r="O153" s="62" t="str">
        <f>Division1!CF155</f>
        <v>women
small</v>
      </c>
      <c r="P153" s="62" t="str">
        <f>Division1!CK155</f>
        <v>foc
small</v>
      </c>
      <c r="Q153" s="47"/>
      <c r="R153" s="47">
        <v>0</v>
      </c>
      <c r="S153" s="50" t="s">
        <v>335</v>
      </c>
      <c r="T153" s="63" t="str">
        <f>Division1!CP155</f>
        <v xml:space="preserve">
</v>
      </c>
      <c r="U153" s="63" t="str">
        <f>Division1!CU155</f>
        <v xml:space="preserve">
</v>
      </c>
      <c r="V153" s="63" t="str">
        <f>Division1!CZ155</f>
        <v>-
Large</v>
      </c>
      <c r="W153" s="63" t="str">
        <f>Division1!DE155</f>
        <v xml:space="preserve">
</v>
      </c>
      <c r="X153" s="63" t="str">
        <f>Division1!DJ155</f>
        <v xml:space="preserve">
</v>
      </c>
      <c r="Y153" s="63" t="str">
        <f>Division1!DO155</f>
        <v xml:space="preserve">
</v>
      </c>
      <c r="Z153" s="63" t="str">
        <f>Division1!DT155</f>
        <v xml:space="preserve">
</v>
      </c>
      <c r="AA153" s="63" t="str">
        <f>Division1!DY155</f>
        <v xml:space="preserve">
</v>
      </c>
      <c r="AB153" s="63" t="str">
        <f>Division1!ED155</f>
        <v xml:space="preserve">
</v>
      </c>
      <c r="AC153" s="63" t="str">
        <f>Division1!EI155</f>
        <v>-
small</v>
      </c>
    </row>
    <row r="154" spans="1:29" s="24" customFormat="1" ht="15" customHeight="1" x14ac:dyDescent="0.2">
      <c r="A154" s="24" t="s">
        <v>336</v>
      </c>
      <c r="B154" s="24">
        <v>0</v>
      </c>
      <c r="C154" s="24" t="s">
        <v>337</v>
      </c>
      <c r="D154" s="25">
        <f t="shared" si="4"/>
        <v>-1.7391304347826105E-2</v>
      </c>
      <c r="E154" s="80">
        <f>Division1!D156</f>
        <v>3.05</v>
      </c>
      <c r="F154" s="81">
        <f>Division1!E156</f>
        <v>1.03</v>
      </c>
      <c r="G154" s="80">
        <f>RIT!D156</f>
        <v>3.07</v>
      </c>
      <c r="H154" s="81">
        <f>RIT!E156</f>
        <v>1.1499999999999999</v>
      </c>
      <c r="I154" s="26"/>
      <c r="J154" s="156" t="str">
        <f t="shared" si="5"/>
        <v/>
      </c>
      <c r="K154" s="156"/>
      <c r="L154" s="92" t="str">
        <f>Division1!BQ156</f>
        <v>pre-ten
moderate</v>
      </c>
      <c r="M154" s="38" t="str">
        <f>Division1!BV156</f>
        <v>ntt
small</v>
      </c>
      <c r="N154" s="39" t="str">
        <f>Division1!CA156</f>
        <v>assoc
moderate</v>
      </c>
      <c r="O154" s="39" t="str">
        <f>Division1!CF156</f>
        <v xml:space="preserve">
</v>
      </c>
      <c r="P154" s="39" t="str">
        <f>Division1!CK156</f>
        <v>foc
small</v>
      </c>
      <c r="Q154" s="24" t="s">
        <v>336</v>
      </c>
      <c r="R154" s="24">
        <v>0</v>
      </c>
      <c r="S154" s="24" t="s">
        <v>337</v>
      </c>
      <c r="T154" s="40" t="str">
        <f>Division1!CP156</f>
        <v>-
small</v>
      </c>
      <c r="U154" s="40" t="str">
        <f>Division1!CU156</f>
        <v>-
small</v>
      </c>
      <c r="V154" s="40" t="str">
        <f>Division1!CZ156</f>
        <v>-
small</v>
      </c>
      <c r="W154" s="40" t="str">
        <f>Division1!DE156</f>
        <v>-
small</v>
      </c>
      <c r="X154" s="40" t="str">
        <f>Division1!DJ156</f>
        <v>-
moderate</v>
      </c>
      <c r="Y154" s="40" t="str">
        <f>Division1!DO156</f>
        <v>+
small</v>
      </c>
      <c r="Z154" s="40" t="str">
        <f>Division1!DT156</f>
        <v>-
small</v>
      </c>
      <c r="AA154" s="40" t="str">
        <f>Division1!DY156</f>
        <v>-
small</v>
      </c>
      <c r="AB154" s="40" t="str">
        <f>Division1!ED156</f>
        <v>-
small</v>
      </c>
      <c r="AC154" s="40" t="str">
        <f>Division1!EI156</f>
        <v>-
moderate</v>
      </c>
    </row>
    <row r="155" spans="1:29" ht="15" customHeight="1" x14ac:dyDescent="0.2">
      <c r="A155" s="15" t="s">
        <v>338</v>
      </c>
      <c r="B155" s="15">
        <v>0</v>
      </c>
      <c r="C155" s="15" t="s">
        <v>339</v>
      </c>
      <c r="D155" s="22">
        <f t="shared" si="4"/>
        <v>-2.0000000000000018E-2</v>
      </c>
      <c r="E155" s="78">
        <f>Division1!D157</f>
        <v>2.94</v>
      </c>
      <c r="F155" s="79">
        <f>Division1!E157</f>
        <v>0.91</v>
      </c>
      <c r="G155" s="78">
        <f>RIT!D157</f>
        <v>2.96</v>
      </c>
      <c r="H155" s="79">
        <f>RIT!E157</f>
        <v>1</v>
      </c>
      <c r="I155" s="23"/>
      <c r="J155" s="157" t="str">
        <f t="shared" si="5"/>
        <v/>
      </c>
      <c r="K155" s="157"/>
      <c r="L155" s="91" t="str">
        <f>Division1!BQ157</f>
        <v>N&lt;5
N&lt;5</v>
      </c>
      <c r="M155" s="58" t="str">
        <f>Division1!BV157</f>
        <v xml:space="preserve">
</v>
      </c>
      <c r="N155" s="59" t="str">
        <f>Division1!CA157</f>
        <v>full
Large</v>
      </c>
      <c r="O155" s="59" t="str">
        <f>Division1!CF157</f>
        <v xml:space="preserve">
</v>
      </c>
      <c r="P155" s="59" t="str">
        <f>Division1!CK157</f>
        <v xml:space="preserve">
</v>
      </c>
      <c r="Q155" s="15" t="s">
        <v>338</v>
      </c>
      <c r="R155" s="15">
        <v>0</v>
      </c>
      <c r="S155" s="15" t="s">
        <v>339</v>
      </c>
      <c r="T155" s="60" t="str">
        <f>Division1!CP157</f>
        <v>+
small</v>
      </c>
      <c r="U155" s="60" t="str">
        <f>Division1!CU157</f>
        <v>+
small</v>
      </c>
      <c r="V155" s="60" t="str">
        <f>Division1!CZ157</f>
        <v>N&lt;5
N&lt;5</v>
      </c>
      <c r="W155" s="60" t="str">
        <f>Division1!DE157</f>
        <v xml:space="preserve">
</v>
      </c>
      <c r="X155" s="60" t="str">
        <f>Division1!DJ157</f>
        <v>+
Large</v>
      </c>
      <c r="Y155" s="60" t="str">
        <f>Division1!DO157</f>
        <v>-
small</v>
      </c>
      <c r="Z155" s="60" t="str">
        <f>Division1!DT157</f>
        <v>+
small</v>
      </c>
      <c r="AA155" s="60" t="str">
        <f>Division1!DY157</f>
        <v>+
small</v>
      </c>
      <c r="AB155" s="60" t="str">
        <f>Division1!ED157</f>
        <v>+
small</v>
      </c>
      <c r="AC155" s="60" t="str">
        <f>Division1!EI157</f>
        <v xml:space="preserve">
</v>
      </c>
    </row>
    <row r="156" spans="1:29" s="24" customFormat="1" ht="15" customHeight="1" x14ac:dyDescent="0.2">
      <c r="A156" s="24" t="s">
        <v>340</v>
      </c>
      <c r="B156" s="24">
        <v>0</v>
      </c>
      <c r="C156" s="24" t="s">
        <v>341</v>
      </c>
      <c r="D156" s="25">
        <f t="shared" si="4"/>
        <v>7.5471698113207614E-2</v>
      </c>
      <c r="E156" s="80">
        <f>Division1!D158</f>
        <v>2.79</v>
      </c>
      <c r="F156" s="81">
        <f>Division1!E158</f>
        <v>1.01</v>
      </c>
      <c r="G156" s="80">
        <f>RIT!D158</f>
        <v>2.71</v>
      </c>
      <c r="H156" s="81">
        <f>RIT!E158</f>
        <v>1.06</v>
      </c>
      <c r="I156" s="26"/>
      <c r="J156" s="156" t="str">
        <f t="shared" si="5"/>
        <v/>
      </c>
      <c r="K156" s="156"/>
      <c r="L156" s="92" t="str">
        <f>Division1!BQ158</f>
        <v>N&lt;5
N&lt;5</v>
      </c>
      <c r="M156" s="38" t="str">
        <f>Division1!BV158</f>
        <v>ntt
small</v>
      </c>
      <c r="N156" s="39" t="str">
        <f>Division1!CA158</f>
        <v>full
small</v>
      </c>
      <c r="O156" s="39" t="str">
        <f>Division1!CF158</f>
        <v>women
small</v>
      </c>
      <c r="P156" s="39" t="str">
        <f>Division1!CK158</f>
        <v>foc
small</v>
      </c>
      <c r="Q156" s="24" t="s">
        <v>340</v>
      </c>
      <c r="R156" s="24">
        <v>0</v>
      </c>
      <c r="S156" s="24" t="s">
        <v>341</v>
      </c>
      <c r="T156" s="40" t="str">
        <f>Division1!CP158</f>
        <v>-
small</v>
      </c>
      <c r="U156" s="40" t="str">
        <f>Division1!CU158</f>
        <v>-
small</v>
      </c>
      <c r="V156" s="40" t="str">
        <f>Division1!CZ158</f>
        <v>N&lt;5
N&lt;5</v>
      </c>
      <c r="W156" s="40" t="str">
        <f>Division1!DE158</f>
        <v>-
small</v>
      </c>
      <c r="X156" s="40" t="str">
        <f>Division1!DJ158</f>
        <v>+
small</v>
      </c>
      <c r="Y156" s="40" t="str">
        <f>Division1!DO158</f>
        <v>-
moderate</v>
      </c>
      <c r="Z156" s="40" t="str">
        <f>Division1!DT158</f>
        <v>-
small</v>
      </c>
      <c r="AA156" s="40" t="str">
        <f>Division1!DY158</f>
        <v>-
small</v>
      </c>
      <c r="AB156" s="40" t="str">
        <f>Division1!ED158</f>
        <v>-
small</v>
      </c>
      <c r="AC156" s="40" t="str">
        <f>Division1!EI158</f>
        <v>-
small</v>
      </c>
    </row>
    <row r="157" spans="1:29" ht="15" customHeight="1" x14ac:dyDescent="0.2">
      <c r="A157" s="15" t="s">
        <v>342</v>
      </c>
      <c r="B157" s="15">
        <v>0</v>
      </c>
      <c r="C157" s="15" t="s">
        <v>343</v>
      </c>
      <c r="D157" s="22">
        <f t="shared" si="4"/>
        <v>-0.16000000000000014</v>
      </c>
      <c r="E157" s="78">
        <f>Division1!D159</f>
        <v>2.88</v>
      </c>
      <c r="F157" s="79">
        <f>Division1!E159</f>
        <v>1.02</v>
      </c>
      <c r="G157" s="78">
        <f>RIT!D159</f>
        <v>3.04</v>
      </c>
      <c r="H157" s="79">
        <f>RIT!E159</f>
        <v>1</v>
      </c>
      <c r="I157" s="23"/>
      <c r="J157" s="157">
        <f t="shared" si="5"/>
        <v>-0.16000000000000014</v>
      </c>
      <c r="K157" s="157"/>
      <c r="L157" s="91" t="str">
        <f>Division1!BQ159</f>
        <v>N&lt;5
N&lt;5</v>
      </c>
      <c r="M157" s="58" t="str">
        <f>Division1!BV159</f>
        <v>ntt
Large</v>
      </c>
      <c r="N157" s="59" t="str">
        <f>Division1!CA159</f>
        <v>full
small</v>
      </c>
      <c r="O157" s="59" t="str">
        <f>Division1!CF159</f>
        <v>women
small</v>
      </c>
      <c r="P157" s="59" t="str">
        <f>Division1!CK159</f>
        <v>foc
Large</v>
      </c>
      <c r="Q157" s="15" t="s">
        <v>342</v>
      </c>
      <c r="R157" s="15">
        <v>0</v>
      </c>
      <c r="S157" s="15" t="s">
        <v>343</v>
      </c>
      <c r="T157" s="60" t="str">
        <f>Division1!CP159</f>
        <v>+
small</v>
      </c>
      <c r="U157" s="60" t="str">
        <f>Division1!CU159</f>
        <v>+
small</v>
      </c>
      <c r="V157" s="60" t="str">
        <f>Division1!CZ159</f>
        <v>N&lt;5
N&lt;5</v>
      </c>
      <c r="W157" s="60" t="str">
        <f>Division1!DE159</f>
        <v>+
moderate</v>
      </c>
      <c r="X157" s="60" t="str">
        <f>Division1!DJ159</f>
        <v>+
moderate</v>
      </c>
      <c r="Y157" s="60" t="str">
        <f>Division1!DO159</f>
        <v xml:space="preserve">
</v>
      </c>
      <c r="Z157" s="60" t="str">
        <f>Division1!DT159</f>
        <v>+
small</v>
      </c>
      <c r="AA157" s="60" t="str">
        <f>Division1!DY159</f>
        <v>+
small</v>
      </c>
      <c r="AB157" s="60" t="str">
        <f>Division1!ED159</f>
        <v xml:space="preserve">
</v>
      </c>
      <c r="AC157" s="60" t="str">
        <f>Division1!EI159</f>
        <v>+
Large</v>
      </c>
    </row>
    <row r="158" spans="1:29" s="24" customFormat="1" ht="15" customHeight="1" x14ac:dyDescent="0.2">
      <c r="A158" s="44"/>
      <c r="B158" s="44">
        <v>0</v>
      </c>
      <c r="C158" s="41" t="s">
        <v>38</v>
      </c>
      <c r="D158" s="45">
        <f t="shared" si="4"/>
        <v>7.0588235294117715E-2</v>
      </c>
      <c r="E158" s="82">
        <f>Division1!D160</f>
        <v>2.83</v>
      </c>
      <c r="F158" s="83">
        <f>Division1!E160</f>
        <v>0.77</v>
      </c>
      <c r="G158" s="82">
        <f>RIT!D160</f>
        <v>2.77</v>
      </c>
      <c r="H158" s="83">
        <f>RIT!E160</f>
        <v>0.85</v>
      </c>
      <c r="I158" s="46"/>
      <c r="J158" s="159" t="str">
        <f t="shared" si="5"/>
        <v/>
      </c>
      <c r="K158" s="159"/>
      <c r="L158" s="90" t="str">
        <f>Division1!BQ160</f>
        <v xml:space="preserve">
</v>
      </c>
      <c r="M158" s="54" t="str">
        <f>Division1!BV160</f>
        <v>ntt
moderate</v>
      </c>
      <c r="N158" s="55" t="str">
        <f>Division1!CA160</f>
        <v xml:space="preserve">
</v>
      </c>
      <c r="O158" s="55" t="str">
        <f>Division1!CF160</f>
        <v>women
small</v>
      </c>
      <c r="P158" s="55" t="str">
        <f>Division1!CK160</f>
        <v>foc
moderate</v>
      </c>
      <c r="Q158" s="44"/>
      <c r="R158" s="44">
        <v>0</v>
      </c>
      <c r="S158" s="41" t="s">
        <v>38</v>
      </c>
      <c r="T158" s="56" t="str">
        <f>Division1!CP160</f>
        <v xml:space="preserve">
</v>
      </c>
      <c r="U158" s="56" t="str">
        <f>Division1!CU160</f>
        <v xml:space="preserve">
</v>
      </c>
      <c r="V158" s="56" t="str">
        <f>Division1!CZ160</f>
        <v>-
Large</v>
      </c>
      <c r="W158" s="56" t="str">
        <f>Division1!DE160</f>
        <v xml:space="preserve">
</v>
      </c>
      <c r="X158" s="56" t="str">
        <f>Division1!DJ160</f>
        <v xml:space="preserve">
</v>
      </c>
      <c r="Y158" s="56" t="str">
        <f>Division1!DO160</f>
        <v xml:space="preserve">
</v>
      </c>
      <c r="Z158" s="56" t="str">
        <f>Division1!DT160</f>
        <v>-
small</v>
      </c>
      <c r="AA158" s="56" t="str">
        <f>Division1!DY160</f>
        <v xml:space="preserve">
</v>
      </c>
      <c r="AB158" s="56" t="str">
        <f>Division1!ED160</f>
        <v xml:space="preserve">
</v>
      </c>
      <c r="AC158" s="56" t="str">
        <f>Division1!EI160</f>
        <v>-
small</v>
      </c>
    </row>
    <row r="159" spans="1:29" ht="15" customHeight="1" x14ac:dyDescent="0.2">
      <c r="A159" s="15" t="s">
        <v>344</v>
      </c>
      <c r="B159" s="15">
        <v>0</v>
      </c>
      <c r="C159" s="15" t="s">
        <v>345</v>
      </c>
      <c r="D159" s="22">
        <f t="shared" si="4"/>
        <v>0.16981132075471711</v>
      </c>
      <c r="E159" s="78">
        <f>Division1!D161</f>
        <v>2.96</v>
      </c>
      <c r="F159" s="79">
        <f>Division1!E161</f>
        <v>0.94</v>
      </c>
      <c r="G159" s="78">
        <f>RIT!D161</f>
        <v>2.78</v>
      </c>
      <c r="H159" s="79">
        <f>RIT!E161</f>
        <v>1.06</v>
      </c>
      <c r="I159" s="23"/>
      <c r="J159" s="157">
        <f t="shared" si="5"/>
        <v>0.16981132075471711</v>
      </c>
      <c r="K159" s="157"/>
      <c r="L159" s="91" t="str">
        <f>Division1!BQ161</f>
        <v>N&lt;5
N&lt;5</v>
      </c>
      <c r="M159" s="58" t="str">
        <f>Division1!BV161</f>
        <v>ntt
small</v>
      </c>
      <c r="N159" s="59" t="str">
        <f>Division1!CA161</f>
        <v xml:space="preserve">
</v>
      </c>
      <c r="O159" s="59" t="str">
        <f>Division1!CF161</f>
        <v>women
small</v>
      </c>
      <c r="P159" s="59" t="str">
        <f>Division1!CK161</f>
        <v xml:space="preserve">
</v>
      </c>
      <c r="Q159" s="15" t="s">
        <v>344</v>
      </c>
      <c r="R159" s="15">
        <v>0</v>
      </c>
      <c r="S159" s="15" t="s">
        <v>345</v>
      </c>
      <c r="T159" s="60" t="str">
        <f>Division1!CP161</f>
        <v>-
small</v>
      </c>
      <c r="U159" s="60" t="str">
        <f>Division1!CU161</f>
        <v>-
small</v>
      </c>
      <c r="V159" s="60" t="str">
        <f>Division1!CZ161</f>
        <v>N&lt;5
N&lt;5</v>
      </c>
      <c r="W159" s="60" t="str">
        <f>Division1!DE161</f>
        <v>-
moderate</v>
      </c>
      <c r="X159" s="60" t="str">
        <f>Division1!DJ161</f>
        <v>-
small</v>
      </c>
      <c r="Y159" s="60" t="str">
        <f>Division1!DO161</f>
        <v>-
small</v>
      </c>
      <c r="Z159" s="60" t="str">
        <f>Division1!DT161</f>
        <v>-
small</v>
      </c>
      <c r="AA159" s="60" t="str">
        <f>Division1!DY161</f>
        <v>-
small</v>
      </c>
      <c r="AB159" s="60" t="str">
        <f>Division1!ED161</f>
        <v>-
small</v>
      </c>
      <c r="AC159" s="60" t="str">
        <f>Division1!EI161</f>
        <v>-
small</v>
      </c>
    </row>
    <row r="160" spans="1:29" s="24" customFormat="1" ht="15" customHeight="1" x14ac:dyDescent="0.2">
      <c r="A160" s="24" t="s">
        <v>346</v>
      </c>
      <c r="B160" s="24">
        <v>0</v>
      </c>
      <c r="C160" s="24" t="s">
        <v>347</v>
      </c>
      <c r="D160" s="25">
        <f t="shared" si="4"/>
        <v>0.16346153846153838</v>
      </c>
      <c r="E160" s="80">
        <f>Division1!D162</f>
        <v>2.88</v>
      </c>
      <c r="F160" s="81">
        <f>Division1!E162</f>
        <v>1.03</v>
      </c>
      <c r="G160" s="80">
        <f>RIT!D162</f>
        <v>2.71</v>
      </c>
      <c r="H160" s="81">
        <f>RIT!E162</f>
        <v>1.04</v>
      </c>
      <c r="I160" s="26"/>
      <c r="J160" s="156">
        <f t="shared" si="5"/>
        <v>0.16346153846153838</v>
      </c>
      <c r="K160" s="156"/>
      <c r="L160" s="92" t="str">
        <f>Division1!BQ162</f>
        <v>pre-ten
small</v>
      </c>
      <c r="M160" s="38" t="str">
        <f>Division1!BV162</f>
        <v>ntt
small</v>
      </c>
      <c r="N160" s="39" t="str">
        <f>Division1!CA162</f>
        <v xml:space="preserve">
</v>
      </c>
      <c r="O160" s="39" t="str">
        <f>Division1!CF162</f>
        <v>women
small</v>
      </c>
      <c r="P160" s="39" t="str">
        <f>Division1!CK162</f>
        <v>foc
moderate</v>
      </c>
      <c r="Q160" s="24" t="s">
        <v>346</v>
      </c>
      <c r="R160" s="24">
        <v>0</v>
      </c>
      <c r="S160" s="24" t="s">
        <v>347</v>
      </c>
      <c r="T160" s="40" t="str">
        <f>Division1!CP162</f>
        <v>-
small</v>
      </c>
      <c r="U160" s="40" t="str">
        <f>Division1!CU162</f>
        <v>-
small</v>
      </c>
      <c r="V160" s="40" t="str">
        <f>Division1!CZ162</f>
        <v>-
moderate</v>
      </c>
      <c r="W160" s="40" t="str">
        <f>Division1!DE162</f>
        <v xml:space="preserve">
</v>
      </c>
      <c r="X160" s="40" t="str">
        <f>Division1!DJ162</f>
        <v>-
small</v>
      </c>
      <c r="Y160" s="40" t="str">
        <f>Division1!DO162</f>
        <v>-
small</v>
      </c>
      <c r="Z160" s="40" t="str">
        <f>Division1!DT162</f>
        <v>-
small</v>
      </c>
      <c r="AA160" s="40" t="str">
        <f>Division1!DY162</f>
        <v xml:space="preserve">
</v>
      </c>
      <c r="AB160" s="40" t="str">
        <f>Division1!ED162</f>
        <v>-
small</v>
      </c>
      <c r="AC160" s="40" t="str">
        <f>Division1!EI162</f>
        <v xml:space="preserve">
</v>
      </c>
    </row>
    <row r="161" spans="1:29" ht="15" customHeight="1" x14ac:dyDescent="0.2">
      <c r="A161" s="15" t="s">
        <v>348</v>
      </c>
      <c r="B161" s="15">
        <v>0</v>
      </c>
      <c r="C161" s="15" t="s">
        <v>349</v>
      </c>
      <c r="D161" s="22">
        <f t="shared" si="4"/>
        <v>-0.12499999999999965</v>
      </c>
      <c r="E161" s="78">
        <f>Division1!D163</f>
        <v>2.68</v>
      </c>
      <c r="F161" s="79">
        <f>Division1!E163</f>
        <v>0.94</v>
      </c>
      <c r="G161" s="78">
        <f>RIT!D163</f>
        <v>2.8</v>
      </c>
      <c r="H161" s="79">
        <f>RIT!E163</f>
        <v>0.96</v>
      </c>
      <c r="I161" s="23"/>
      <c r="J161" s="157">
        <f t="shared" si="5"/>
        <v>-0.12499999999999965</v>
      </c>
      <c r="K161" s="157"/>
      <c r="L161" s="91" t="str">
        <f>Division1!BQ163</f>
        <v>N&lt;5
N&lt;5</v>
      </c>
      <c r="M161" s="58" t="str">
        <f>Division1!BV163</f>
        <v>ntt
Large</v>
      </c>
      <c r="N161" s="59" t="str">
        <f>Division1!CA163</f>
        <v>assoc
small</v>
      </c>
      <c r="O161" s="59" t="str">
        <f>Division1!CF163</f>
        <v xml:space="preserve">
</v>
      </c>
      <c r="P161" s="59" t="str">
        <f>Division1!CK163</f>
        <v>foc
Large</v>
      </c>
      <c r="Q161" s="15" t="s">
        <v>348</v>
      </c>
      <c r="R161" s="15">
        <v>0</v>
      </c>
      <c r="S161" s="15" t="s">
        <v>349</v>
      </c>
      <c r="T161" s="60" t="str">
        <f>Division1!CP163</f>
        <v>+
small</v>
      </c>
      <c r="U161" s="60" t="str">
        <f>Division1!CU163</f>
        <v>+
small</v>
      </c>
      <c r="V161" s="60" t="str">
        <f>Division1!CZ163</f>
        <v>N&lt;5
N&lt;5</v>
      </c>
      <c r="W161" s="60" t="str">
        <f>Division1!DE163</f>
        <v>+
moderate</v>
      </c>
      <c r="X161" s="60" t="str">
        <f>Division1!DJ163</f>
        <v>+
moderate</v>
      </c>
      <c r="Y161" s="60" t="str">
        <f>Division1!DO163</f>
        <v>+
small</v>
      </c>
      <c r="Z161" s="60" t="str">
        <f>Division1!DT163</f>
        <v>+
small</v>
      </c>
      <c r="AA161" s="60" t="str">
        <f>Division1!DY163</f>
        <v>+
small</v>
      </c>
      <c r="AB161" s="60" t="str">
        <f>Division1!ED163</f>
        <v>+
small</v>
      </c>
      <c r="AC161" s="60" t="str">
        <f>Division1!EI163</f>
        <v xml:space="preserve">
</v>
      </c>
    </row>
    <row r="162" spans="1:29" s="24" customFormat="1" ht="15" customHeight="1" x14ac:dyDescent="0.2">
      <c r="A162" s="44"/>
      <c r="B162" s="44" t="s">
        <v>350</v>
      </c>
      <c r="C162" s="41" t="s">
        <v>351</v>
      </c>
      <c r="D162" s="45">
        <f t="shared" si="4"/>
        <v>-2.3529411764705903E-2</v>
      </c>
      <c r="E162" s="82">
        <f>Division1!D164</f>
        <v>3.71</v>
      </c>
      <c r="F162" s="83">
        <f>Division1!E164</f>
        <v>0.88</v>
      </c>
      <c r="G162" s="82">
        <f>RIT!D164</f>
        <v>3.73</v>
      </c>
      <c r="H162" s="83">
        <f>RIT!E164</f>
        <v>0.85</v>
      </c>
      <c r="I162" s="46"/>
      <c r="J162" s="159" t="str">
        <f t="shared" si="5"/>
        <v/>
      </c>
      <c r="K162" s="159"/>
      <c r="L162" s="90" t="str">
        <f>Division1!BQ164</f>
        <v>pre-ten
small</v>
      </c>
      <c r="M162" s="54" t="str">
        <f>Division1!BV164</f>
        <v>ntt
small</v>
      </c>
      <c r="N162" s="55" t="str">
        <f>Division1!CA164</f>
        <v xml:space="preserve">
</v>
      </c>
      <c r="O162" s="55" t="str">
        <f>Division1!CF164</f>
        <v>women
moderate</v>
      </c>
      <c r="P162" s="55" t="str">
        <f>Division1!CK164</f>
        <v>white
small</v>
      </c>
      <c r="Q162" s="44"/>
      <c r="R162" s="44" t="s">
        <v>350</v>
      </c>
      <c r="S162" s="41" t="s">
        <v>351</v>
      </c>
      <c r="T162" s="56" t="str">
        <f>Division1!CP164</f>
        <v xml:space="preserve">
</v>
      </c>
      <c r="U162" s="56" t="str">
        <f>Division1!CU164</f>
        <v xml:space="preserve">
</v>
      </c>
      <c r="V162" s="56" t="str">
        <f>Division1!CZ164</f>
        <v>-
Large</v>
      </c>
      <c r="W162" s="56" t="str">
        <f>Division1!DE164</f>
        <v>+
small</v>
      </c>
      <c r="X162" s="56" t="str">
        <f>Division1!DJ164</f>
        <v>+
moderate</v>
      </c>
      <c r="Y162" s="56" t="str">
        <f>Division1!DO164</f>
        <v xml:space="preserve">
</v>
      </c>
      <c r="Z162" s="56" t="str">
        <f>Division1!DT164</f>
        <v xml:space="preserve">
</v>
      </c>
      <c r="AA162" s="56" t="str">
        <f>Division1!DY164</f>
        <v>+
small</v>
      </c>
      <c r="AB162" s="56" t="str">
        <f>Division1!ED164</f>
        <v>+
small</v>
      </c>
      <c r="AC162" s="56" t="str">
        <f>Division1!EI164</f>
        <v>-
small</v>
      </c>
    </row>
    <row r="163" spans="1:29" ht="15" customHeight="1" x14ac:dyDescent="0.2">
      <c r="A163" s="15" t="s">
        <v>352</v>
      </c>
      <c r="B163" s="15" t="s">
        <v>350</v>
      </c>
      <c r="C163" s="15" t="s">
        <v>353</v>
      </c>
      <c r="D163" s="22">
        <f t="shared" si="4"/>
        <v>6.6115702479338539E-2</v>
      </c>
      <c r="E163" s="78">
        <f>Division1!D165</f>
        <v>3.78</v>
      </c>
      <c r="F163" s="79">
        <f>Division1!E165</f>
        <v>1.17</v>
      </c>
      <c r="G163" s="78">
        <f>RIT!D165</f>
        <v>3.7</v>
      </c>
      <c r="H163" s="79">
        <f>RIT!E165</f>
        <v>1.21</v>
      </c>
      <c r="I163" s="23"/>
      <c r="J163" s="157" t="str">
        <f t="shared" si="5"/>
        <v/>
      </c>
      <c r="K163" s="157"/>
      <c r="L163" s="91" t="str">
        <f>Division1!BQ165</f>
        <v>N&lt;5
N&lt;5</v>
      </c>
      <c r="M163" s="58" t="str">
        <f>Division1!BV165</f>
        <v>ntt
moderate</v>
      </c>
      <c r="N163" s="59" t="str">
        <f>Division1!CA165</f>
        <v>assoc
Large</v>
      </c>
      <c r="O163" s="59" t="str">
        <f>Division1!CF165</f>
        <v>women
moderate</v>
      </c>
      <c r="P163" s="59" t="str">
        <f>Division1!CK165</f>
        <v xml:space="preserve">
</v>
      </c>
      <c r="Q163" s="15" t="s">
        <v>352</v>
      </c>
      <c r="R163" s="15" t="s">
        <v>350</v>
      </c>
      <c r="S163" s="15" t="s">
        <v>353</v>
      </c>
      <c r="T163" s="60" t="str">
        <f>Division1!CP165</f>
        <v>-
small</v>
      </c>
      <c r="U163" s="60" t="str">
        <f>Division1!CU165</f>
        <v xml:space="preserve">
</v>
      </c>
      <c r="V163" s="60" t="str">
        <f>Division1!CZ165</f>
        <v>N&lt;5
N&lt;5</v>
      </c>
      <c r="W163" s="60" t="str">
        <f>Division1!DE165</f>
        <v>-
small</v>
      </c>
      <c r="X163" s="60" t="str">
        <f>Division1!DJ165</f>
        <v>-
small</v>
      </c>
      <c r="Y163" s="60" t="str">
        <f>Division1!DO165</f>
        <v xml:space="preserve">
</v>
      </c>
      <c r="Z163" s="60" t="str">
        <f>Division1!DT165</f>
        <v>-
small</v>
      </c>
      <c r="AA163" s="60" t="str">
        <f>Division1!DY165</f>
        <v xml:space="preserve">
</v>
      </c>
      <c r="AB163" s="60" t="str">
        <f>Division1!ED165</f>
        <v>-
small</v>
      </c>
      <c r="AC163" s="60" t="str">
        <f>Division1!EI165</f>
        <v xml:space="preserve">
</v>
      </c>
    </row>
    <row r="164" spans="1:29" s="24" customFormat="1" ht="15" customHeight="1" x14ac:dyDescent="0.2">
      <c r="A164" s="24" t="s">
        <v>354</v>
      </c>
      <c r="B164" s="24" t="s">
        <v>350</v>
      </c>
      <c r="C164" s="24" t="s">
        <v>355</v>
      </c>
      <c r="D164" s="25">
        <f t="shared" si="4"/>
        <v>9.917355371900799E-2</v>
      </c>
      <c r="E164" s="80">
        <f>Division1!D166</f>
        <v>4.0999999999999996</v>
      </c>
      <c r="F164" s="81">
        <f>Division1!E166</f>
        <v>1.1499999999999999</v>
      </c>
      <c r="G164" s="80">
        <f>RIT!D166</f>
        <v>3.98</v>
      </c>
      <c r="H164" s="81">
        <f>RIT!E166</f>
        <v>1.21</v>
      </c>
      <c r="I164" s="26"/>
      <c r="J164" s="156" t="str">
        <f t="shared" si="5"/>
        <v/>
      </c>
      <c r="K164" s="156"/>
      <c r="L164" s="92" t="str">
        <f>Division1!BQ166</f>
        <v xml:space="preserve">
</v>
      </c>
      <c r="M164" s="38" t="str">
        <f>Division1!BV166</f>
        <v>tenured
small</v>
      </c>
      <c r="N164" s="39" t="str">
        <f>Division1!CA166</f>
        <v>assoc
small</v>
      </c>
      <c r="O164" s="39" t="str">
        <f>Division1!CF166</f>
        <v>women
small</v>
      </c>
      <c r="P164" s="39" t="str">
        <f>Division1!CK166</f>
        <v>white
moderate</v>
      </c>
      <c r="Q164" s="24" t="s">
        <v>354</v>
      </c>
      <c r="R164" s="24" t="s">
        <v>350</v>
      </c>
      <c r="S164" s="24" t="s">
        <v>355</v>
      </c>
      <c r="T164" s="40" t="str">
        <f>Division1!CP166</f>
        <v>+
small</v>
      </c>
      <c r="U164" s="40" t="str">
        <f>Division1!CU166</f>
        <v>+
moderate</v>
      </c>
      <c r="V164" s="40" t="str">
        <f>Division1!CZ166</f>
        <v>+
Large</v>
      </c>
      <c r="W164" s="40" t="str">
        <f>Division1!DE166</f>
        <v xml:space="preserve">
</v>
      </c>
      <c r="X164" s="40" t="str">
        <f>Division1!DJ166</f>
        <v>+
small</v>
      </c>
      <c r="Y164" s="40" t="str">
        <f>Division1!DO166</f>
        <v>+
moderate</v>
      </c>
      <c r="Z164" s="40" t="str">
        <f>Division1!DT166</f>
        <v xml:space="preserve">
</v>
      </c>
      <c r="AA164" s="40" t="str">
        <f>Division1!DY166</f>
        <v>+
moderate</v>
      </c>
      <c r="AB164" s="40" t="str">
        <f>Division1!ED166</f>
        <v>+
moderate</v>
      </c>
      <c r="AC164" s="40" t="str">
        <f>Division1!EI166</f>
        <v xml:space="preserve">
</v>
      </c>
    </row>
    <row r="165" spans="1:29" ht="15" customHeight="1" x14ac:dyDescent="0.2">
      <c r="A165" s="15" t="s">
        <v>356</v>
      </c>
      <c r="B165" s="15" t="s">
        <v>350</v>
      </c>
      <c r="C165" s="15" t="s">
        <v>357</v>
      </c>
      <c r="D165" s="22">
        <f t="shared" si="4"/>
        <v>-0.1980198019801982</v>
      </c>
      <c r="E165" s="78">
        <f>Division1!D167</f>
        <v>3.5</v>
      </c>
      <c r="F165" s="79">
        <f>Division1!E167</f>
        <v>0.91</v>
      </c>
      <c r="G165" s="78">
        <f>RIT!D167</f>
        <v>3.7</v>
      </c>
      <c r="H165" s="79">
        <f>RIT!E167</f>
        <v>1.01</v>
      </c>
      <c r="I165" s="23"/>
      <c r="J165" s="157">
        <f t="shared" si="5"/>
        <v>-0.1980198019801982</v>
      </c>
      <c r="K165" s="157"/>
      <c r="L165" s="91" t="str">
        <f>Division1!BQ167</f>
        <v>tenured
moderate</v>
      </c>
      <c r="M165" s="58" t="str">
        <f>Division1!BV167</f>
        <v>ntt
small</v>
      </c>
      <c r="N165" s="59" t="str">
        <f>Division1!CA167</f>
        <v>assoc
Large</v>
      </c>
      <c r="O165" s="59" t="str">
        <f>Division1!CF167</f>
        <v xml:space="preserve">
</v>
      </c>
      <c r="P165" s="59" t="str">
        <f>Division1!CK167</f>
        <v>foc
small</v>
      </c>
      <c r="Q165" s="15" t="s">
        <v>356</v>
      </c>
      <c r="R165" s="15" t="s">
        <v>350</v>
      </c>
      <c r="S165" s="15" t="s">
        <v>357</v>
      </c>
      <c r="T165" s="60" t="str">
        <f>Division1!CP167</f>
        <v xml:space="preserve">
</v>
      </c>
      <c r="U165" s="60" t="str">
        <f>Division1!CU167</f>
        <v xml:space="preserve">
</v>
      </c>
      <c r="V165" s="60" t="str">
        <f>Division1!CZ167</f>
        <v>-
moderate</v>
      </c>
      <c r="W165" s="60" t="str">
        <f>Division1!DE167</f>
        <v xml:space="preserve">
</v>
      </c>
      <c r="X165" s="60" t="str">
        <f>Division1!DJ167</f>
        <v xml:space="preserve">
</v>
      </c>
      <c r="Y165" s="60" t="str">
        <f>Division1!DO167</f>
        <v>+
moderate</v>
      </c>
      <c r="Z165" s="60" t="str">
        <f>Division1!DT167</f>
        <v xml:space="preserve">
</v>
      </c>
      <c r="AA165" s="60" t="str">
        <f>Division1!DY167</f>
        <v xml:space="preserve">
</v>
      </c>
      <c r="AB165" s="60" t="str">
        <f>Division1!ED167</f>
        <v xml:space="preserve">
</v>
      </c>
      <c r="AC165" s="60" t="str">
        <f>Division1!EI167</f>
        <v xml:space="preserve">
</v>
      </c>
    </row>
    <row r="166" spans="1:29" s="24" customFormat="1" ht="15" customHeight="1" x14ac:dyDescent="0.2">
      <c r="A166" s="24" t="s">
        <v>358</v>
      </c>
      <c r="B166" s="24" t="s">
        <v>350</v>
      </c>
      <c r="C166" s="24" t="s">
        <v>359</v>
      </c>
      <c r="D166" s="25">
        <f t="shared" si="4"/>
        <v>-5.0000000000000044E-2</v>
      </c>
      <c r="E166" s="80">
        <f>Division1!D168</f>
        <v>3.56</v>
      </c>
      <c r="F166" s="81">
        <f>Division1!E168</f>
        <v>1.03</v>
      </c>
      <c r="G166" s="80">
        <f>RIT!D168</f>
        <v>3.62</v>
      </c>
      <c r="H166" s="81">
        <f>RIT!E168</f>
        <v>1.2</v>
      </c>
      <c r="I166" s="26"/>
      <c r="J166" s="156" t="str">
        <f t="shared" si="5"/>
        <v/>
      </c>
      <c r="K166" s="156"/>
      <c r="L166" s="92" t="str">
        <f>Division1!BQ168</f>
        <v>pre-ten
Large</v>
      </c>
      <c r="M166" s="38" t="str">
        <f>Division1!BV168</f>
        <v>ntt
moderate</v>
      </c>
      <c r="N166" s="39" t="str">
        <f>Division1!CA168</f>
        <v xml:space="preserve">
</v>
      </c>
      <c r="O166" s="39" t="str">
        <f>Division1!CF168</f>
        <v>women
small</v>
      </c>
      <c r="P166" s="39" t="str">
        <f>Division1!CK168</f>
        <v xml:space="preserve">
</v>
      </c>
      <c r="Q166" s="24" t="s">
        <v>358</v>
      </c>
      <c r="R166" s="24" t="s">
        <v>350</v>
      </c>
      <c r="S166" s="24" t="s">
        <v>359</v>
      </c>
      <c r="T166" s="40" t="str">
        <f>Division1!CP168</f>
        <v xml:space="preserve">
</v>
      </c>
      <c r="U166" s="40" t="str">
        <f>Division1!CU168</f>
        <v xml:space="preserve">
</v>
      </c>
      <c r="V166" s="40" t="str">
        <f>Division1!CZ168</f>
        <v>-
small</v>
      </c>
      <c r="W166" s="40" t="str">
        <f>Division1!DE168</f>
        <v>+
small</v>
      </c>
      <c r="X166" s="40" t="str">
        <f>Division1!DJ168</f>
        <v>+
small</v>
      </c>
      <c r="Y166" s="40" t="str">
        <f>Division1!DO168</f>
        <v xml:space="preserve">
</v>
      </c>
      <c r="Z166" s="40" t="str">
        <f>Division1!DT168</f>
        <v>+
small</v>
      </c>
      <c r="AA166" s="40" t="str">
        <f>Division1!DY168</f>
        <v xml:space="preserve">
</v>
      </c>
      <c r="AB166" s="40" t="str">
        <f>Division1!ED168</f>
        <v>+
small</v>
      </c>
      <c r="AC166" s="40" t="str">
        <f>Division1!EI168</f>
        <v>-
moderate</v>
      </c>
    </row>
    <row r="167" spans="1:29" ht="15" customHeight="1" x14ac:dyDescent="0.2">
      <c r="A167" s="15" t="s">
        <v>360</v>
      </c>
      <c r="B167" s="15" t="s">
        <v>350</v>
      </c>
      <c r="C167" s="15" t="s">
        <v>361</v>
      </c>
      <c r="D167" s="22">
        <f t="shared" si="4"/>
        <v>-0.21428571428571425</v>
      </c>
      <c r="E167" s="78">
        <f>Division1!D169</f>
        <v>3.44</v>
      </c>
      <c r="F167" s="79">
        <f>Division1!E169</f>
        <v>0.93</v>
      </c>
      <c r="G167" s="78">
        <f>RIT!D169</f>
        <v>3.65</v>
      </c>
      <c r="H167" s="79">
        <f>RIT!E169</f>
        <v>0.98</v>
      </c>
      <c r="I167" s="23"/>
      <c r="J167" s="157">
        <f t="shared" si="5"/>
        <v>-0.21428571428571425</v>
      </c>
      <c r="K167" s="157"/>
      <c r="L167" s="91" t="str">
        <f>Division1!BQ169</f>
        <v>pre-ten
Large</v>
      </c>
      <c r="M167" s="58" t="str">
        <f>Division1!BV169</f>
        <v>ntt
Large</v>
      </c>
      <c r="N167" s="59" t="str">
        <f>Division1!CA169</f>
        <v>assoc
Large</v>
      </c>
      <c r="O167" s="59" t="str">
        <f>Division1!CF169</f>
        <v xml:space="preserve">
</v>
      </c>
      <c r="P167" s="59" t="str">
        <f>Division1!CK169</f>
        <v>foc
small</v>
      </c>
      <c r="Q167" s="15" t="s">
        <v>360</v>
      </c>
      <c r="R167" s="15" t="s">
        <v>350</v>
      </c>
      <c r="S167" s="15" t="s">
        <v>361</v>
      </c>
      <c r="T167" s="60" t="str">
        <f>Division1!CP169</f>
        <v xml:space="preserve">
</v>
      </c>
      <c r="U167" s="60" t="str">
        <f>Division1!CU169</f>
        <v xml:space="preserve">
</v>
      </c>
      <c r="V167" s="60" t="str">
        <f>Division1!CZ169</f>
        <v xml:space="preserve">
</v>
      </c>
      <c r="W167" s="60" t="str">
        <f>Division1!DE169</f>
        <v xml:space="preserve">
</v>
      </c>
      <c r="X167" s="60" t="str">
        <f>Division1!DJ169</f>
        <v>+
Large</v>
      </c>
      <c r="Y167" s="60" t="str">
        <f>Division1!DO169</f>
        <v xml:space="preserve">
</v>
      </c>
      <c r="Z167" s="60" t="str">
        <f>Division1!DT169</f>
        <v xml:space="preserve">
</v>
      </c>
      <c r="AA167" s="60" t="str">
        <f>Division1!DY169</f>
        <v>+
small</v>
      </c>
      <c r="AB167" s="60" t="str">
        <f>Division1!ED169</f>
        <v xml:space="preserve">
</v>
      </c>
      <c r="AC167" s="60" t="str">
        <f>Division1!EI169</f>
        <v xml:space="preserve">
</v>
      </c>
    </row>
    <row r="168" spans="1:29" s="24" customFormat="1" ht="15" customHeight="1" x14ac:dyDescent="0.2">
      <c r="A168" s="24" t="s">
        <v>362</v>
      </c>
      <c r="B168" s="24" t="s">
        <v>350</v>
      </c>
      <c r="C168" s="24" t="s">
        <v>363</v>
      </c>
      <c r="D168" s="25">
        <f t="shared" si="4"/>
        <v>0.1626016260162603</v>
      </c>
      <c r="E168" s="80">
        <f>Division1!D170</f>
        <v>3.93</v>
      </c>
      <c r="F168" s="81">
        <f>Division1!E170</f>
        <v>1.06</v>
      </c>
      <c r="G168" s="80">
        <f>RIT!D170</f>
        <v>3.73</v>
      </c>
      <c r="H168" s="81">
        <f>RIT!E170</f>
        <v>1.23</v>
      </c>
      <c r="I168" s="26"/>
      <c r="J168" s="156">
        <f t="shared" si="5"/>
        <v>0.1626016260162603</v>
      </c>
      <c r="K168" s="156"/>
      <c r="L168" s="92" t="str">
        <f>Division1!BQ170</f>
        <v xml:space="preserve">
</v>
      </c>
      <c r="M168" s="38" t="str">
        <f>Division1!BV170</f>
        <v>ntt
small</v>
      </c>
      <c r="N168" s="39" t="str">
        <f>Division1!CA170</f>
        <v>assoc
small</v>
      </c>
      <c r="O168" s="39" t="str">
        <f>Division1!CF170</f>
        <v>women
Large</v>
      </c>
      <c r="P168" s="39" t="str">
        <f>Division1!CK170</f>
        <v xml:space="preserve">
</v>
      </c>
      <c r="Q168" s="24" t="s">
        <v>362</v>
      </c>
      <c r="R168" s="24" t="s">
        <v>350</v>
      </c>
      <c r="S168" s="24" t="s">
        <v>363</v>
      </c>
      <c r="T168" s="40" t="str">
        <f>Division1!CP170</f>
        <v xml:space="preserve">
</v>
      </c>
      <c r="U168" s="40" t="str">
        <f>Division1!CU170</f>
        <v xml:space="preserve">
</v>
      </c>
      <c r="V168" s="40" t="str">
        <f>Division1!CZ170</f>
        <v>-
Large</v>
      </c>
      <c r="W168" s="40" t="str">
        <f>Division1!DE170</f>
        <v>-
small</v>
      </c>
      <c r="X168" s="40" t="str">
        <f>Division1!DJ170</f>
        <v>+
Large</v>
      </c>
      <c r="Y168" s="40" t="str">
        <f>Division1!DO170</f>
        <v xml:space="preserve">
</v>
      </c>
      <c r="Z168" s="40" t="str">
        <f>Division1!DT170</f>
        <v>-
small</v>
      </c>
      <c r="AA168" s="40" t="str">
        <f>Division1!DY170</f>
        <v xml:space="preserve">
</v>
      </c>
      <c r="AB168" s="40" t="str">
        <f>Division1!ED170</f>
        <v xml:space="preserve">
</v>
      </c>
      <c r="AC168" s="40" t="str">
        <f>Division1!EI170</f>
        <v>-
small</v>
      </c>
    </row>
    <row r="169" spans="1:29" ht="15" customHeight="1" x14ac:dyDescent="0.2">
      <c r="A169" s="15" t="s">
        <v>364</v>
      </c>
      <c r="B169" s="15" t="s">
        <v>350</v>
      </c>
      <c r="C169" s="15" t="s">
        <v>365</v>
      </c>
      <c r="D169" s="22">
        <f t="shared" si="4"/>
        <v>3.9062499999999861E-2</v>
      </c>
      <c r="E169" s="78">
        <f>Division1!D171</f>
        <v>3.82</v>
      </c>
      <c r="F169" s="79">
        <f>Division1!E171</f>
        <v>1.07</v>
      </c>
      <c r="G169" s="78">
        <f>RIT!D171</f>
        <v>3.77</v>
      </c>
      <c r="H169" s="79">
        <f>RIT!E171</f>
        <v>1.28</v>
      </c>
      <c r="I169" s="23"/>
      <c r="J169" s="157" t="str">
        <f t="shared" si="5"/>
        <v/>
      </c>
      <c r="K169" s="157"/>
      <c r="L169" s="91" t="str">
        <f>Division1!BQ171</f>
        <v>pre-ten
Large</v>
      </c>
      <c r="M169" s="58" t="str">
        <f>Division1!BV171</f>
        <v>ntt
Large</v>
      </c>
      <c r="N169" s="59" t="str">
        <f>Division1!CA171</f>
        <v>full
small</v>
      </c>
      <c r="O169" s="59" t="str">
        <f>Division1!CF171</f>
        <v>women
small</v>
      </c>
      <c r="P169" s="59" t="str">
        <f>Division1!CK171</f>
        <v>white
moderate</v>
      </c>
      <c r="Q169" s="15" t="s">
        <v>364</v>
      </c>
      <c r="R169" s="15" t="s">
        <v>350</v>
      </c>
      <c r="S169" s="15" t="s">
        <v>365</v>
      </c>
      <c r="T169" s="60" t="str">
        <f>Division1!CP171</f>
        <v>-
small</v>
      </c>
      <c r="U169" s="60" t="str">
        <f>Division1!CU171</f>
        <v>-
moderate</v>
      </c>
      <c r="V169" s="60" t="str">
        <f>Division1!CZ171</f>
        <v>-
Large</v>
      </c>
      <c r="W169" s="60" t="str">
        <f>Division1!DE171</f>
        <v xml:space="preserve">
</v>
      </c>
      <c r="X169" s="60" t="str">
        <f>Division1!DJ171</f>
        <v xml:space="preserve">
</v>
      </c>
      <c r="Y169" s="60" t="str">
        <f>Division1!DO171</f>
        <v>-
moderate</v>
      </c>
      <c r="Z169" s="60" t="str">
        <f>Division1!DT171</f>
        <v>-
small</v>
      </c>
      <c r="AA169" s="60" t="str">
        <f>Division1!DY171</f>
        <v>-
small</v>
      </c>
      <c r="AB169" s="60" t="str">
        <f>Division1!ED171</f>
        <v xml:space="preserve">
</v>
      </c>
      <c r="AC169" s="60" t="str">
        <f>Division1!EI171</f>
        <v>-
Large</v>
      </c>
    </row>
    <row r="170" spans="1:29" s="24" customFormat="1" ht="15" customHeight="1" x14ac:dyDescent="0.2">
      <c r="A170" s="24" t="s">
        <v>366</v>
      </c>
      <c r="B170" s="24" t="s">
        <v>350</v>
      </c>
      <c r="C170" s="24" t="s">
        <v>367</v>
      </c>
      <c r="D170" s="25">
        <f t="shared" si="4"/>
        <v>-4.2016806722689301E-2</v>
      </c>
      <c r="E170" s="80">
        <f>Division1!D172</f>
        <v>3.8</v>
      </c>
      <c r="F170" s="81">
        <f>Division1!E172</f>
        <v>1.23</v>
      </c>
      <c r="G170" s="80">
        <f>RIT!D172</f>
        <v>3.85</v>
      </c>
      <c r="H170" s="81">
        <f>RIT!E172</f>
        <v>1.19</v>
      </c>
      <c r="I170" s="26"/>
      <c r="J170" s="156" t="str">
        <f t="shared" si="5"/>
        <v/>
      </c>
      <c r="K170" s="156"/>
      <c r="L170" s="92" t="str">
        <f>Division1!BQ172</f>
        <v>pre-ten
Large</v>
      </c>
      <c r="M170" s="38" t="str">
        <f>Division1!BV172</f>
        <v>ntt
moderate</v>
      </c>
      <c r="N170" s="39" t="str">
        <f>Division1!CA172</f>
        <v xml:space="preserve">
</v>
      </c>
      <c r="O170" s="39" t="str">
        <f>Division1!CF172</f>
        <v>women
Large</v>
      </c>
      <c r="P170" s="39" t="str">
        <f>Division1!CK172</f>
        <v>foc
small</v>
      </c>
      <c r="Q170" s="24" t="s">
        <v>366</v>
      </c>
      <c r="R170" s="24" t="s">
        <v>350</v>
      </c>
      <c r="S170" s="24" t="s">
        <v>367</v>
      </c>
      <c r="T170" s="40" t="str">
        <f>Division1!CP172</f>
        <v xml:space="preserve">
</v>
      </c>
      <c r="U170" s="40" t="str">
        <f>Division1!CU172</f>
        <v xml:space="preserve">
</v>
      </c>
      <c r="V170" s="40" t="str">
        <f>Division1!CZ172</f>
        <v xml:space="preserve">
</v>
      </c>
      <c r="W170" s="40" t="str">
        <f>Division1!DE172</f>
        <v>+
small</v>
      </c>
      <c r="X170" s="40" t="str">
        <f>Division1!DJ172</f>
        <v>+
moderate</v>
      </c>
      <c r="Y170" s="40" t="str">
        <f>Division1!DO172</f>
        <v>-
small</v>
      </c>
      <c r="Z170" s="40" t="str">
        <f>Division1!DT172</f>
        <v>-
small</v>
      </c>
      <c r="AA170" s="40" t="str">
        <f>Division1!DY172</f>
        <v>+
moderate</v>
      </c>
      <c r="AB170" s="40" t="str">
        <f>Division1!ED172</f>
        <v>+
small</v>
      </c>
      <c r="AC170" s="40" t="str">
        <f>Division1!EI172</f>
        <v>-
moderate</v>
      </c>
    </row>
    <row r="171" spans="1:29" ht="15" customHeight="1" x14ac:dyDescent="0.2">
      <c r="A171" s="47"/>
      <c r="B171" s="47" t="s">
        <v>368</v>
      </c>
      <c r="C171" s="50" t="s">
        <v>369</v>
      </c>
      <c r="D171" s="48">
        <f t="shared" si="4"/>
        <v>-0.23456790123456783</v>
      </c>
      <c r="E171" s="84">
        <f>Division1!D173</f>
        <v>3.23</v>
      </c>
      <c r="F171" s="85">
        <f>Division1!E173</f>
        <v>0.72</v>
      </c>
      <c r="G171" s="84">
        <f>RIT!D173</f>
        <v>3.42</v>
      </c>
      <c r="H171" s="85">
        <f>RIT!E173</f>
        <v>0.81</v>
      </c>
      <c r="I171" s="49"/>
      <c r="J171" s="158">
        <f t="shared" si="5"/>
        <v>-0.23456790123456783</v>
      </c>
      <c r="K171" s="158"/>
      <c r="L171" s="93" t="str">
        <f>Division1!BQ173</f>
        <v>tenured
small</v>
      </c>
      <c r="M171" s="61" t="str">
        <f>Division1!BV173</f>
        <v>ntt
small</v>
      </c>
      <c r="N171" s="62" t="str">
        <f>Division1!CA173</f>
        <v>assoc
small</v>
      </c>
      <c r="O171" s="62" t="str">
        <f>Division1!CF173</f>
        <v xml:space="preserve">
</v>
      </c>
      <c r="P171" s="62" t="str">
        <f>Division1!CK173</f>
        <v>white
Large</v>
      </c>
      <c r="Q171" s="47"/>
      <c r="R171" s="47" t="s">
        <v>368</v>
      </c>
      <c r="S171" s="50" t="s">
        <v>369</v>
      </c>
      <c r="T171" s="63" t="str">
        <f>Division1!CP173</f>
        <v>-
small</v>
      </c>
      <c r="U171" s="63" t="str">
        <f>Division1!CU173</f>
        <v>+
small</v>
      </c>
      <c r="V171" s="63" t="str">
        <f>Division1!CZ173</f>
        <v>-
Large</v>
      </c>
      <c r="W171" s="63" t="str">
        <f>Division1!DE173</f>
        <v>-
small</v>
      </c>
      <c r="X171" s="63" t="str">
        <f>Division1!DJ173</f>
        <v xml:space="preserve">
</v>
      </c>
      <c r="Y171" s="63" t="str">
        <f>Division1!DO173</f>
        <v>+
small</v>
      </c>
      <c r="Z171" s="63" t="str">
        <f>Division1!DT173</f>
        <v xml:space="preserve">
</v>
      </c>
      <c r="AA171" s="63" t="str">
        <f>Division1!DY173</f>
        <v>-
small</v>
      </c>
      <c r="AB171" s="63" t="str">
        <f>Division1!ED173</f>
        <v xml:space="preserve">
</v>
      </c>
      <c r="AC171" s="63" t="str">
        <f>Division1!EI173</f>
        <v>-
moderate</v>
      </c>
    </row>
    <row r="172" spans="1:29" s="24" customFormat="1" ht="15" customHeight="1" x14ac:dyDescent="0.2">
      <c r="A172" s="24" t="s">
        <v>370</v>
      </c>
      <c r="B172" s="24" t="s">
        <v>368</v>
      </c>
      <c r="C172" s="24" t="s">
        <v>371</v>
      </c>
      <c r="D172" s="25">
        <f t="shared" si="4"/>
        <v>-0.20952380952380928</v>
      </c>
      <c r="E172" s="80">
        <f>Division1!D174</f>
        <v>3.64</v>
      </c>
      <c r="F172" s="81">
        <f>Division1!E174</f>
        <v>1.1000000000000001</v>
      </c>
      <c r="G172" s="80">
        <f>RIT!D174</f>
        <v>3.86</v>
      </c>
      <c r="H172" s="81">
        <f>RIT!E174</f>
        <v>1.05</v>
      </c>
      <c r="I172" s="26"/>
      <c r="J172" s="156">
        <f t="shared" si="5"/>
        <v>-0.20952380952380928</v>
      </c>
      <c r="K172" s="156"/>
      <c r="L172" s="92" t="str">
        <f>Division1!BQ174</f>
        <v>tenured
small</v>
      </c>
      <c r="M172" s="38" t="str">
        <f>Division1!BV174</f>
        <v>tenured
moderate</v>
      </c>
      <c r="N172" s="39" t="str">
        <f>Division1!CA174</f>
        <v>full
moderate</v>
      </c>
      <c r="O172" s="39" t="str">
        <f>Division1!CF174</f>
        <v>men
moderate</v>
      </c>
      <c r="P172" s="39" t="str">
        <f>Division1!CK174</f>
        <v>white
Large</v>
      </c>
      <c r="Q172" s="24" t="s">
        <v>370</v>
      </c>
      <c r="R172" s="24" t="s">
        <v>368</v>
      </c>
      <c r="S172" s="24" t="s">
        <v>371</v>
      </c>
      <c r="T172" s="40" t="str">
        <f>Division1!CP174</f>
        <v>-
small</v>
      </c>
      <c r="U172" s="40" t="str">
        <f>Division1!CU174</f>
        <v xml:space="preserve">
</v>
      </c>
      <c r="V172" s="40" t="str">
        <f>Division1!CZ174</f>
        <v>-
Large</v>
      </c>
      <c r="W172" s="40" t="str">
        <f>Division1!DE174</f>
        <v>-
moderate</v>
      </c>
      <c r="X172" s="40" t="str">
        <f>Division1!DJ174</f>
        <v xml:space="preserve">
</v>
      </c>
      <c r="Y172" s="40" t="str">
        <f>Division1!DO174</f>
        <v>-
small</v>
      </c>
      <c r="Z172" s="40" t="str">
        <f>Division1!DT174</f>
        <v>-
small</v>
      </c>
      <c r="AA172" s="40" t="str">
        <f>Division1!DY174</f>
        <v>-
small</v>
      </c>
      <c r="AB172" s="40" t="str">
        <f>Division1!ED174</f>
        <v xml:space="preserve">
</v>
      </c>
      <c r="AC172" s="40" t="str">
        <f>Division1!EI174</f>
        <v>-
Large</v>
      </c>
    </row>
    <row r="173" spans="1:29" ht="15" customHeight="1" x14ac:dyDescent="0.2">
      <c r="A173" s="15" t="s">
        <v>372</v>
      </c>
      <c r="B173" s="15" t="s">
        <v>368</v>
      </c>
      <c r="C173" s="15" t="s">
        <v>373</v>
      </c>
      <c r="D173" s="22">
        <f t="shared" si="4"/>
        <v>-0.69117647058823517</v>
      </c>
      <c r="E173" s="78">
        <f>Division1!D175</f>
        <v>2.0699999999999998</v>
      </c>
      <c r="F173" s="79">
        <f>Division1!E175</f>
        <v>1.21</v>
      </c>
      <c r="G173" s="78">
        <f>RIT!D175</f>
        <v>3.01</v>
      </c>
      <c r="H173" s="79">
        <f>RIT!E175</f>
        <v>1.36</v>
      </c>
      <c r="I173" s="23"/>
      <c r="J173" s="157">
        <f t="shared" si="5"/>
        <v>-0.69117647058823517</v>
      </c>
      <c r="K173" s="157"/>
      <c r="L173" s="91" t="str">
        <f>Division1!BQ175</f>
        <v>N&lt;5
N&lt;5</v>
      </c>
      <c r="M173" s="58" t="str">
        <f>Division1!BV175</f>
        <v>ntt
small</v>
      </c>
      <c r="N173" s="59" t="str">
        <f>Division1!CA175</f>
        <v>assoc
Large</v>
      </c>
      <c r="O173" s="59" t="str">
        <f>Division1!CF175</f>
        <v>women
small</v>
      </c>
      <c r="P173" s="59" t="str">
        <f>Division1!CK175</f>
        <v>white
small</v>
      </c>
      <c r="Q173" s="15" t="s">
        <v>372</v>
      </c>
      <c r="R173" s="15" t="s">
        <v>368</v>
      </c>
      <c r="S173" s="15" t="s">
        <v>373</v>
      </c>
      <c r="T173" s="60" t="str">
        <f>Division1!CP175</f>
        <v>-
small</v>
      </c>
      <c r="U173" s="60" t="str">
        <f>Division1!CU175</f>
        <v xml:space="preserve">
</v>
      </c>
      <c r="V173" s="60" t="str">
        <f>Division1!CZ175</f>
        <v>N&lt;5
N&lt;5</v>
      </c>
      <c r="W173" s="60" t="str">
        <f>Division1!DE175</f>
        <v>-
small</v>
      </c>
      <c r="X173" s="60" t="str">
        <f>Division1!DJ175</f>
        <v xml:space="preserve">
</v>
      </c>
      <c r="Y173" s="60" t="str">
        <f>Division1!DO175</f>
        <v>+
small</v>
      </c>
      <c r="Z173" s="60" t="str">
        <f>Division1!DT175</f>
        <v>-
small</v>
      </c>
      <c r="AA173" s="60" t="str">
        <f>Division1!DY175</f>
        <v>-
small</v>
      </c>
      <c r="AB173" s="60" t="str">
        <f>Division1!ED175</f>
        <v>-
moderate</v>
      </c>
      <c r="AC173" s="60" t="str">
        <f>Division1!EI175</f>
        <v>+
small</v>
      </c>
    </row>
    <row r="174" spans="1:29" s="24" customFormat="1" ht="15" customHeight="1" x14ac:dyDescent="0.2">
      <c r="A174" s="24" t="s">
        <v>374</v>
      </c>
      <c r="B174" s="24" t="s">
        <v>368</v>
      </c>
      <c r="C174" s="24" t="s">
        <v>375</v>
      </c>
      <c r="D174" s="25">
        <f t="shared" si="4"/>
        <v>3.703703703703707E-2</v>
      </c>
      <c r="E174" s="80">
        <f>Division1!D176</f>
        <v>3.56</v>
      </c>
      <c r="F174" s="81">
        <f>Division1!E176</f>
        <v>0.98</v>
      </c>
      <c r="G174" s="80">
        <f>RIT!D176</f>
        <v>3.52</v>
      </c>
      <c r="H174" s="81">
        <f>RIT!E176</f>
        <v>1.08</v>
      </c>
      <c r="I174" s="26"/>
      <c r="J174" s="156" t="str">
        <f t="shared" si="5"/>
        <v/>
      </c>
      <c r="K174" s="156"/>
      <c r="L174" s="92" t="str">
        <f>Division1!BQ176</f>
        <v xml:space="preserve">
</v>
      </c>
      <c r="M174" s="38" t="str">
        <f>Division1!BV176</f>
        <v xml:space="preserve">
</v>
      </c>
      <c r="N174" s="39" t="str">
        <f>Division1!CA176</f>
        <v>full
Large</v>
      </c>
      <c r="O174" s="39" t="str">
        <f>Division1!CF176</f>
        <v>men
small</v>
      </c>
      <c r="P174" s="39" t="str">
        <f>Division1!CK176</f>
        <v>white
Large</v>
      </c>
      <c r="Q174" s="24" t="s">
        <v>374</v>
      </c>
      <c r="R174" s="24" t="s">
        <v>368</v>
      </c>
      <c r="S174" s="24" t="s">
        <v>375</v>
      </c>
      <c r="T174" s="40" t="str">
        <f>Division1!CP176</f>
        <v xml:space="preserve">
</v>
      </c>
      <c r="U174" s="40" t="str">
        <f>Division1!CU176</f>
        <v>+
small</v>
      </c>
      <c r="V174" s="40" t="str">
        <f>Division1!CZ176</f>
        <v>-
Large</v>
      </c>
      <c r="W174" s="40" t="str">
        <f>Division1!DE176</f>
        <v>-
small</v>
      </c>
      <c r="X174" s="40" t="str">
        <f>Division1!DJ176</f>
        <v>+
moderate</v>
      </c>
      <c r="Y174" s="40" t="str">
        <f>Division1!DO176</f>
        <v xml:space="preserve">
</v>
      </c>
      <c r="Z174" s="40" t="str">
        <f>Division1!DT176</f>
        <v xml:space="preserve">
</v>
      </c>
      <c r="AA174" s="40" t="str">
        <f>Division1!DY176</f>
        <v>-
small</v>
      </c>
      <c r="AB174" s="40" t="str">
        <f>Division1!ED176</f>
        <v xml:space="preserve">
</v>
      </c>
      <c r="AC174" s="40" t="str">
        <f>Division1!EI176</f>
        <v>-
moderate</v>
      </c>
    </row>
    <row r="175" spans="1:29" ht="15" customHeight="1" x14ac:dyDescent="0.2">
      <c r="A175" s="15" t="s">
        <v>376</v>
      </c>
      <c r="B175" s="15" t="s">
        <v>368</v>
      </c>
      <c r="C175" s="15" t="s">
        <v>377</v>
      </c>
      <c r="D175" s="22">
        <f t="shared" si="4"/>
        <v>0.18181818181818196</v>
      </c>
      <c r="E175" s="78">
        <f>Division1!D177</f>
        <v>3.52</v>
      </c>
      <c r="F175" s="79">
        <f>Division1!E177</f>
        <v>1.1299999999999999</v>
      </c>
      <c r="G175" s="78">
        <f>RIT!D177</f>
        <v>3.32</v>
      </c>
      <c r="H175" s="79">
        <f>RIT!E177</f>
        <v>1.1000000000000001</v>
      </c>
      <c r="I175" s="23"/>
      <c r="J175" s="157">
        <f t="shared" si="5"/>
        <v>0.18181818181818196</v>
      </c>
      <c r="K175" s="157"/>
      <c r="L175" s="91" t="str">
        <f>Division1!BQ177</f>
        <v>tenured
small</v>
      </c>
      <c r="M175" s="58" t="str">
        <f>Division1!BV177</f>
        <v>tenured
small</v>
      </c>
      <c r="N175" s="59" t="str">
        <f>Division1!CA177</f>
        <v>full
moderate</v>
      </c>
      <c r="O175" s="59" t="str">
        <f>Division1!CF177</f>
        <v>women
small</v>
      </c>
      <c r="P175" s="59" t="str">
        <f>Division1!CK177</f>
        <v>white
Large</v>
      </c>
      <c r="Q175" s="15" t="s">
        <v>376</v>
      </c>
      <c r="R175" s="15" t="s">
        <v>368</v>
      </c>
      <c r="S175" s="15" t="s">
        <v>377</v>
      </c>
      <c r="T175" s="60" t="str">
        <f>Division1!CP177</f>
        <v>-
small</v>
      </c>
      <c r="U175" s="60" t="str">
        <f>Division1!CU177</f>
        <v xml:space="preserve">
</v>
      </c>
      <c r="V175" s="60" t="str">
        <f>Division1!CZ177</f>
        <v>-
Large</v>
      </c>
      <c r="W175" s="60" t="str">
        <f>Division1!DE177</f>
        <v>-
small</v>
      </c>
      <c r="X175" s="60" t="str">
        <f>Division1!DJ177</f>
        <v>+
small</v>
      </c>
      <c r="Y175" s="60" t="str">
        <f>Division1!DO177</f>
        <v xml:space="preserve">
</v>
      </c>
      <c r="Z175" s="60" t="str">
        <f>Division1!DT177</f>
        <v xml:space="preserve">
</v>
      </c>
      <c r="AA175" s="60" t="str">
        <f>Division1!DY177</f>
        <v>-
small</v>
      </c>
      <c r="AB175" s="60" t="str">
        <f>Division1!ED177</f>
        <v xml:space="preserve">
</v>
      </c>
      <c r="AC175" s="60" t="str">
        <f>Division1!EI177</f>
        <v>-
Large</v>
      </c>
    </row>
    <row r="176" spans="1:29" s="24" customFormat="1" ht="15" customHeight="1" x14ac:dyDescent="0.2">
      <c r="A176" s="24" t="s">
        <v>378</v>
      </c>
      <c r="B176" s="24" t="s">
        <v>368</v>
      </c>
      <c r="C176" s="24" t="s">
        <v>379</v>
      </c>
      <c r="D176" s="25">
        <f t="shared" si="4"/>
        <v>-0.22500000000000003</v>
      </c>
      <c r="E176" s="80">
        <f>Division1!D178</f>
        <v>2.64</v>
      </c>
      <c r="F176" s="81">
        <f>Division1!E178</f>
        <v>1.17</v>
      </c>
      <c r="G176" s="80">
        <f>RIT!D178</f>
        <v>2.91</v>
      </c>
      <c r="H176" s="81">
        <f>RIT!E178</f>
        <v>1.2</v>
      </c>
      <c r="I176" s="26"/>
      <c r="J176" s="156">
        <f t="shared" si="5"/>
        <v>-0.22500000000000003</v>
      </c>
      <c r="K176" s="156"/>
      <c r="L176" s="92" t="str">
        <f>Division1!BQ178</f>
        <v>tenured
small</v>
      </c>
      <c r="M176" s="38" t="str">
        <f>Division1!BV178</f>
        <v>ntt
small</v>
      </c>
      <c r="N176" s="39" t="str">
        <f>Division1!CA178</f>
        <v>assoc
Large</v>
      </c>
      <c r="O176" s="39" t="str">
        <f>Division1!CF178</f>
        <v>women
small</v>
      </c>
      <c r="P176" s="39" t="str">
        <f>Division1!CK178</f>
        <v>white
small</v>
      </c>
      <c r="Q176" s="24" t="s">
        <v>378</v>
      </c>
      <c r="R176" s="24" t="s">
        <v>368</v>
      </c>
      <c r="S176" s="24" t="s">
        <v>379</v>
      </c>
      <c r="T176" s="40" t="str">
        <f>Division1!CP178</f>
        <v>-
small</v>
      </c>
      <c r="U176" s="40" t="str">
        <f>Division1!CU178</f>
        <v xml:space="preserve">
</v>
      </c>
      <c r="V176" s="40" t="str">
        <f>Division1!CZ178</f>
        <v>-
Large</v>
      </c>
      <c r="W176" s="40" t="str">
        <f>Division1!DE178</f>
        <v>-
small</v>
      </c>
      <c r="X176" s="40" t="str">
        <f>Division1!DJ178</f>
        <v>-
Large</v>
      </c>
      <c r="Y176" s="40" t="str">
        <f>Division1!DO178</f>
        <v>+
moderate</v>
      </c>
      <c r="Z176" s="40" t="str">
        <f>Division1!DT178</f>
        <v xml:space="preserve">
</v>
      </c>
      <c r="AA176" s="40" t="str">
        <f>Division1!DY178</f>
        <v>-
small</v>
      </c>
      <c r="AB176" s="40" t="str">
        <f>Division1!ED178</f>
        <v xml:space="preserve">
</v>
      </c>
      <c r="AC176" s="40" t="str">
        <f>Division1!EI178</f>
        <v>-
small</v>
      </c>
    </row>
    <row r="177" spans="1:29" ht="15" customHeight="1" x14ac:dyDescent="0.2">
      <c r="A177" s="15" t="s">
        <v>380</v>
      </c>
      <c r="B177" s="15" t="s">
        <v>368</v>
      </c>
      <c r="C177" s="15" t="s">
        <v>381</v>
      </c>
      <c r="D177" s="22">
        <f t="shared" si="4"/>
        <v>-9.6153846153846242E-2</v>
      </c>
      <c r="E177" s="78">
        <f>Division1!D179</f>
        <v>3.63</v>
      </c>
      <c r="F177" s="79">
        <f>Division1!E179</f>
        <v>0.93</v>
      </c>
      <c r="G177" s="78">
        <f>RIT!D179</f>
        <v>3.73</v>
      </c>
      <c r="H177" s="79">
        <f>RIT!E179</f>
        <v>1.04</v>
      </c>
      <c r="I177" s="23"/>
      <c r="J177" s="157" t="str">
        <f t="shared" si="5"/>
        <v/>
      </c>
      <c r="K177" s="157"/>
      <c r="L177" s="91" t="str">
        <f>Division1!BQ179</f>
        <v>tenured
small</v>
      </c>
      <c r="M177" s="58" t="str">
        <f>Division1!BV179</f>
        <v xml:space="preserve">
</v>
      </c>
      <c r="N177" s="59" t="str">
        <f>Division1!CA179</f>
        <v>assoc
moderate</v>
      </c>
      <c r="O177" s="59" t="str">
        <f>Division1!CF179</f>
        <v>women
small</v>
      </c>
      <c r="P177" s="59" t="str">
        <f>Division1!CK179</f>
        <v>white
small</v>
      </c>
      <c r="Q177" s="15" t="s">
        <v>380</v>
      </c>
      <c r="R177" s="15" t="s">
        <v>368</v>
      </c>
      <c r="S177" s="15" t="s">
        <v>381</v>
      </c>
      <c r="T177" s="60" t="str">
        <f>Division1!CP179</f>
        <v xml:space="preserve">
</v>
      </c>
      <c r="U177" s="60" t="str">
        <f>Division1!CU179</f>
        <v xml:space="preserve">
</v>
      </c>
      <c r="V177" s="60" t="str">
        <f>Division1!CZ179</f>
        <v xml:space="preserve">
</v>
      </c>
      <c r="W177" s="60" t="str">
        <f>Division1!DE179</f>
        <v>-
small</v>
      </c>
      <c r="X177" s="60" t="str">
        <f>Division1!DJ179</f>
        <v xml:space="preserve">
</v>
      </c>
      <c r="Y177" s="60" t="str">
        <f>Division1!DO179</f>
        <v>+
moderate</v>
      </c>
      <c r="Z177" s="60" t="str">
        <f>Division1!DT179</f>
        <v>-
small</v>
      </c>
      <c r="AA177" s="60" t="str">
        <f>Division1!DY179</f>
        <v xml:space="preserve">
</v>
      </c>
      <c r="AB177" s="60" t="str">
        <f>Division1!ED179</f>
        <v>+
small</v>
      </c>
      <c r="AC177" s="60" t="str">
        <f>Division1!EI179</f>
        <v>-
moderate</v>
      </c>
    </row>
    <row r="178" spans="1:29" s="24" customFormat="1" ht="15" customHeight="1" x14ac:dyDescent="0.2">
      <c r="A178" s="24" t="s">
        <v>382</v>
      </c>
      <c r="B178" s="24" t="s">
        <v>368</v>
      </c>
      <c r="C178" s="24" t="s">
        <v>383</v>
      </c>
      <c r="D178" s="25">
        <f t="shared" si="4"/>
        <v>-0.1456310679611654</v>
      </c>
      <c r="E178" s="80">
        <f>Division1!D180</f>
        <v>3.51</v>
      </c>
      <c r="F178" s="81">
        <f>Division1!E180</f>
        <v>0.95</v>
      </c>
      <c r="G178" s="80">
        <f>RIT!D180</f>
        <v>3.66</v>
      </c>
      <c r="H178" s="81">
        <f>RIT!E180</f>
        <v>1.03</v>
      </c>
      <c r="I178" s="26"/>
      <c r="J178" s="156">
        <f t="shared" si="5"/>
        <v>-0.1456310679611654</v>
      </c>
      <c r="K178" s="156"/>
      <c r="L178" s="92" t="str">
        <f>Division1!BQ180</f>
        <v>pre-ten
Large</v>
      </c>
      <c r="M178" s="38" t="str">
        <f>Division1!BV180</f>
        <v>ntt
Large</v>
      </c>
      <c r="N178" s="39" t="str">
        <f>Division1!CA180</f>
        <v>assoc
small</v>
      </c>
      <c r="O178" s="39" t="str">
        <f>Division1!CF180</f>
        <v>women
small</v>
      </c>
      <c r="P178" s="39" t="str">
        <f>Division1!CK180</f>
        <v xml:space="preserve">
</v>
      </c>
      <c r="Q178" s="24" t="s">
        <v>382</v>
      </c>
      <c r="R178" s="24" t="s">
        <v>368</v>
      </c>
      <c r="S178" s="24" t="s">
        <v>383</v>
      </c>
      <c r="T178" s="40" t="str">
        <f>Division1!CP180</f>
        <v>+
small</v>
      </c>
      <c r="U178" s="40" t="str">
        <f>Division1!CU180</f>
        <v>+
small</v>
      </c>
      <c r="V178" s="40" t="str">
        <f>Division1!CZ180</f>
        <v xml:space="preserve">
</v>
      </c>
      <c r="W178" s="40" t="str">
        <f>Division1!DE180</f>
        <v>+
small</v>
      </c>
      <c r="X178" s="40" t="str">
        <f>Division1!DJ180</f>
        <v>+
Large</v>
      </c>
      <c r="Y178" s="40" t="str">
        <f>Division1!DO180</f>
        <v xml:space="preserve">
</v>
      </c>
      <c r="Z178" s="40" t="str">
        <f>Division1!DT180</f>
        <v xml:space="preserve">
</v>
      </c>
      <c r="AA178" s="40" t="str">
        <f>Division1!DY180</f>
        <v>+
small</v>
      </c>
      <c r="AB178" s="40" t="str">
        <f>Division1!ED180</f>
        <v>+
small</v>
      </c>
      <c r="AC178" s="40" t="str">
        <f>Division1!EI180</f>
        <v xml:space="preserve">
</v>
      </c>
    </row>
    <row r="179" spans="1:29" ht="15" customHeight="1" x14ac:dyDescent="0.2">
      <c r="A179" s="47"/>
      <c r="B179" s="47" t="s">
        <v>384</v>
      </c>
      <c r="C179" s="50" t="s">
        <v>385</v>
      </c>
      <c r="D179" s="48">
        <f t="shared" si="4"/>
        <v>-0.27058823529411763</v>
      </c>
      <c r="E179" s="84">
        <f>Division1!D181</f>
        <v>3.08</v>
      </c>
      <c r="F179" s="85">
        <f>Division1!E181</f>
        <v>0.8</v>
      </c>
      <c r="G179" s="84">
        <f>RIT!D181</f>
        <v>3.31</v>
      </c>
      <c r="H179" s="85">
        <f>RIT!E181</f>
        <v>0.85</v>
      </c>
      <c r="I179" s="49"/>
      <c r="J179" s="158">
        <f t="shared" si="5"/>
        <v>-0.27058823529411763</v>
      </c>
      <c r="K179" s="158"/>
      <c r="L179" s="93" t="str">
        <f>Division1!BQ181</f>
        <v>pre-ten
moderate</v>
      </c>
      <c r="M179" s="61" t="str">
        <f>Division1!BV181</f>
        <v>ntt
Large</v>
      </c>
      <c r="N179" s="62" t="str">
        <f>Division1!CA181</f>
        <v>assoc
moderate</v>
      </c>
      <c r="O179" s="62" t="str">
        <f>Division1!CF181</f>
        <v>women
moderate</v>
      </c>
      <c r="P179" s="62" t="str">
        <f>Division1!CK181</f>
        <v xml:space="preserve">
</v>
      </c>
      <c r="Q179" s="47"/>
      <c r="R179" s="47" t="s">
        <v>384</v>
      </c>
      <c r="S179" s="50" t="s">
        <v>385</v>
      </c>
      <c r="T179" s="63" t="str">
        <f>Division1!CP181</f>
        <v xml:space="preserve">
</v>
      </c>
      <c r="U179" s="63" t="str">
        <f>Division1!CU181</f>
        <v xml:space="preserve">
</v>
      </c>
      <c r="V179" s="63" t="str">
        <f>Division1!CZ181</f>
        <v>+
moderate</v>
      </c>
      <c r="W179" s="63" t="str">
        <f>Division1!DE181</f>
        <v>+
small</v>
      </c>
      <c r="X179" s="63" t="str">
        <f>Division1!DJ181</f>
        <v>-
small</v>
      </c>
      <c r="Y179" s="63" t="str">
        <f>Division1!DO181</f>
        <v>+
small</v>
      </c>
      <c r="Z179" s="63" t="str">
        <f>Division1!DT181</f>
        <v>-
small</v>
      </c>
      <c r="AA179" s="63" t="str">
        <f>Division1!DY181</f>
        <v>+
moderate</v>
      </c>
      <c r="AB179" s="63" t="str">
        <f>Division1!ED181</f>
        <v>+
small</v>
      </c>
      <c r="AC179" s="63" t="str">
        <f>Division1!EI181</f>
        <v xml:space="preserve">
</v>
      </c>
    </row>
    <row r="180" spans="1:29" s="24" customFormat="1" ht="15" customHeight="1" x14ac:dyDescent="0.2">
      <c r="A180" s="24" t="s">
        <v>386</v>
      </c>
      <c r="B180" s="24" t="s">
        <v>384</v>
      </c>
      <c r="C180" s="24" t="s">
        <v>387</v>
      </c>
      <c r="D180" s="25">
        <f t="shared" si="4"/>
        <v>-0.20183486238532128</v>
      </c>
      <c r="E180" s="80">
        <f>Division1!D182</f>
        <v>3.13</v>
      </c>
      <c r="F180" s="81">
        <f>Division1!E182</f>
        <v>1.03</v>
      </c>
      <c r="G180" s="80">
        <f>RIT!D182</f>
        <v>3.35</v>
      </c>
      <c r="H180" s="81">
        <f>RIT!E182</f>
        <v>1.0900000000000001</v>
      </c>
      <c r="I180" s="26"/>
      <c r="J180" s="156">
        <f t="shared" si="5"/>
        <v>-0.20183486238532128</v>
      </c>
      <c r="K180" s="156"/>
      <c r="L180" s="92" t="str">
        <f>Division1!BQ182</f>
        <v>pre-ten
Large</v>
      </c>
      <c r="M180" s="38" t="str">
        <f>Division1!BV182</f>
        <v>ntt
small</v>
      </c>
      <c r="N180" s="39" t="str">
        <f>Division1!CA182</f>
        <v>assoc
Large</v>
      </c>
      <c r="O180" s="39" t="str">
        <f>Division1!CF182</f>
        <v>women
moderate</v>
      </c>
      <c r="P180" s="39" t="str">
        <f>Division1!CK182</f>
        <v>white
small</v>
      </c>
      <c r="Q180" s="24" t="s">
        <v>386</v>
      </c>
      <c r="R180" s="24" t="s">
        <v>384</v>
      </c>
      <c r="S180" s="24" t="s">
        <v>387</v>
      </c>
      <c r="T180" s="40" t="str">
        <f>Division1!CP182</f>
        <v xml:space="preserve">
</v>
      </c>
      <c r="U180" s="40" t="str">
        <f>Division1!CU182</f>
        <v>-
small</v>
      </c>
      <c r="V180" s="40" t="str">
        <f>Division1!CZ182</f>
        <v>+
moderate</v>
      </c>
      <c r="W180" s="40" t="str">
        <f>Division1!DE182</f>
        <v xml:space="preserve">
</v>
      </c>
      <c r="X180" s="40" t="str">
        <f>Division1!DJ182</f>
        <v>-
small</v>
      </c>
      <c r="Y180" s="40" t="str">
        <f>Division1!DO182</f>
        <v xml:space="preserve">
</v>
      </c>
      <c r="Z180" s="40" t="str">
        <f>Division1!DT182</f>
        <v>-
small</v>
      </c>
      <c r="AA180" s="40" t="str">
        <f>Division1!DY182</f>
        <v>+
small</v>
      </c>
      <c r="AB180" s="40" t="str">
        <f>Division1!ED182</f>
        <v xml:space="preserve">
</v>
      </c>
      <c r="AC180" s="40" t="str">
        <f>Division1!EI182</f>
        <v xml:space="preserve">
</v>
      </c>
    </row>
    <row r="181" spans="1:29" ht="15" customHeight="1" x14ac:dyDescent="0.2">
      <c r="A181" s="15" t="s">
        <v>388</v>
      </c>
      <c r="B181" s="15" t="s">
        <v>384</v>
      </c>
      <c r="C181" s="15" t="s">
        <v>389</v>
      </c>
      <c r="D181" s="22">
        <f t="shared" si="4"/>
        <v>-0.25742574257425765</v>
      </c>
      <c r="E181" s="78">
        <f>Division1!D183</f>
        <v>3.59</v>
      </c>
      <c r="F181" s="79">
        <f>Division1!E183</f>
        <v>0.87</v>
      </c>
      <c r="G181" s="78">
        <f>RIT!D183</f>
        <v>3.85</v>
      </c>
      <c r="H181" s="79">
        <f>RIT!E183</f>
        <v>1.01</v>
      </c>
      <c r="I181" s="23"/>
      <c r="J181" s="157">
        <f t="shared" si="5"/>
        <v>-0.25742574257425765</v>
      </c>
      <c r="K181" s="157"/>
      <c r="L181" s="91" t="str">
        <f>Division1!BQ183</f>
        <v>pre-ten
small</v>
      </c>
      <c r="M181" s="58" t="str">
        <f>Division1!BV183</f>
        <v xml:space="preserve">
</v>
      </c>
      <c r="N181" s="59" t="str">
        <f>Division1!CA183</f>
        <v>assoc
small</v>
      </c>
      <c r="O181" s="59" t="str">
        <f>Division1!CF183</f>
        <v>women
moderate</v>
      </c>
      <c r="P181" s="59" t="str">
        <f>Division1!CK183</f>
        <v>white
small</v>
      </c>
      <c r="Q181" s="15" t="s">
        <v>388</v>
      </c>
      <c r="R181" s="15" t="s">
        <v>384</v>
      </c>
      <c r="S181" s="15" t="s">
        <v>389</v>
      </c>
      <c r="T181" s="60" t="str">
        <f>Division1!CP183</f>
        <v>-
small</v>
      </c>
      <c r="U181" s="60" t="str">
        <f>Division1!CU183</f>
        <v>-
small</v>
      </c>
      <c r="V181" s="60" t="str">
        <f>Division1!CZ183</f>
        <v>+
Large</v>
      </c>
      <c r="W181" s="60" t="str">
        <f>Division1!DE183</f>
        <v>-
moderate</v>
      </c>
      <c r="X181" s="60" t="str">
        <f>Division1!DJ183</f>
        <v>-
moderate</v>
      </c>
      <c r="Y181" s="60" t="str">
        <f>Division1!DO183</f>
        <v xml:space="preserve">
</v>
      </c>
      <c r="Z181" s="60" t="str">
        <f>Division1!DT183</f>
        <v>-
moderate</v>
      </c>
      <c r="AA181" s="60" t="str">
        <f>Division1!DY183</f>
        <v xml:space="preserve">
</v>
      </c>
      <c r="AB181" s="60" t="str">
        <f>Division1!ED183</f>
        <v>-
small</v>
      </c>
      <c r="AC181" s="60" t="str">
        <f>Division1!EI183</f>
        <v>-
small</v>
      </c>
    </row>
    <row r="182" spans="1:29" s="24" customFormat="1" ht="15" customHeight="1" x14ac:dyDescent="0.2">
      <c r="A182" s="24" t="s">
        <v>390</v>
      </c>
      <c r="B182" s="24" t="s">
        <v>384</v>
      </c>
      <c r="C182" s="24" t="s">
        <v>391</v>
      </c>
      <c r="D182" s="25">
        <f t="shared" si="4"/>
        <v>-0.40707964601769914</v>
      </c>
      <c r="E182" s="80">
        <f>Division1!D184</f>
        <v>2.66</v>
      </c>
      <c r="F182" s="81">
        <f>Division1!E184</f>
        <v>1.07</v>
      </c>
      <c r="G182" s="80">
        <f>RIT!D184</f>
        <v>3.12</v>
      </c>
      <c r="H182" s="81">
        <f>RIT!E184</f>
        <v>1.1299999999999999</v>
      </c>
      <c r="I182" s="26"/>
      <c r="J182" s="156">
        <f t="shared" si="5"/>
        <v>-0.40707964601769914</v>
      </c>
      <c r="K182" s="156"/>
      <c r="L182" s="92" t="str">
        <f>Division1!BQ184</f>
        <v>pre-ten
Large</v>
      </c>
      <c r="M182" s="38" t="str">
        <f>Division1!BV184</f>
        <v>ntt
moderate</v>
      </c>
      <c r="N182" s="39" t="str">
        <f>Division1!CA184</f>
        <v>assoc
Large</v>
      </c>
      <c r="O182" s="39" t="str">
        <f>Division1!CF184</f>
        <v>women
moderate</v>
      </c>
      <c r="P182" s="39" t="str">
        <f>Division1!CK184</f>
        <v>white
small</v>
      </c>
      <c r="Q182" s="24" t="s">
        <v>390</v>
      </c>
      <c r="R182" s="24" t="s">
        <v>384</v>
      </c>
      <c r="S182" s="24" t="s">
        <v>391</v>
      </c>
      <c r="T182" s="40" t="str">
        <f>Division1!CP184</f>
        <v xml:space="preserve">
</v>
      </c>
      <c r="U182" s="40" t="str">
        <f>Division1!CU184</f>
        <v xml:space="preserve">
</v>
      </c>
      <c r="V182" s="40" t="str">
        <f>Division1!CZ184</f>
        <v>-
small</v>
      </c>
      <c r="W182" s="40" t="str">
        <f>Division1!DE184</f>
        <v>+
small</v>
      </c>
      <c r="X182" s="40" t="str">
        <f>Division1!DJ184</f>
        <v>-
small</v>
      </c>
      <c r="Y182" s="40" t="str">
        <f>Division1!DO184</f>
        <v>+
moderate</v>
      </c>
      <c r="Z182" s="40" t="str">
        <f>Division1!DT184</f>
        <v>-
small</v>
      </c>
      <c r="AA182" s="40" t="str">
        <f>Division1!DY184</f>
        <v>+
small</v>
      </c>
      <c r="AB182" s="40" t="str">
        <f>Division1!ED184</f>
        <v xml:space="preserve">
</v>
      </c>
      <c r="AC182" s="40" t="str">
        <f>Division1!EI184</f>
        <v xml:space="preserve">
</v>
      </c>
    </row>
    <row r="183" spans="1:29" ht="15" customHeight="1" x14ac:dyDescent="0.2">
      <c r="A183" s="15" t="s">
        <v>392</v>
      </c>
      <c r="B183" s="15" t="s">
        <v>384</v>
      </c>
      <c r="C183" s="15" t="s">
        <v>393</v>
      </c>
      <c r="D183" s="22">
        <f t="shared" si="4"/>
        <v>-0.26666666666666689</v>
      </c>
      <c r="E183" s="78">
        <f>Division1!D185</f>
        <v>3.36</v>
      </c>
      <c r="F183" s="79">
        <f>Division1!E185</f>
        <v>1.04</v>
      </c>
      <c r="G183" s="78">
        <f>RIT!D185</f>
        <v>3.64</v>
      </c>
      <c r="H183" s="79">
        <f>RIT!E185</f>
        <v>1.05</v>
      </c>
      <c r="I183" s="23"/>
      <c r="J183" s="157">
        <f t="shared" si="5"/>
        <v>-0.26666666666666689</v>
      </c>
      <c r="K183" s="157"/>
      <c r="L183" s="91" t="str">
        <f>Division1!BQ185</f>
        <v>tenured
Large</v>
      </c>
      <c r="M183" s="58" t="str">
        <f>Division1!BV185</f>
        <v>ntt
moderate</v>
      </c>
      <c r="N183" s="59" t="str">
        <f>Division1!CA185</f>
        <v>assoc
small</v>
      </c>
      <c r="O183" s="59" t="str">
        <f>Division1!CF185</f>
        <v>women
Large</v>
      </c>
      <c r="P183" s="59" t="str">
        <f>Division1!CK185</f>
        <v xml:space="preserve">
</v>
      </c>
      <c r="Q183" s="15" t="s">
        <v>392</v>
      </c>
      <c r="R183" s="15" t="s">
        <v>384</v>
      </c>
      <c r="S183" s="15" t="s">
        <v>393</v>
      </c>
      <c r="T183" s="60" t="str">
        <f>Division1!CP185</f>
        <v>-
small</v>
      </c>
      <c r="U183" s="60" t="str">
        <f>Division1!CU185</f>
        <v>-
small</v>
      </c>
      <c r="V183" s="60" t="str">
        <f>Division1!CZ185</f>
        <v>-
moderate</v>
      </c>
      <c r="W183" s="60" t="str">
        <f>Division1!DE185</f>
        <v xml:space="preserve">
</v>
      </c>
      <c r="X183" s="60" t="str">
        <f>Division1!DJ185</f>
        <v>-
moderate</v>
      </c>
      <c r="Y183" s="60" t="str">
        <f>Division1!DO185</f>
        <v xml:space="preserve">
</v>
      </c>
      <c r="Z183" s="60" t="str">
        <f>Division1!DT185</f>
        <v>-
moderate</v>
      </c>
      <c r="AA183" s="60" t="str">
        <f>Division1!DY185</f>
        <v xml:space="preserve">
</v>
      </c>
      <c r="AB183" s="60" t="str">
        <f>Division1!ED185</f>
        <v>-
small</v>
      </c>
      <c r="AC183" s="60" t="str">
        <f>Division1!EI185</f>
        <v>-
moderate</v>
      </c>
    </row>
    <row r="184" spans="1:29" s="24" customFormat="1" ht="15" customHeight="1" x14ac:dyDescent="0.2">
      <c r="A184" s="24" t="s">
        <v>394</v>
      </c>
      <c r="B184" s="24" t="s">
        <v>384</v>
      </c>
      <c r="C184" s="24" t="s">
        <v>395</v>
      </c>
      <c r="D184" s="25">
        <f t="shared" si="4"/>
        <v>-7.5471698113207614E-2</v>
      </c>
      <c r="E184" s="80">
        <f>Division1!D186</f>
        <v>3.4</v>
      </c>
      <c r="F184" s="81">
        <f>Division1!E186</f>
        <v>1.1399999999999999</v>
      </c>
      <c r="G184" s="80">
        <f>RIT!D186</f>
        <v>3.48</v>
      </c>
      <c r="H184" s="81">
        <f>RIT!E186</f>
        <v>1.06</v>
      </c>
      <c r="I184" s="26"/>
      <c r="J184" s="156" t="str">
        <f t="shared" si="5"/>
        <v/>
      </c>
      <c r="K184" s="156"/>
      <c r="L184" s="92" t="str">
        <f>Division1!BQ186</f>
        <v>pre-ten
Large</v>
      </c>
      <c r="M184" s="38" t="str">
        <f>Division1!BV186</f>
        <v>ntt
moderate</v>
      </c>
      <c r="N184" s="39" t="str">
        <f>Division1!CA186</f>
        <v>assoc
moderate</v>
      </c>
      <c r="O184" s="39" t="str">
        <f>Division1!CF186</f>
        <v>women
Large</v>
      </c>
      <c r="P184" s="39" t="str">
        <f>Division1!CK186</f>
        <v>foc
small</v>
      </c>
      <c r="Q184" s="24" t="s">
        <v>394</v>
      </c>
      <c r="R184" s="24" t="s">
        <v>384</v>
      </c>
      <c r="S184" s="24" t="s">
        <v>395</v>
      </c>
      <c r="T184" s="40" t="str">
        <f>Division1!CP186</f>
        <v xml:space="preserve">
</v>
      </c>
      <c r="U184" s="40" t="str">
        <f>Division1!CU186</f>
        <v>-
small</v>
      </c>
      <c r="V184" s="40" t="str">
        <f>Division1!CZ186</f>
        <v>+
moderate</v>
      </c>
      <c r="W184" s="40" t="str">
        <f>Division1!DE186</f>
        <v xml:space="preserve">
</v>
      </c>
      <c r="X184" s="40" t="str">
        <f>Division1!DJ186</f>
        <v xml:space="preserve">
</v>
      </c>
      <c r="Y184" s="40" t="str">
        <f>Division1!DO186</f>
        <v>+
small</v>
      </c>
      <c r="Z184" s="40" t="str">
        <f>Division1!DT186</f>
        <v>-
moderate</v>
      </c>
      <c r="AA184" s="40" t="str">
        <f>Division1!DY186</f>
        <v>+
small</v>
      </c>
      <c r="AB184" s="40" t="str">
        <f>Division1!ED186</f>
        <v xml:space="preserve">
</v>
      </c>
      <c r="AC184" s="40" t="str">
        <f>Division1!EI186</f>
        <v xml:space="preserve">
</v>
      </c>
    </row>
    <row r="185" spans="1:29" ht="15" customHeight="1" x14ac:dyDescent="0.2">
      <c r="A185" s="15" t="s">
        <v>396</v>
      </c>
      <c r="B185" s="15" t="s">
        <v>384</v>
      </c>
      <c r="C185" s="15" t="s">
        <v>397</v>
      </c>
      <c r="D185" s="22">
        <f t="shared" si="4"/>
        <v>6.4516129032258118E-2</v>
      </c>
      <c r="E185" s="78">
        <f>Division1!D187</f>
        <v>3.71</v>
      </c>
      <c r="F185" s="79">
        <f>Division1!E187</f>
        <v>0.78</v>
      </c>
      <c r="G185" s="78">
        <f>RIT!D187</f>
        <v>3.65</v>
      </c>
      <c r="H185" s="79">
        <f>RIT!E187</f>
        <v>0.93</v>
      </c>
      <c r="I185" s="23"/>
      <c r="J185" s="157" t="str">
        <f t="shared" si="5"/>
        <v/>
      </c>
      <c r="K185" s="157"/>
      <c r="L185" s="91" t="str">
        <f>Division1!BQ187</f>
        <v>tenured
small</v>
      </c>
      <c r="M185" s="58" t="str">
        <f>Division1!BV187</f>
        <v xml:space="preserve">
</v>
      </c>
      <c r="N185" s="59" t="str">
        <f>Division1!CA187</f>
        <v xml:space="preserve">
</v>
      </c>
      <c r="O185" s="59" t="str">
        <f>Division1!CF187</f>
        <v xml:space="preserve">
</v>
      </c>
      <c r="P185" s="59" t="str">
        <f>Division1!CK187</f>
        <v>foc
small</v>
      </c>
      <c r="Q185" s="15" t="s">
        <v>396</v>
      </c>
      <c r="R185" s="15" t="s">
        <v>384</v>
      </c>
      <c r="S185" s="15" t="s">
        <v>397</v>
      </c>
      <c r="T185" s="60" t="str">
        <f>Division1!CP187</f>
        <v xml:space="preserve">
</v>
      </c>
      <c r="U185" s="60" t="str">
        <f>Division1!CU187</f>
        <v>+
small</v>
      </c>
      <c r="V185" s="60" t="str">
        <f>Division1!CZ187</f>
        <v xml:space="preserve">
</v>
      </c>
      <c r="W185" s="60" t="str">
        <f>Division1!DE187</f>
        <v xml:space="preserve">
</v>
      </c>
      <c r="X185" s="60" t="str">
        <f>Division1!DJ187</f>
        <v>+
Large</v>
      </c>
      <c r="Y185" s="60" t="str">
        <f>Division1!DO187</f>
        <v>+
small</v>
      </c>
      <c r="Z185" s="60" t="str">
        <f>Division1!DT187</f>
        <v xml:space="preserve">
</v>
      </c>
      <c r="AA185" s="60" t="str">
        <f>Division1!DY187</f>
        <v>+
small</v>
      </c>
      <c r="AB185" s="60" t="str">
        <f>Division1!ED187</f>
        <v xml:space="preserve">
</v>
      </c>
      <c r="AC185" s="60" t="str">
        <f>Division1!EI187</f>
        <v>+
Large</v>
      </c>
    </row>
    <row r="186" spans="1:29" s="24" customFormat="1" ht="15" customHeight="1" x14ac:dyDescent="0.2">
      <c r="A186" s="24" t="s">
        <v>398</v>
      </c>
      <c r="B186" s="24" t="s">
        <v>384</v>
      </c>
      <c r="C186" s="24" t="s">
        <v>399</v>
      </c>
      <c r="D186" s="25">
        <f t="shared" si="4"/>
        <v>-0.43609022556390981</v>
      </c>
      <c r="E186" s="80">
        <f>Division1!D188</f>
        <v>2.5299999999999998</v>
      </c>
      <c r="F186" s="81">
        <f>Division1!E188</f>
        <v>1.29</v>
      </c>
      <c r="G186" s="80">
        <f>RIT!D188</f>
        <v>3.11</v>
      </c>
      <c r="H186" s="81">
        <f>RIT!E188</f>
        <v>1.33</v>
      </c>
      <c r="I186" s="26"/>
      <c r="J186" s="156">
        <f t="shared" si="5"/>
        <v>-0.43609022556390981</v>
      </c>
      <c r="K186" s="156"/>
      <c r="L186" s="92" t="str">
        <f>Division1!BQ188</f>
        <v>N&lt;5
N&lt;5</v>
      </c>
      <c r="M186" s="38" t="str">
        <f>Division1!BV188</f>
        <v>ntt
moderate</v>
      </c>
      <c r="N186" s="39" t="str">
        <f>Division1!CA188</f>
        <v>assoc
moderate</v>
      </c>
      <c r="O186" s="39" t="str">
        <f>Division1!CF188</f>
        <v>women
moderate</v>
      </c>
      <c r="P186" s="39" t="str">
        <f>Division1!CK188</f>
        <v>foc
small</v>
      </c>
      <c r="Q186" s="24" t="s">
        <v>398</v>
      </c>
      <c r="R186" s="24" t="s">
        <v>384</v>
      </c>
      <c r="S186" s="24" t="s">
        <v>399</v>
      </c>
      <c r="T186" s="40" t="str">
        <f>Division1!CP188</f>
        <v>+
moderate</v>
      </c>
      <c r="U186" s="40" t="str">
        <f>Division1!CU188</f>
        <v xml:space="preserve">
</v>
      </c>
      <c r="V186" s="40" t="str">
        <f>Division1!CZ188</f>
        <v>N&lt;5
N&lt;5</v>
      </c>
      <c r="W186" s="40" t="str">
        <f>Division1!DE188</f>
        <v>+
Large</v>
      </c>
      <c r="X186" s="40" t="str">
        <f>Division1!DJ188</f>
        <v xml:space="preserve">
</v>
      </c>
      <c r="Y186" s="40" t="str">
        <f>Division1!DO188</f>
        <v>+
moderate</v>
      </c>
      <c r="Z186" s="40" t="str">
        <f>Division1!DT188</f>
        <v xml:space="preserve">
</v>
      </c>
      <c r="AA186" s="40" t="str">
        <f>Division1!DY188</f>
        <v>+
Large</v>
      </c>
      <c r="AB186" s="40" t="str">
        <f>Division1!ED188</f>
        <v>+
moderate</v>
      </c>
      <c r="AC186" s="40" t="str">
        <f>Division1!EI188</f>
        <v>+
small</v>
      </c>
    </row>
    <row r="187" spans="1:29" ht="15" customHeight="1" x14ac:dyDescent="0.2">
      <c r="A187" s="15" t="s">
        <v>400</v>
      </c>
      <c r="B187" s="15" t="s">
        <v>384</v>
      </c>
      <c r="C187" s="15" t="s">
        <v>401</v>
      </c>
      <c r="D187" s="22">
        <f t="shared" si="4"/>
        <v>-0.1984126984126984</v>
      </c>
      <c r="E187" s="78">
        <f>Division1!D189</f>
        <v>2.9</v>
      </c>
      <c r="F187" s="79">
        <f>Division1!E189</f>
        <v>1.35</v>
      </c>
      <c r="G187" s="78">
        <f>RIT!D189</f>
        <v>3.15</v>
      </c>
      <c r="H187" s="79">
        <f>RIT!E189</f>
        <v>1.26</v>
      </c>
      <c r="I187" s="23"/>
      <c r="J187" s="157">
        <f t="shared" si="5"/>
        <v>-0.1984126984126984</v>
      </c>
      <c r="K187" s="157"/>
      <c r="L187" s="91" t="str">
        <f>Division1!BQ189</f>
        <v>N&lt;5
N&lt;5</v>
      </c>
      <c r="M187" s="58" t="str">
        <f>Division1!BV189</f>
        <v>ntt
moderate</v>
      </c>
      <c r="N187" s="59" t="str">
        <f>Division1!CA189</f>
        <v xml:space="preserve">
</v>
      </c>
      <c r="O187" s="59" t="str">
        <f>Division1!CF189</f>
        <v>women
moderate</v>
      </c>
      <c r="P187" s="59" t="str">
        <f>Division1!CK189</f>
        <v>foc
small</v>
      </c>
      <c r="Q187" s="15" t="s">
        <v>400</v>
      </c>
      <c r="R187" s="15" t="s">
        <v>384</v>
      </c>
      <c r="S187" s="15" t="s">
        <v>401</v>
      </c>
      <c r="T187" s="60" t="str">
        <f>Division1!CP189</f>
        <v>+
small</v>
      </c>
      <c r="U187" s="60" t="str">
        <f>Division1!CU189</f>
        <v>+
small</v>
      </c>
      <c r="V187" s="60" t="str">
        <f>Division1!CZ189</f>
        <v>N&lt;5
N&lt;5</v>
      </c>
      <c r="W187" s="60" t="str">
        <f>Division1!DE189</f>
        <v>+
small</v>
      </c>
      <c r="X187" s="60" t="str">
        <f>Division1!DJ189</f>
        <v>+
Large</v>
      </c>
      <c r="Y187" s="60" t="str">
        <f>Division1!DO189</f>
        <v>+
small</v>
      </c>
      <c r="Z187" s="60" t="str">
        <f>Division1!DT189</f>
        <v xml:space="preserve">
</v>
      </c>
      <c r="AA187" s="60" t="str">
        <f>Division1!DY189</f>
        <v>+
moderate</v>
      </c>
      <c r="AB187" s="60" t="str">
        <f>Division1!ED189</f>
        <v>+
small</v>
      </c>
      <c r="AC187" s="60" t="str">
        <f>Division1!EI189</f>
        <v>+
small</v>
      </c>
    </row>
    <row r="188" spans="1:29" s="24" customFormat="1" ht="15" customHeight="1" x14ac:dyDescent="0.2">
      <c r="A188" s="24" t="s">
        <v>402</v>
      </c>
      <c r="B188" s="24" t="s">
        <v>384</v>
      </c>
      <c r="C188" s="24" t="s">
        <v>403</v>
      </c>
      <c r="D188" s="25">
        <f t="shared" si="4"/>
        <v>-2.4390243902438866E-2</v>
      </c>
      <c r="E188" s="80">
        <f>Division1!D190</f>
        <v>2.31</v>
      </c>
      <c r="F188" s="81">
        <f>Division1!E190</f>
        <v>1.0900000000000001</v>
      </c>
      <c r="G188" s="80">
        <f>RIT!D190</f>
        <v>2.34</v>
      </c>
      <c r="H188" s="81">
        <f>RIT!E190</f>
        <v>1.23</v>
      </c>
      <c r="I188" s="26"/>
      <c r="J188" s="156" t="str">
        <f t="shared" si="5"/>
        <v/>
      </c>
      <c r="K188" s="156"/>
      <c r="L188" s="92" t="str">
        <f>Division1!BQ190</f>
        <v>N&lt;5
N&lt;5</v>
      </c>
      <c r="M188" s="38" t="str">
        <f>Division1!BV190</f>
        <v>ntt
Large</v>
      </c>
      <c r="N188" s="39" t="str">
        <f>Division1!CA190</f>
        <v>assoc
Large</v>
      </c>
      <c r="O188" s="39" t="str">
        <f>Division1!CF190</f>
        <v>women
Large</v>
      </c>
      <c r="P188" s="39" t="str">
        <f>Division1!CK190</f>
        <v>foc
small</v>
      </c>
      <c r="Q188" s="24" t="s">
        <v>402</v>
      </c>
      <c r="R188" s="24" t="s">
        <v>384</v>
      </c>
      <c r="S188" s="24" t="s">
        <v>403</v>
      </c>
      <c r="T188" s="40" t="str">
        <f>Division1!CP190</f>
        <v>+
small</v>
      </c>
      <c r="U188" s="40" t="str">
        <f>Division1!CU190</f>
        <v xml:space="preserve">
</v>
      </c>
      <c r="V188" s="40" t="str">
        <f>Division1!CZ190</f>
        <v>N&lt;5
N&lt;5</v>
      </c>
      <c r="W188" s="40" t="str">
        <f>Division1!DE190</f>
        <v>+
moderate</v>
      </c>
      <c r="X188" s="40" t="str">
        <f>Division1!DJ190</f>
        <v>-
moderate</v>
      </c>
      <c r="Y188" s="40" t="str">
        <f>Division1!DO190</f>
        <v>+
small</v>
      </c>
      <c r="Z188" s="40" t="str">
        <f>Division1!DT190</f>
        <v>-
small</v>
      </c>
      <c r="AA188" s="40" t="str">
        <f>Division1!DY190</f>
        <v>+
Large</v>
      </c>
      <c r="AB188" s="40" t="str">
        <f>Division1!ED190</f>
        <v xml:space="preserve">
</v>
      </c>
      <c r="AC188" s="40" t="str">
        <f>Division1!EI190</f>
        <v>+
moderate</v>
      </c>
    </row>
    <row r="189" spans="1:29" ht="15" customHeight="1" x14ac:dyDescent="0.2">
      <c r="A189" s="47"/>
      <c r="B189" s="47" t="s">
        <v>404</v>
      </c>
      <c r="C189" s="50" t="s">
        <v>405</v>
      </c>
      <c r="D189" s="48">
        <f t="shared" si="4"/>
        <v>9.1954022988505829E-2</v>
      </c>
      <c r="E189" s="84">
        <f>Division1!D191</f>
        <v>3.2</v>
      </c>
      <c r="F189" s="85">
        <f>Division1!E191</f>
        <v>0.94</v>
      </c>
      <c r="G189" s="84">
        <f>RIT!D191</f>
        <v>3.12</v>
      </c>
      <c r="H189" s="85">
        <f>RIT!E191</f>
        <v>0.87</v>
      </c>
      <c r="I189" s="49"/>
      <c r="J189" s="158" t="str">
        <f t="shared" si="5"/>
        <v/>
      </c>
      <c r="K189" s="158"/>
      <c r="L189" s="93" t="str">
        <f>Division1!BQ191</f>
        <v>tenured
small</v>
      </c>
      <c r="M189" s="61" t="str">
        <f>Division1!BV191</f>
        <v>ntt
small</v>
      </c>
      <c r="N189" s="62" t="str">
        <f>Division1!CA191</f>
        <v xml:space="preserve">
</v>
      </c>
      <c r="O189" s="62" t="str">
        <f>Division1!CF191</f>
        <v>women
Large</v>
      </c>
      <c r="P189" s="62" t="str">
        <f>Division1!CK191</f>
        <v>white
small</v>
      </c>
      <c r="Q189" s="47"/>
      <c r="R189" s="47" t="s">
        <v>404</v>
      </c>
      <c r="S189" s="50" t="s">
        <v>405</v>
      </c>
      <c r="T189" s="63" t="str">
        <f>Division1!CP191</f>
        <v xml:space="preserve">
</v>
      </c>
      <c r="U189" s="63" t="str">
        <f>Division1!CU191</f>
        <v xml:space="preserve">
</v>
      </c>
      <c r="V189" s="63" t="str">
        <f>Division1!CZ191</f>
        <v>-
Large</v>
      </c>
      <c r="W189" s="63" t="str">
        <f>Division1!DE191</f>
        <v xml:space="preserve">
</v>
      </c>
      <c r="X189" s="63" t="str">
        <f>Division1!DJ191</f>
        <v xml:space="preserve">
</v>
      </c>
      <c r="Y189" s="63" t="str">
        <f>Division1!DO191</f>
        <v xml:space="preserve">
</v>
      </c>
      <c r="Z189" s="63" t="str">
        <f>Division1!DT191</f>
        <v>-
moderate</v>
      </c>
      <c r="AA189" s="63" t="str">
        <f>Division1!DY191</f>
        <v>+
small</v>
      </c>
      <c r="AB189" s="63" t="str">
        <f>Division1!ED191</f>
        <v xml:space="preserve">
</v>
      </c>
      <c r="AC189" s="63" t="str">
        <f>Division1!EI191</f>
        <v>-
moderate</v>
      </c>
    </row>
    <row r="190" spans="1:29" s="24" customFormat="1" ht="15" customHeight="1" x14ac:dyDescent="0.2">
      <c r="A190" s="24" t="s">
        <v>406</v>
      </c>
      <c r="B190" s="24" t="s">
        <v>404</v>
      </c>
      <c r="C190" s="24" t="s">
        <v>407</v>
      </c>
      <c r="D190" s="25">
        <f t="shared" si="4"/>
        <v>5.8333333333333202E-2</v>
      </c>
      <c r="E190" s="80">
        <f>Division1!D192</f>
        <v>3.25</v>
      </c>
      <c r="F190" s="81">
        <f>Division1!E192</f>
        <v>1.27</v>
      </c>
      <c r="G190" s="80">
        <f>RIT!D192</f>
        <v>3.18</v>
      </c>
      <c r="H190" s="81">
        <f>RIT!E192</f>
        <v>1.2</v>
      </c>
      <c r="I190" s="26"/>
      <c r="J190" s="156" t="str">
        <f t="shared" si="5"/>
        <v/>
      </c>
      <c r="K190" s="156"/>
      <c r="L190" s="92" t="str">
        <f>Division1!BQ192</f>
        <v>N&lt;5
N&lt;5</v>
      </c>
      <c r="M190" s="38" t="str">
        <f>Division1!BV192</f>
        <v>ntt
moderate</v>
      </c>
      <c r="N190" s="39" t="str">
        <f>Division1!CA192</f>
        <v>full
small</v>
      </c>
      <c r="O190" s="39" t="str">
        <f>Division1!CF192</f>
        <v>women
moderate</v>
      </c>
      <c r="P190" s="39" t="str">
        <f>Division1!CK192</f>
        <v xml:space="preserve">
</v>
      </c>
      <c r="Q190" s="24" t="s">
        <v>406</v>
      </c>
      <c r="R190" s="24" t="s">
        <v>404</v>
      </c>
      <c r="S190" s="24" t="s">
        <v>407</v>
      </c>
      <c r="T190" s="40" t="str">
        <f>Division1!CP192</f>
        <v xml:space="preserve">
</v>
      </c>
      <c r="U190" s="40" t="str">
        <f>Division1!CU192</f>
        <v>+
small</v>
      </c>
      <c r="V190" s="40" t="str">
        <f>Division1!CZ192</f>
        <v>N&lt;5
N&lt;5</v>
      </c>
      <c r="W190" s="40" t="str">
        <f>Division1!DE192</f>
        <v>+
small</v>
      </c>
      <c r="X190" s="40" t="str">
        <f>Division1!DJ192</f>
        <v>+
small</v>
      </c>
      <c r="Y190" s="40" t="str">
        <f>Division1!DO192</f>
        <v>+
small</v>
      </c>
      <c r="Z190" s="40" t="str">
        <f>Division1!DT192</f>
        <v>-
small</v>
      </c>
      <c r="AA190" s="40" t="str">
        <f>Division1!DY192</f>
        <v>+
moderate</v>
      </c>
      <c r="AB190" s="40" t="str">
        <f>Division1!ED192</f>
        <v>+
small</v>
      </c>
      <c r="AC190" s="40" t="str">
        <f>Division1!EI192</f>
        <v>-
small</v>
      </c>
    </row>
    <row r="191" spans="1:29" ht="15" customHeight="1" x14ac:dyDescent="0.2">
      <c r="A191" s="15" t="s">
        <v>408</v>
      </c>
      <c r="B191" s="15" t="s">
        <v>404</v>
      </c>
      <c r="C191" s="15" t="s">
        <v>409</v>
      </c>
      <c r="D191" s="22">
        <f t="shared" si="4"/>
        <v>1.8348623853211024E-2</v>
      </c>
      <c r="E191" s="78">
        <f>Division1!D193</f>
        <v>3.02</v>
      </c>
      <c r="F191" s="79">
        <f>Division1!E193</f>
        <v>1.22</v>
      </c>
      <c r="G191" s="78">
        <f>RIT!D193</f>
        <v>3</v>
      </c>
      <c r="H191" s="79">
        <f>RIT!E193</f>
        <v>1.0900000000000001</v>
      </c>
      <c r="I191" s="23"/>
      <c r="J191" s="157" t="str">
        <f t="shared" si="5"/>
        <v/>
      </c>
      <c r="K191" s="157"/>
      <c r="L191" s="91" t="str">
        <f>Division1!BQ193</f>
        <v>N&lt;5
N&lt;5</v>
      </c>
      <c r="M191" s="58" t="str">
        <f>Division1!BV193</f>
        <v>ntt
moderate</v>
      </c>
      <c r="N191" s="59" t="str">
        <f>Division1!CA193</f>
        <v xml:space="preserve">
</v>
      </c>
      <c r="O191" s="59" t="str">
        <f>Division1!CF193</f>
        <v>women
moderate</v>
      </c>
      <c r="P191" s="59" t="str">
        <f>Division1!CK193</f>
        <v>foc
small</v>
      </c>
      <c r="Q191" s="15" t="s">
        <v>408</v>
      </c>
      <c r="R191" s="15" t="s">
        <v>404</v>
      </c>
      <c r="S191" s="15" t="s">
        <v>409</v>
      </c>
      <c r="T191" s="60" t="str">
        <f>Division1!CP193</f>
        <v>-
small</v>
      </c>
      <c r="U191" s="60" t="str">
        <f>Division1!CU193</f>
        <v>-
small</v>
      </c>
      <c r="V191" s="60" t="str">
        <f>Division1!CZ193</f>
        <v>N&lt;5
N&lt;5</v>
      </c>
      <c r="W191" s="60" t="str">
        <f>Division1!DE193</f>
        <v>+
small</v>
      </c>
      <c r="X191" s="60" t="str">
        <f>Division1!DJ193</f>
        <v>-
small</v>
      </c>
      <c r="Y191" s="60" t="str">
        <f>Division1!DO193</f>
        <v xml:space="preserve">
</v>
      </c>
      <c r="Z191" s="60" t="str">
        <f>Division1!DT193</f>
        <v>-
Large</v>
      </c>
      <c r="AA191" s="60" t="str">
        <f>Division1!DY193</f>
        <v>+
small</v>
      </c>
      <c r="AB191" s="60" t="str">
        <f>Division1!ED193</f>
        <v>-
small</v>
      </c>
      <c r="AC191" s="60" t="str">
        <f>Division1!EI193</f>
        <v xml:space="preserve">
</v>
      </c>
    </row>
    <row r="192" spans="1:29" s="24" customFormat="1" ht="15" customHeight="1" x14ac:dyDescent="0.2">
      <c r="A192" s="24" t="s">
        <v>410</v>
      </c>
      <c r="B192" s="24" t="s">
        <v>404</v>
      </c>
      <c r="C192" s="24" t="s">
        <v>411</v>
      </c>
      <c r="D192" s="25">
        <f t="shared" si="4"/>
        <v>-3.4188034188034219E-2</v>
      </c>
      <c r="E192" s="80">
        <f>Division1!D194</f>
        <v>3.06</v>
      </c>
      <c r="F192" s="81">
        <f>Division1!E194</f>
        <v>1.34</v>
      </c>
      <c r="G192" s="80">
        <f>RIT!D194</f>
        <v>3.1</v>
      </c>
      <c r="H192" s="81">
        <f>RIT!E194</f>
        <v>1.17</v>
      </c>
      <c r="I192" s="26"/>
      <c r="J192" s="156" t="str">
        <f t="shared" si="5"/>
        <v/>
      </c>
      <c r="K192" s="156"/>
      <c r="L192" s="92" t="str">
        <f>Division1!BQ194</f>
        <v>N&lt;5
N&lt;5</v>
      </c>
      <c r="M192" s="38" t="str">
        <f>Division1!BV194</f>
        <v>ntt
moderate</v>
      </c>
      <c r="N192" s="39" t="str">
        <f>Division1!CA194</f>
        <v xml:space="preserve">
</v>
      </c>
      <c r="O192" s="39" t="str">
        <f>Division1!CF194</f>
        <v>women
small</v>
      </c>
      <c r="P192" s="39" t="str">
        <f>Division1!CK194</f>
        <v>white
small</v>
      </c>
      <c r="Q192" s="24" t="s">
        <v>410</v>
      </c>
      <c r="R192" s="24" t="s">
        <v>404</v>
      </c>
      <c r="S192" s="24" t="s">
        <v>411</v>
      </c>
      <c r="T192" s="40" t="str">
        <f>Division1!CP194</f>
        <v>-
small</v>
      </c>
      <c r="U192" s="40" t="str">
        <f>Division1!CU194</f>
        <v>-
small</v>
      </c>
      <c r="V192" s="40" t="str">
        <f>Division1!CZ194</f>
        <v>N&lt;5
N&lt;5</v>
      </c>
      <c r="W192" s="40" t="str">
        <f>Division1!DE194</f>
        <v xml:space="preserve">
</v>
      </c>
      <c r="X192" s="40" t="str">
        <f>Division1!DJ194</f>
        <v>-
small</v>
      </c>
      <c r="Y192" s="40" t="str">
        <f>Division1!DO194</f>
        <v xml:space="preserve">
</v>
      </c>
      <c r="Z192" s="40" t="str">
        <f>Division1!DT194</f>
        <v>-
moderate</v>
      </c>
      <c r="AA192" s="40" t="str">
        <f>Division1!DY194</f>
        <v>+
small</v>
      </c>
      <c r="AB192" s="40" t="str">
        <f>Division1!ED194</f>
        <v xml:space="preserve">
</v>
      </c>
      <c r="AC192" s="40" t="str">
        <f>Division1!EI194</f>
        <v>-
moderate</v>
      </c>
    </row>
    <row r="193" spans="1:29" ht="15" customHeight="1" x14ac:dyDescent="0.2">
      <c r="A193" s="15" t="s">
        <v>412</v>
      </c>
      <c r="B193" s="15" t="s">
        <v>404</v>
      </c>
      <c r="C193" s="15" t="s">
        <v>413</v>
      </c>
      <c r="D193" s="22">
        <f t="shared" si="4"/>
        <v>0.15254237288135569</v>
      </c>
      <c r="E193" s="78">
        <f>Division1!D195</f>
        <v>3.13</v>
      </c>
      <c r="F193" s="79">
        <f>Division1!E195</f>
        <v>1.29</v>
      </c>
      <c r="G193" s="78">
        <f>RIT!D195</f>
        <v>2.95</v>
      </c>
      <c r="H193" s="79">
        <f>RIT!E195</f>
        <v>1.18</v>
      </c>
      <c r="I193" s="23"/>
      <c r="J193" s="157">
        <f t="shared" si="5"/>
        <v>0.15254237288135569</v>
      </c>
      <c r="K193" s="157"/>
      <c r="L193" s="91" t="str">
        <f>Division1!BQ195</f>
        <v xml:space="preserve">
</v>
      </c>
      <c r="M193" s="58" t="str">
        <f>Division1!BV195</f>
        <v>ntt
small</v>
      </c>
      <c r="N193" s="59" t="str">
        <f>Division1!CA195</f>
        <v>assoc
moderate</v>
      </c>
      <c r="O193" s="59" t="str">
        <f>Division1!CF195</f>
        <v>women
Large</v>
      </c>
      <c r="P193" s="59" t="str">
        <f>Division1!CK195</f>
        <v xml:space="preserve">
</v>
      </c>
      <c r="Q193" s="15" t="s">
        <v>412</v>
      </c>
      <c r="R193" s="15" t="s">
        <v>404</v>
      </c>
      <c r="S193" s="15" t="s">
        <v>413</v>
      </c>
      <c r="T193" s="60" t="str">
        <f>Division1!CP195</f>
        <v>+
small</v>
      </c>
      <c r="U193" s="60" t="str">
        <f>Division1!CU195</f>
        <v>+
small</v>
      </c>
      <c r="V193" s="60" t="str">
        <f>Division1!CZ195</f>
        <v>-
moderate</v>
      </c>
      <c r="W193" s="60" t="str">
        <f>Division1!DE195</f>
        <v>+
small</v>
      </c>
      <c r="X193" s="60" t="str">
        <f>Division1!DJ195</f>
        <v xml:space="preserve">
</v>
      </c>
      <c r="Y193" s="60" t="str">
        <f>Division1!DO195</f>
        <v>+
moderate</v>
      </c>
      <c r="Z193" s="60" t="str">
        <f>Division1!DT195</f>
        <v>-
moderate</v>
      </c>
      <c r="AA193" s="60" t="str">
        <f>Division1!DY195</f>
        <v>+
Large</v>
      </c>
      <c r="AB193" s="60" t="str">
        <f>Division1!ED195</f>
        <v>+
small</v>
      </c>
      <c r="AC193" s="60" t="str">
        <f>Division1!EI195</f>
        <v>-
small</v>
      </c>
    </row>
    <row r="194" spans="1:29" s="24" customFormat="1" ht="15" customHeight="1" x14ac:dyDescent="0.2">
      <c r="A194" s="24" t="s">
        <v>414</v>
      </c>
      <c r="B194" s="24" t="s">
        <v>404</v>
      </c>
      <c r="C194" s="24" t="s">
        <v>415</v>
      </c>
      <c r="D194" s="25">
        <f t="shared" si="4"/>
        <v>0.11926605504587146</v>
      </c>
      <c r="E194" s="80">
        <f>Division1!D196</f>
        <v>3.05</v>
      </c>
      <c r="F194" s="81">
        <f>Division1!E196</f>
        <v>1.2</v>
      </c>
      <c r="G194" s="80">
        <f>RIT!D196</f>
        <v>2.92</v>
      </c>
      <c r="H194" s="81">
        <f>RIT!E196</f>
        <v>1.0900000000000001</v>
      </c>
      <c r="I194" s="26"/>
      <c r="J194" s="156">
        <f t="shared" si="5"/>
        <v>0.11926605504587146</v>
      </c>
      <c r="K194" s="156"/>
      <c r="L194" s="92" t="str">
        <f>Division1!BQ196</f>
        <v>N&lt;5
N&lt;5</v>
      </c>
      <c r="M194" s="38" t="str">
        <f>Division1!BV196</f>
        <v>ntt
small</v>
      </c>
      <c r="N194" s="39" t="str">
        <f>Division1!CA196</f>
        <v>assoc
moderate</v>
      </c>
      <c r="O194" s="39" t="str">
        <f>Division1!CF196</f>
        <v>women
Large</v>
      </c>
      <c r="P194" s="39" t="str">
        <f>Division1!CK196</f>
        <v>foc
small</v>
      </c>
      <c r="Q194" s="24" t="s">
        <v>414</v>
      </c>
      <c r="R194" s="24" t="s">
        <v>404</v>
      </c>
      <c r="S194" s="24" t="s">
        <v>415</v>
      </c>
      <c r="T194" s="40" t="str">
        <f>Division1!CP196</f>
        <v xml:space="preserve">
</v>
      </c>
      <c r="U194" s="40" t="str">
        <f>Division1!CU196</f>
        <v xml:space="preserve">
</v>
      </c>
      <c r="V194" s="40" t="str">
        <f>Division1!CZ196</f>
        <v>N&lt;5
N&lt;5</v>
      </c>
      <c r="W194" s="40" t="str">
        <f>Division1!DE196</f>
        <v xml:space="preserve">
</v>
      </c>
      <c r="X194" s="40" t="str">
        <f>Division1!DJ196</f>
        <v>-
moderate</v>
      </c>
      <c r="Y194" s="40" t="str">
        <f>Division1!DO196</f>
        <v>+
small</v>
      </c>
      <c r="Z194" s="40" t="str">
        <f>Division1!DT196</f>
        <v>-
moderate</v>
      </c>
      <c r="AA194" s="40" t="str">
        <f>Division1!DY196</f>
        <v>+
moderate</v>
      </c>
      <c r="AB194" s="40" t="str">
        <f>Division1!ED196</f>
        <v xml:space="preserve">
</v>
      </c>
      <c r="AC194" s="40" t="str">
        <f>Division1!EI196</f>
        <v xml:space="preserve">
</v>
      </c>
    </row>
    <row r="195" spans="1:29" ht="15" customHeight="1" x14ac:dyDescent="0.2">
      <c r="A195" s="15" t="s">
        <v>416</v>
      </c>
      <c r="B195" s="15" t="s">
        <v>404</v>
      </c>
      <c r="C195" s="15" t="s">
        <v>417</v>
      </c>
      <c r="D195" s="22">
        <f t="shared" si="4"/>
        <v>2.9411764705882595E-2</v>
      </c>
      <c r="E195" s="78">
        <f>Division1!D197</f>
        <v>3.6</v>
      </c>
      <c r="F195" s="79">
        <f>Division1!E197</f>
        <v>0.91</v>
      </c>
      <c r="G195" s="78">
        <f>RIT!D197</f>
        <v>3.57</v>
      </c>
      <c r="H195" s="79">
        <f>RIT!E197</f>
        <v>1.02</v>
      </c>
      <c r="I195" s="23"/>
      <c r="J195" s="157" t="str">
        <f t="shared" si="5"/>
        <v/>
      </c>
      <c r="K195" s="157"/>
      <c r="L195" s="91" t="str">
        <f>Division1!BQ197</f>
        <v xml:space="preserve">
</v>
      </c>
      <c r="M195" s="58" t="str">
        <f>Division1!BV197</f>
        <v>ntt
moderate</v>
      </c>
      <c r="N195" s="59" t="str">
        <f>Division1!CA197</f>
        <v xml:space="preserve">
</v>
      </c>
      <c r="O195" s="59" t="str">
        <f>Division1!CF197</f>
        <v>women
moderate</v>
      </c>
      <c r="P195" s="59" t="str">
        <f>Division1!CK197</f>
        <v>white
moderate</v>
      </c>
      <c r="Q195" s="15" t="s">
        <v>416</v>
      </c>
      <c r="R195" s="15" t="s">
        <v>404</v>
      </c>
      <c r="S195" s="15" t="s">
        <v>417</v>
      </c>
      <c r="T195" s="60" t="str">
        <f>Division1!CP197</f>
        <v xml:space="preserve">
</v>
      </c>
      <c r="U195" s="60" t="str">
        <f>Division1!CU197</f>
        <v xml:space="preserve">
</v>
      </c>
      <c r="V195" s="60" t="str">
        <f>Division1!CZ197</f>
        <v>-
Large</v>
      </c>
      <c r="W195" s="60" t="str">
        <f>Division1!DE197</f>
        <v xml:space="preserve">
</v>
      </c>
      <c r="X195" s="60" t="str">
        <f>Division1!DJ197</f>
        <v xml:space="preserve">
</v>
      </c>
      <c r="Y195" s="60" t="str">
        <f>Division1!DO197</f>
        <v xml:space="preserve">
</v>
      </c>
      <c r="Z195" s="60" t="str">
        <f>Division1!DT197</f>
        <v>-
small</v>
      </c>
      <c r="AA195" s="60" t="str">
        <f>Division1!DY197</f>
        <v xml:space="preserve">
</v>
      </c>
      <c r="AB195" s="60" t="str">
        <f>Division1!ED197</f>
        <v xml:space="preserve">
</v>
      </c>
      <c r="AC195" s="60" t="str">
        <f>Division1!EI197</f>
        <v>-
Large</v>
      </c>
    </row>
    <row r="196" spans="1:29" s="24" customFormat="1" ht="15" customHeight="1" x14ac:dyDescent="0.2">
      <c r="A196" s="24" t="s">
        <v>418</v>
      </c>
      <c r="B196" s="24" t="s">
        <v>404</v>
      </c>
      <c r="C196" s="24" t="s">
        <v>419</v>
      </c>
      <c r="D196" s="25">
        <f t="shared" si="4"/>
        <v>-0.13636363636363627</v>
      </c>
      <c r="E196" s="80">
        <f>Division1!D198</f>
        <v>2.54</v>
      </c>
      <c r="F196" s="81">
        <f>Division1!E198</f>
        <v>1.27</v>
      </c>
      <c r="G196" s="80">
        <f>RIT!D198</f>
        <v>2.69</v>
      </c>
      <c r="H196" s="81">
        <f>RIT!E198</f>
        <v>1.1000000000000001</v>
      </c>
      <c r="I196" s="26"/>
      <c r="J196" s="156">
        <f t="shared" si="5"/>
        <v>-0.13636363636363627</v>
      </c>
      <c r="K196" s="156"/>
      <c r="L196" s="92" t="str">
        <f>Division1!BQ198</f>
        <v>N&lt;5
N&lt;5</v>
      </c>
      <c r="M196" s="38" t="str">
        <f>Division1!BV198</f>
        <v>N&lt;5
N&lt;5</v>
      </c>
      <c r="N196" s="39" t="str">
        <f>Division1!CA198</f>
        <v>assoc
small</v>
      </c>
      <c r="O196" s="39" t="str">
        <f>Division1!CF198</f>
        <v>women
moderate</v>
      </c>
      <c r="P196" s="39" t="str">
        <f>Division1!CK198</f>
        <v>N&lt;5
N&lt;5</v>
      </c>
      <c r="Q196" s="24" t="s">
        <v>418</v>
      </c>
      <c r="R196" s="24" t="s">
        <v>404</v>
      </c>
      <c r="S196" s="24" t="s">
        <v>419</v>
      </c>
      <c r="T196" s="40" t="str">
        <f>Division1!CP198</f>
        <v>+
moderate</v>
      </c>
      <c r="U196" s="40" t="str">
        <f>Division1!CU198</f>
        <v>+
moderate</v>
      </c>
      <c r="V196" s="40" t="str">
        <f>Division1!CZ198</f>
        <v>N&lt;5
N&lt;5</v>
      </c>
      <c r="W196" s="40" t="str">
        <f>Division1!DE198</f>
        <v>N&lt;5
N&lt;5</v>
      </c>
      <c r="X196" s="40" t="str">
        <f>Division1!DJ198</f>
        <v>+
Large</v>
      </c>
      <c r="Y196" s="40" t="str">
        <f>Division1!DO198</f>
        <v>+
moderate</v>
      </c>
      <c r="Z196" s="40" t="str">
        <f>Division1!DT198</f>
        <v>+
moderate</v>
      </c>
      <c r="AA196" s="40" t="str">
        <f>Division1!DY198</f>
        <v>+
Large</v>
      </c>
      <c r="AB196" s="40" t="str">
        <f>Division1!ED198</f>
        <v>+
small</v>
      </c>
      <c r="AC196" s="40" t="str">
        <f>Division1!EI198</f>
        <v>N&lt;5
N&lt;5</v>
      </c>
    </row>
    <row r="197" spans="1:29" ht="15" customHeight="1" x14ac:dyDescent="0.2">
      <c r="A197" s="15" t="s">
        <v>420</v>
      </c>
      <c r="B197" s="15" t="s">
        <v>404</v>
      </c>
      <c r="C197" s="15" t="s">
        <v>421</v>
      </c>
      <c r="D197" s="22">
        <f t="shared" ref="D197:D206" si="6">IF(E197="N&lt;5","N&lt;5",IF(G197="N&lt;5","N&lt;5",((E197-G197)/H197)))</f>
        <v>-0.12307692307692318</v>
      </c>
      <c r="E197" s="78">
        <f>Division1!D199</f>
        <v>2.78</v>
      </c>
      <c r="F197" s="79">
        <f>Division1!E199</f>
        <v>1.34</v>
      </c>
      <c r="G197" s="78">
        <f>RIT!D199</f>
        <v>2.94</v>
      </c>
      <c r="H197" s="79">
        <f>RIT!E199</f>
        <v>1.3</v>
      </c>
      <c r="I197" s="23"/>
      <c r="J197" s="157">
        <f t="shared" ref="J197:J206" si="7">IF(OR(D197&gt;0.1,D197&lt;-0.1),D197,"")</f>
        <v>-0.12307692307692318</v>
      </c>
      <c r="K197" s="157"/>
      <c r="L197" s="91" t="str">
        <f>Division1!BQ199</f>
        <v>N&lt;5
N&lt;5</v>
      </c>
      <c r="M197" s="58" t="str">
        <f>Division1!BV199</f>
        <v>N&lt;5
N&lt;5</v>
      </c>
      <c r="N197" s="59" t="str">
        <f>Division1!CA199</f>
        <v xml:space="preserve">
</v>
      </c>
      <c r="O197" s="59" t="str">
        <f>Division1!CF199</f>
        <v>women
moderate</v>
      </c>
      <c r="P197" s="59" t="str">
        <f>Division1!CK199</f>
        <v>N&lt;5
N&lt;5</v>
      </c>
      <c r="Q197" s="15" t="s">
        <v>420</v>
      </c>
      <c r="R197" s="15" t="s">
        <v>404</v>
      </c>
      <c r="S197" s="15" t="s">
        <v>421</v>
      </c>
      <c r="T197" s="60" t="str">
        <f>Division1!CP199</f>
        <v>+
small</v>
      </c>
      <c r="U197" s="60" t="str">
        <f>Division1!CU199</f>
        <v>+
small</v>
      </c>
      <c r="V197" s="60" t="str">
        <f>Division1!CZ199</f>
        <v>N&lt;5
N&lt;5</v>
      </c>
      <c r="W197" s="60" t="str">
        <f>Division1!DE199</f>
        <v>N&lt;5
N&lt;5</v>
      </c>
      <c r="X197" s="60" t="str">
        <f>Division1!DJ199</f>
        <v>+
Large</v>
      </c>
      <c r="Y197" s="60" t="str">
        <f>Division1!DO199</f>
        <v xml:space="preserve">
</v>
      </c>
      <c r="Z197" s="60" t="str">
        <f>Division1!DT199</f>
        <v xml:space="preserve">
</v>
      </c>
      <c r="AA197" s="60" t="str">
        <f>Division1!DY199</f>
        <v>+
moderate</v>
      </c>
      <c r="AB197" s="60" t="str">
        <f>Division1!ED199</f>
        <v xml:space="preserve">
</v>
      </c>
      <c r="AC197" s="60" t="str">
        <f>Division1!EI199</f>
        <v>N&lt;5
N&lt;5</v>
      </c>
    </row>
    <row r="198" spans="1:29" s="24" customFormat="1" ht="15" customHeight="1" x14ac:dyDescent="0.2">
      <c r="A198" s="24" t="s">
        <v>422</v>
      </c>
      <c r="B198" s="24" t="s">
        <v>404</v>
      </c>
      <c r="C198" s="24" t="s">
        <v>423</v>
      </c>
      <c r="D198" s="25">
        <f t="shared" si="6"/>
        <v>0.1544117647058823</v>
      </c>
      <c r="E198" s="80">
        <f>Division1!D200</f>
        <v>3.51</v>
      </c>
      <c r="F198" s="81">
        <f>Division1!E200</f>
        <v>1.27</v>
      </c>
      <c r="G198" s="80">
        <f>RIT!D200</f>
        <v>3.3</v>
      </c>
      <c r="H198" s="81">
        <f>RIT!E200</f>
        <v>1.36</v>
      </c>
      <c r="I198" s="26"/>
      <c r="J198" s="156">
        <f t="shared" si="7"/>
        <v>0.1544117647058823</v>
      </c>
      <c r="K198" s="156"/>
      <c r="L198" s="92" t="str">
        <f>Division1!BQ200</f>
        <v xml:space="preserve">
</v>
      </c>
      <c r="M198" s="38" t="str">
        <f>Division1!BV200</f>
        <v xml:space="preserve">
</v>
      </c>
      <c r="N198" s="39" t="str">
        <f>Division1!CA200</f>
        <v xml:space="preserve">
</v>
      </c>
      <c r="O198" s="39" t="str">
        <f>Division1!CF200</f>
        <v>women
small</v>
      </c>
      <c r="P198" s="39" t="str">
        <f>Division1!CK200</f>
        <v>white
moderate</v>
      </c>
      <c r="Q198" s="24" t="s">
        <v>422</v>
      </c>
      <c r="R198" s="24" t="s">
        <v>404</v>
      </c>
      <c r="S198" s="24" t="s">
        <v>423</v>
      </c>
      <c r="T198" s="40" t="str">
        <f>Division1!CP200</f>
        <v xml:space="preserve">
</v>
      </c>
      <c r="U198" s="40" t="str">
        <f>Division1!CU200</f>
        <v xml:space="preserve">
</v>
      </c>
      <c r="V198" s="40" t="str">
        <f>Division1!CZ200</f>
        <v>-
small</v>
      </c>
      <c r="W198" s="40" t="str">
        <f>Division1!DE200</f>
        <v xml:space="preserve">
</v>
      </c>
      <c r="X198" s="40" t="str">
        <f>Division1!DJ200</f>
        <v>+
moderate</v>
      </c>
      <c r="Y198" s="40" t="str">
        <f>Division1!DO200</f>
        <v xml:space="preserve">
</v>
      </c>
      <c r="Z198" s="40" t="str">
        <f>Division1!DT200</f>
        <v>-
small</v>
      </c>
      <c r="AA198" s="40" t="str">
        <f>Division1!DY200</f>
        <v xml:space="preserve">
</v>
      </c>
      <c r="AB198" s="40" t="str">
        <f>Division1!ED200</f>
        <v xml:space="preserve">
</v>
      </c>
      <c r="AC198" s="40" t="str">
        <f>Division1!EI200</f>
        <v>-
small</v>
      </c>
    </row>
    <row r="199" spans="1:29" ht="15" customHeight="1" x14ac:dyDescent="0.2">
      <c r="A199" s="15" t="s">
        <v>424</v>
      </c>
      <c r="B199" s="15" t="s">
        <v>404</v>
      </c>
      <c r="C199" s="15" t="s">
        <v>425</v>
      </c>
      <c r="D199" s="22">
        <f t="shared" si="6"/>
        <v>0.47200000000000025</v>
      </c>
      <c r="E199" s="78">
        <f>Division1!D201</f>
        <v>3.93</v>
      </c>
      <c r="F199" s="79">
        <f>Division1!E201</f>
        <v>1.1200000000000001</v>
      </c>
      <c r="G199" s="78">
        <f>RIT!D201</f>
        <v>3.34</v>
      </c>
      <c r="H199" s="79">
        <f>RIT!E201</f>
        <v>1.25</v>
      </c>
      <c r="I199" s="23"/>
      <c r="J199" s="157">
        <f t="shared" si="7"/>
        <v>0.47200000000000025</v>
      </c>
      <c r="K199" s="157"/>
      <c r="L199" s="91" t="str">
        <f>Division1!BQ201</f>
        <v>N&lt;5
N&lt;5</v>
      </c>
      <c r="M199" s="58" t="str">
        <f>Division1!BV201</f>
        <v>N&lt;5
N&lt;5</v>
      </c>
      <c r="N199" s="59" t="str">
        <f>Division1!CA201</f>
        <v>full
small</v>
      </c>
      <c r="O199" s="59" t="str">
        <f>Division1!CF201</f>
        <v>women
moderate</v>
      </c>
      <c r="P199" s="59" t="str">
        <f>Division1!CK201</f>
        <v>N&lt;5
N&lt;5</v>
      </c>
      <c r="Q199" s="15" t="s">
        <v>424</v>
      </c>
      <c r="R199" s="15" t="s">
        <v>404</v>
      </c>
      <c r="S199" s="15" t="s">
        <v>425</v>
      </c>
      <c r="T199" s="60" t="str">
        <f>Division1!CP201</f>
        <v>-
moderate</v>
      </c>
      <c r="U199" s="60" t="str">
        <f>Division1!CU201</f>
        <v>-
moderate</v>
      </c>
      <c r="V199" s="60" t="str">
        <f>Division1!CZ201</f>
        <v>N&lt;5
N&lt;5</v>
      </c>
      <c r="W199" s="60" t="str">
        <f>Division1!DE201</f>
        <v>N&lt;5
N&lt;5</v>
      </c>
      <c r="X199" s="60" t="str">
        <f>Division1!DJ201</f>
        <v>+
small</v>
      </c>
      <c r="Y199" s="60" t="str">
        <f>Division1!DO201</f>
        <v>-
Large</v>
      </c>
      <c r="Z199" s="60" t="str">
        <f>Division1!DT201</f>
        <v>-
moderate</v>
      </c>
      <c r="AA199" s="60" t="str">
        <f>Division1!DY201</f>
        <v>-
moderate</v>
      </c>
      <c r="AB199" s="60" t="str">
        <f>Division1!ED201</f>
        <v>-
moderate</v>
      </c>
      <c r="AC199" s="60" t="str">
        <f>Division1!EI201</f>
        <v>N&lt;5
N&lt;5</v>
      </c>
    </row>
    <row r="200" spans="1:29" s="24" customFormat="1" ht="15" customHeight="1" x14ac:dyDescent="0.2">
      <c r="A200" s="24" t="s">
        <v>426</v>
      </c>
      <c r="B200" s="24" t="s">
        <v>404</v>
      </c>
      <c r="C200" s="24" t="s">
        <v>427</v>
      </c>
      <c r="D200" s="25">
        <f t="shared" si="6"/>
        <v>0.184</v>
      </c>
      <c r="E200" s="80">
        <f>Division1!D202</f>
        <v>3.21</v>
      </c>
      <c r="F200" s="81">
        <f>Division1!E202</f>
        <v>1.26</v>
      </c>
      <c r="G200" s="80">
        <f>RIT!D202</f>
        <v>2.98</v>
      </c>
      <c r="H200" s="81">
        <f>RIT!E202</f>
        <v>1.25</v>
      </c>
      <c r="I200" s="26"/>
      <c r="J200" s="156">
        <f t="shared" si="7"/>
        <v>0.184</v>
      </c>
      <c r="K200" s="156"/>
      <c r="L200" s="92" t="str">
        <f>Division1!BQ202</f>
        <v>N&lt;5
N&lt;5</v>
      </c>
      <c r="M200" s="38" t="str">
        <f>Division1!BV202</f>
        <v>N&lt;5
N&lt;5</v>
      </c>
      <c r="N200" s="39" t="str">
        <f>Division1!CA202</f>
        <v>full
small</v>
      </c>
      <c r="O200" s="39" t="str">
        <f>Division1!CF202</f>
        <v>men
small</v>
      </c>
      <c r="P200" s="39" t="str">
        <f>Division1!CK202</f>
        <v>N&lt;5
N&lt;5</v>
      </c>
      <c r="Q200" s="24" t="s">
        <v>426</v>
      </c>
      <c r="R200" s="24" t="s">
        <v>404</v>
      </c>
      <c r="S200" s="24" t="s">
        <v>427</v>
      </c>
      <c r="T200" s="40" t="str">
        <f>Division1!CP202</f>
        <v>-
small</v>
      </c>
      <c r="U200" s="40" t="str">
        <f>Division1!CU202</f>
        <v>-
small</v>
      </c>
      <c r="V200" s="40" t="str">
        <f>Division1!CZ202</f>
        <v>N&lt;5
N&lt;5</v>
      </c>
      <c r="W200" s="40" t="str">
        <f>Division1!DE202</f>
        <v>N&lt;5
N&lt;5</v>
      </c>
      <c r="X200" s="40" t="str">
        <f>Division1!DJ202</f>
        <v xml:space="preserve">
</v>
      </c>
      <c r="Y200" s="40" t="str">
        <f>Division1!DO202</f>
        <v>-
moderate</v>
      </c>
      <c r="Z200" s="40" t="str">
        <f>Division1!DT202</f>
        <v xml:space="preserve">
</v>
      </c>
      <c r="AA200" s="40" t="str">
        <f>Division1!DY202</f>
        <v>-
moderate</v>
      </c>
      <c r="AB200" s="40" t="str">
        <f>Division1!ED202</f>
        <v>-
small</v>
      </c>
      <c r="AC200" s="40" t="str">
        <f>Division1!EI202</f>
        <v>N&lt;5
N&lt;5</v>
      </c>
    </row>
    <row r="201" spans="1:29" ht="15" customHeight="1" x14ac:dyDescent="0.2">
      <c r="A201" s="15" t="s">
        <v>428</v>
      </c>
      <c r="B201" s="15" t="s">
        <v>404</v>
      </c>
      <c r="C201" s="15" t="s">
        <v>429</v>
      </c>
      <c r="D201" s="22">
        <f t="shared" si="6"/>
        <v>-0.13821138211382109</v>
      </c>
      <c r="E201" s="78">
        <f>Division1!D203</f>
        <v>2.88</v>
      </c>
      <c r="F201" s="79">
        <f>Division1!E203</f>
        <v>1.03</v>
      </c>
      <c r="G201" s="78">
        <f>RIT!D203</f>
        <v>3.05</v>
      </c>
      <c r="H201" s="79">
        <f>RIT!E203</f>
        <v>1.23</v>
      </c>
      <c r="I201" s="23"/>
      <c r="J201" s="157">
        <f t="shared" si="7"/>
        <v>-0.13821138211382109</v>
      </c>
      <c r="K201" s="157"/>
      <c r="L201" s="91" t="str">
        <f>Division1!BQ203</f>
        <v>N&lt;5
N&lt;5</v>
      </c>
      <c r="M201" s="58" t="str">
        <f>Division1!BV203</f>
        <v>ntt
Large</v>
      </c>
      <c r="N201" s="59" t="str">
        <f>Division1!CA203</f>
        <v>assoc
Large</v>
      </c>
      <c r="O201" s="59" t="str">
        <f>Division1!CF203</f>
        <v>women
Large</v>
      </c>
      <c r="P201" s="59" t="str">
        <f>Division1!CK203</f>
        <v>foc
Large</v>
      </c>
      <c r="Q201" s="15" t="s">
        <v>428</v>
      </c>
      <c r="R201" s="15" t="s">
        <v>404</v>
      </c>
      <c r="S201" s="15" t="s">
        <v>429</v>
      </c>
      <c r="T201" s="60" t="str">
        <f>Division1!CP203</f>
        <v xml:space="preserve">
</v>
      </c>
      <c r="U201" s="60" t="str">
        <f>Division1!CU203</f>
        <v xml:space="preserve">
</v>
      </c>
      <c r="V201" s="60" t="str">
        <f>Division1!CZ203</f>
        <v>N&lt;5
N&lt;5</v>
      </c>
      <c r="W201" s="60" t="str">
        <f>Division1!DE203</f>
        <v xml:space="preserve">
</v>
      </c>
      <c r="X201" s="60" t="str">
        <f>Division1!DJ203</f>
        <v>-
small</v>
      </c>
      <c r="Y201" s="60" t="str">
        <f>Division1!DO203</f>
        <v>+
small</v>
      </c>
      <c r="Z201" s="60" t="str">
        <f>Division1!DT203</f>
        <v>-
moderate</v>
      </c>
      <c r="AA201" s="60" t="str">
        <f>Division1!DY203</f>
        <v>+
moderate</v>
      </c>
      <c r="AB201" s="60" t="str">
        <f>Division1!ED203</f>
        <v>-
small</v>
      </c>
      <c r="AC201" s="60" t="str">
        <f>Division1!EI203</f>
        <v>+
moderate</v>
      </c>
    </row>
    <row r="202" spans="1:29" s="24" customFormat="1" ht="15" customHeight="1" x14ac:dyDescent="0.2">
      <c r="A202" s="24" t="s">
        <v>430</v>
      </c>
      <c r="B202" s="24" t="s">
        <v>431</v>
      </c>
      <c r="C202" s="24" t="s">
        <v>432</v>
      </c>
      <c r="D202" s="25">
        <f t="shared" si="6"/>
        <v>7.4626865671641521E-2</v>
      </c>
      <c r="E202" s="80">
        <f>Division1!D204</f>
        <v>2.78</v>
      </c>
      <c r="F202" s="81">
        <f>Division1!E204</f>
        <v>1.27</v>
      </c>
      <c r="G202" s="80">
        <f>RIT!D204</f>
        <v>2.68</v>
      </c>
      <c r="H202" s="81">
        <f>RIT!E204</f>
        <v>1.34</v>
      </c>
      <c r="I202" s="26"/>
      <c r="J202" s="156" t="str">
        <f t="shared" si="7"/>
        <v/>
      </c>
      <c r="K202" s="156"/>
      <c r="L202" s="92" t="str">
        <f>Division1!BQ204</f>
        <v>N&lt;5
N&lt;5</v>
      </c>
      <c r="M202" s="38" t="str">
        <f>Division1!BV204</f>
        <v>ntt
small</v>
      </c>
      <c r="N202" s="39" t="str">
        <f>Division1!CA204</f>
        <v>assoc
small</v>
      </c>
      <c r="O202" s="39" t="str">
        <f>Division1!CF204</f>
        <v xml:space="preserve">
</v>
      </c>
      <c r="P202" s="39" t="str">
        <f>Division1!CK204</f>
        <v>white
small</v>
      </c>
      <c r="Q202" s="24" t="s">
        <v>430</v>
      </c>
      <c r="R202" s="24" t="s">
        <v>431</v>
      </c>
      <c r="S202" s="24" t="s">
        <v>432</v>
      </c>
      <c r="T202" s="40" t="str">
        <f>Division1!CP204</f>
        <v>+
small</v>
      </c>
      <c r="U202" s="40" t="str">
        <f>Division1!CU204</f>
        <v xml:space="preserve">
</v>
      </c>
      <c r="V202" s="40" t="str">
        <f>Division1!CZ204</f>
        <v>N&lt;5
N&lt;5</v>
      </c>
      <c r="W202" s="40" t="str">
        <f>Division1!DE204</f>
        <v>+
moderate</v>
      </c>
      <c r="X202" s="40" t="str">
        <f>Division1!DJ204</f>
        <v>-
small</v>
      </c>
      <c r="Y202" s="40" t="str">
        <f>Division1!DO204</f>
        <v xml:space="preserve">
</v>
      </c>
      <c r="Z202" s="40" t="str">
        <f>Division1!DT204</f>
        <v>+
small</v>
      </c>
      <c r="AA202" s="40" t="str">
        <f>Division1!DY204</f>
        <v>+
small</v>
      </c>
      <c r="AB202" s="40" t="str">
        <f>Division1!ED204</f>
        <v>+
small</v>
      </c>
      <c r="AC202" s="40" t="str">
        <f>Division1!EI204</f>
        <v>-
small</v>
      </c>
    </row>
    <row r="203" spans="1:29" ht="15" customHeight="1" x14ac:dyDescent="0.2">
      <c r="A203" s="15" t="s">
        <v>433</v>
      </c>
      <c r="B203" s="15" t="s">
        <v>434</v>
      </c>
      <c r="C203" s="15" t="s">
        <v>435</v>
      </c>
      <c r="D203" s="22">
        <f t="shared" si="6"/>
        <v>-3.4188034188034219E-2</v>
      </c>
      <c r="E203" s="78">
        <f>Division1!D205</f>
        <v>3.93</v>
      </c>
      <c r="F203" s="79">
        <f>Division1!E205</f>
        <v>1.1000000000000001</v>
      </c>
      <c r="G203" s="78">
        <f>RIT!D205</f>
        <v>3.97</v>
      </c>
      <c r="H203" s="79">
        <f>RIT!E205</f>
        <v>1.17</v>
      </c>
      <c r="I203" s="23"/>
      <c r="J203" s="157" t="str">
        <f t="shared" si="7"/>
        <v/>
      </c>
      <c r="K203" s="157"/>
      <c r="L203" s="91" t="str">
        <f>Division1!BQ205</f>
        <v>pre-ten
moderate</v>
      </c>
      <c r="M203" s="58" t="str">
        <f>Division1!BV205</f>
        <v>ntt
moderate</v>
      </c>
      <c r="N203" s="59" t="str">
        <f>Division1!CA205</f>
        <v>full
small</v>
      </c>
      <c r="O203" s="59" t="str">
        <f>Division1!CF205</f>
        <v>women
Large</v>
      </c>
      <c r="P203" s="59" t="str">
        <f>Division1!CK205</f>
        <v>foc
Large</v>
      </c>
      <c r="Q203" s="15" t="s">
        <v>433</v>
      </c>
      <c r="R203" s="15" t="s">
        <v>434</v>
      </c>
      <c r="S203" s="15" t="s">
        <v>435</v>
      </c>
      <c r="T203" s="60" t="str">
        <f>Division1!CP205</f>
        <v xml:space="preserve">
</v>
      </c>
      <c r="U203" s="60" t="str">
        <f>Division1!CU205</f>
        <v>-
small</v>
      </c>
      <c r="V203" s="60" t="str">
        <f>Division1!CZ205</f>
        <v>-
Large</v>
      </c>
      <c r="W203" s="60" t="str">
        <f>Division1!DE205</f>
        <v>+
small</v>
      </c>
      <c r="X203" s="60" t="str">
        <f>Division1!DJ205</f>
        <v xml:space="preserve">
</v>
      </c>
      <c r="Y203" s="60" t="str">
        <f>Division1!DO205</f>
        <v>-
moderate</v>
      </c>
      <c r="Z203" s="60" t="str">
        <f>Division1!DT205</f>
        <v>-
moderate</v>
      </c>
      <c r="AA203" s="60" t="str">
        <f>Division1!DY205</f>
        <v>+
small</v>
      </c>
      <c r="AB203" s="60" t="str">
        <f>Division1!ED205</f>
        <v>-
small</v>
      </c>
      <c r="AC203" s="60" t="str">
        <f>Division1!EI205</f>
        <v>-
small</v>
      </c>
    </row>
    <row r="204" spans="1:29" s="24" customFormat="1" ht="15" customHeight="1" x14ac:dyDescent="0.2">
      <c r="A204" s="24" t="s">
        <v>436</v>
      </c>
      <c r="B204" s="24" t="s">
        <v>434</v>
      </c>
      <c r="C204" s="24" t="s">
        <v>437</v>
      </c>
      <c r="D204" s="25">
        <f t="shared" si="6"/>
        <v>0.11016949152542364</v>
      </c>
      <c r="E204" s="80">
        <f>Division1!D206</f>
        <v>3.87</v>
      </c>
      <c r="F204" s="81">
        <f>Division1!E206</f>
        <v>1.04</v>
      </c>
      <c r="G204" s="80">
        <f>RIT!D206</f>
        <v>3.74</v>
      </c>
      <c r="H204" s="81">
        <f>RIT!E206</f>
        <v>1.18</v>
      </c>
      <c r="I204" s="26"/>
      <c r="J204" s="156">
        <f t="shared" si="7"/>
        <v>0.11016949152542364</v>
      </c>
      <c r="K204" s="156"/>
      <c r="L204" s="92" t="str">
        <f>Division1!BQ206</f>
        <v>N&lt;5
N&lt;5</v>
      </c>
      <c r="M204" s="38" t="str">
        <f>Division1!BV206</f>
        <v>ntt
small</v>
      </c>
      <c r="N204" s="39" t="str">
        <f>Division1!CA206</f>
        <v>assoc
small</v>
      </c>
      <c r="O204" s="39" t="str">
        <f>Division1!CF206</f>
        <v>women
moderate</v>
      </c>
      <c r="P204" s="39" t="str">
        <f>Division1!CK206</f>
        <v>foc
small</v>
      </c>
      <c r="Q204" s="24" t="s">
        <v>436</v>
      </c>
      <c r="R204" s="24" t="s">
        <v>434</v>
      </c>
      <c r="S204" s="24" t="s">
        <v>437</v>
      </c>
      <c r="T204" s="40" t="str">
        <f>Division1!CP206</f>
        <v xml:space="preserve">
</v>
      </c>
      <c r="U204" s="40" t="str">
        <f>Division1!CU206</f>
        <v xml:space="preserve">
</v>
      </c>
      <c r="V204" s="40" t="str">
        <f>Division1!CZ206</f>
        <v>N&lt;5
N&lt;5</v>
      </c>
      <c r="W204" s="40" t="str">
        <f>Division1!DE206</f>
        <v>+
moderate</v>
      </c>
      <c r="X204" s="40" t="str">
        <f>Division1!DJ206</f>
        <v>+
Large</v>
      </c>
      <c r="Y204" s="40" t="str">
        <f>Division1!DO206</f>
        <v xml:space="preserve">
</v>
      </c>
      <c r="Z204" s="40" t="str">
        <f>Division1!DT206</f>
        <v xml:space="preserve">
</v>
      </c>
      <c r="AA204" s="40" t="str">
        <f>Division1!DY206</f>
        <v>+
small</v>
      </c>
      <c r="AB204" s="40" t="str">
        <f>Division1!ED206</f>
        <v xml:space="preserve">
</v>
      </c>
      <c r="AC204" s="40" t="str">
        <f>Division1!EI206</f>
        <v xml:space="preserve">
</v>
      </c>
    </row>
    <row r="205" spans="1:29" ht="15" customHeight="1" x14ac:dyDescent="0.2">
      <c r="A205" s="15" t="s">
        <v>438</v>
      </c>
      <c r="B205" s="15" t="s">
        <v>434</v>
      </c>
      <c r="C205" s="15" t="s">
        <v>439</v>
      </c>
      <c r="D205" s="22">
        <f t="shared" si="6"/>
        <v>0.12499999999999993</v>
      </c>
      <c r="E205" s="78">
        <f>Division1!D207</f>
        <v>3.8</v>
      </c>
      <c r="F205" s="79">
        <f>Division1!E207</f>
        <v>1.01</v>
      </c>
      <c r="G205" s="78">
        <f>RIT!D207</f>
        <v>3.65</v>
      </c>
      <c r="H205" s="79">
        <f>RIT!E207</f>
        <v>1.2</v>
      </c>
      <c r="I205" s="23"/>
      <c r="J205" s="157">
        <f t="shared" si="7"/>
        <v>0.12499999999999993</v>
      </c>
      <c r="K205" s="157"/>
      <c r="L205" s="91" t="str">
        <f>Division1!BQ207</f>
        <v xml:space="preserve">
</v>
      </c>
      <c r="M205" s="58" t="str">
        <f>Division1!BV207</f>
        <v>ntt
small</v>
      </c>
      <c r="N205" s="59" t="str">
        <f>Division1!CA207</f>
        <v xml:space="preserve">
</v>
      </c>
      <c r="O205" s="59" t="str">
        <f>Division1!CF207</f>
        <v>women
small</v>
      </c>
      <c r="P205" s="59" t="str">
        <f>Division1!CK207</f>
        <v xml:space="preserve">
</v>
      </c>
      <c r="Q205" s="15" t="s">
        <v>438</v>
      </c>
      <c r="R205" s="15" t="s">
        <v>434</v>
      </c>
      <c r="S205" s="15" t="s">
        <v>439</v>
      </c>
      <c r="T205" s="60" t="str">
        <f>Division1!CP207</f>
        <v xml:space="preserve">
</v>
      </c>
      <c r="U205" s="60" t="str">
        <f>Division1!CU207</f>
        <v xml:space="preserve">
</v>
      </c>
      <c r="V205" s="60" t="str">
        <f>Division1!CZ207</f>
        <v>-
small</v>
      </c>
      <c r="W205" s="60" t="str">
        <f>Division1!DE207</f>
        <v xml:space="preserve">
</v>
      </c>
      <c r="X205" s="60" t="str">
        <f>Division1!DJ207</f>
        <v>+
small</v>
      </c>
      <c r="Y205" s="60" t="str">
        <f>Division1!DO207</f>
        <v xml:space="preserve">
</v>
      </c>
      <c r="Z205" s="60" t="str">
        <f>Division1!DT207</f>
        <v xml:space="preserve">
</v>
      </c>
      <c r="AA205" s="60" t="str">
        <f>Division1!DY207</f>
        <v xml:space="preserve">
</v>
      </c>
      <c r="AB205" s="60" t="str">
        <f>Division1!ED207</f>
        <v xml:space="preserve">
</v>
      </c>
      <c r="AC205" s="60" t="str">
        <f>Division1!EI207</f>
        <v>-
small</v>
      </c>
    </row>
    <row r="206" spans="1:29" s="24" customFormat="1" ht="15" customHeight="1" x14ac:dyDescent="0.2">
      <c r="A206" s="24" t="s">
        <v>440</v>
      </c>
      <c r="B206" s="24" t="s">
        <v>434</v>
      </c>
      <c r="C206" s="24" t="s">
        <v>441</v>
      </c>
      <c r="D206" s="25">
        <f t="shared" si="6"/>
        <v>0.12999999999999989</v>
      </c>
      <c r="E206" s="80">
        <f>Division1!D208</f>
        <v>3.85</v>
      </c>
      <c r="F206" s="81">
        <f>Division1!E208</f>
        <v>0.87</v>
      </c>
      <c r="G206" s="80">
        <f>RIT!D208</f>
        <v>3.72</v>
      </c>
      <c r="H206" s="81">
        <f>RIT!E208</f>
        <v>1</v>
      </c>
      <c r="I206" s="26"/>
      <c r="J206" s="156">
        <f t="shared" si="7"/>
        <v>0.12999999999999989</v>
      </c>
      <c r="K206" s="156"/>
      <c r="L206" s="92" t="str">
        <f>Division1!BQ208</f>
        <v>tenured
moderate</v>
      </c>
      <c r="M206" s="38" t="str">
        <f>Division1!BV208</f>
        <v>ntt
small</v>
      </c>
      <c r="N206" s="39" t="str">
        <f>Division1!CA208</f>
        <v>assoc
small</v>
      </c>
      <c r="O206" s="39" t="str">
        <f>Division1!CF208</f>
        <v xml:space="preserve">
</v>
      </c>
      <c r="P206" s="39" t="str">
        <f>Division1!CK208</f>
        <v>foc
small</v>
      </c>
      <c r="Q206" s="24" t="s">
        <v>440</v>
      </c>
      <c r="R206" s="24" t="s">
        <v>434</v>
      </c>
      <c r="S206" s="24" t="s">
        <v>441</v>
      </c>
      <c r="T206" s="40" t="str">
        <f>Division1!CP208</f>
        <v xml:space="preserve">
</v>
      </c>
      <c r="U206" s="40" t="str">
        <f>Division1!CU208</f>
        <v>+
small</v>
      </c>
      <c r="V206" s="40" t="str">
        <f>Division1!CZ208</f>
        <v>-
moderate</v>
      </c>
      <c r="W206" s="40" t="str">
        <f>Division1!DE208</f>
        <v xml:space="preserve">
</v>
      </c>
      <c r="X206" s="40" t="str">
        <f>Division1!DJ208</f>
        <v xml:space="preserve">
</v>
      </c>
      <c r="Y206" s="40" t="str">
        <f>Division1!DO208</f>
        <v>+
moderate</v>
      </c>
      <c r="Z206" s="40" t="str">
        <f>Division1!DT208</f>
        <v>+
small</v>
      </c>
      <c r="AA206" s="40" t="str">
        <f>Division1!DY208</f>
        <v xml:space="preserve">
</v>
      </c>
      <c r="AB206" s="40" t="str">
        <f>Division1!ED208</f>
        <v xml:space="preserve">
</v>
      </c>
      <c r="AC206" s="40" t="str">
        <f>Division1!EI208</f>
        <v>+
Large</v>
      </c>
    </row>
    <row r="207" spans="1:29" x14ac:dyDescent="0.2">
      <c r="D207" s="22"/>
      <c r="E207" s="78"/>
      <c r="F207" s="79"/>
      <c r="G207" s="78"/>
      <c r="H207" s="79"/>
      <c r="I207" s="23"/>
    </row>
    <row r="208" spans="1:29" x14ac:dyDescent="0.2">
      <c r="D208" s="22"/>
      <c r="E208" s="78"/>
      <c r="F208" s="79"/>
      <c r="G208" s="78"/>
      <c r="H208" s="79"/>
      <c r="I208" s="23"/>
    </row>
  </sheetData>
  <mergeCells count="208">
    <mergeCell ref="E2:F2"/>
    <mergeCell ref="G2:H2"/>
    <mergeCell ref="J2:K2"/>
    <mergeCell ref="L2:P2"/>
    <mergeCell ref="J4:K4"/>
    <mergeCell ref="J5:K5"/>
    <mergeCell ref="T2:AC2"/>
    <mergeCell ref="J12:K12"/>
    <mergeCell ref="J13:K13"/>
    <mergeCell ref="J14:K14"/>
    <mergeCell ref="J15:K15"/>
    <mergeCell ref="J16:K16"/>
    <mergeCell ref="J17:K17"/>
    <mergeCell ref="J6:K6"/>
    <mergeCell ref="J7:K7"/>
    <mergeCell ref="J8:K8"/>
    <mergeCell ref="J9:K9"/>
    <mergeCell ref="J10:K10"/>
    <mergeCell ref="J11:K11"/>
    <mergeCell ref="J24:K24"/>
    <mergeCell ref="J25:K25"/>
    <mergeCell ref="J26:K26"/>
    <mergeCell ref="J27:K27"/>
    <mergeCell ref="J28:K28"/>
    <mergeCell ref="J29:K29"/>
    <mergeCell ref="J18:K18"/>
    <mergeCell ref="J19:K19"/>
    <mergeCell ref="J20:K20"/>
    <mergeCell ref="J21:K21"/>
    <mergeCell ref="J22:K22"/>
    <mergeCell ref="J23:K23"/>
    <mergeCell ref="J36:K36"/>
    <mergeCell ref="J37:K37"/>
    <mergeCell ref="J38:K38"/>
    <mergeCell ref="J39:K39"/>
    <mergeCell ref="J40:K40"/>
    <mergeCell ref="J41:K41"/>
    <mergeCell ref="J30:K30"/>
    <mergeCell ref="J31:K31"/>
    <mergeCell ref="J32:K32"/>
    <mergeCell ref="J33:K33"/>
    <mergeCell ref="J34:K34"/>
    <mergeCell ref="J35:K35"/>
    <mergeCell ref="J48:K48"/>
    <mergeCell ref="J49:K49"/>
    <mergeCell ref="J50:K50"/>
    <mergeCell ref="J51:K51"/>
    <mergeCell ref="J52:K52"/>
    <mergeCell ref="J53:K53"/>
    <mergeCell ref="J42:K42"/>
    <mergeCell ref="J43:K43"/>
    <mergeCell ref="J44:K44"/>
    <mergeCell ref="J45:K45"/>
    <mergeCell ref="J46:K46"/>
    <mergeCell ref="J47:K47"/>
    <mergeCell ref="J60:K60"/>
    <mergeCell ref="J61:K61"/>
    <mergeCell ref="J62:K62"/>
    <mergeCell ref="J63:K63"/>
    <mergeCell ref="J64:K64"/>
    <mergeCell ref="J65:K65"/>
    <mergeCell ref="J54:K54"/>
    <mergeCell ref="J55:K55"/>
    <mergeCell ref="J56:K56"/>
    <mergeCell ref="J57:K57"/>
    <mergeCell ref="J58:K58"/>
    <mergeCell ref="J59:K59"/>
    <mergeCell ref="J72:K72"/>
    <mergeCell ref="J73:K73"/>
    <mergeCell ref="J74:K74"/>
    <mergeCell ref="J75:K75"/>
    <mergeCell ref="J76:K76"/>
    <mergeCell ref="J77:K77"/>
    <mergeCell ref="J66:K66"/>
    <mergeCell ref="J67:K67"/>
    <mergeCell ref="J68:K68"/>
    <mergeCell ref="J69:K69"/>
    <mergeCell ref="J70:K70"/>
    <mergeCell ref="J71:K71"/>
    <mergeCell ref="J84:K84"/>
    <mergeCell ref="J85:K85"/>
    <mergeCell ref="J86:K86"/>
    <mergeCell ref="J87:K87"/>
    <mergeCell ref="J88:K88"/>
    <mergeCell ref="J89:K89"/>
    <mergeCell ref="J78:K78"/>
    <mergeCell ref="J79:K79"/>
    <mergeCell ref="J80:K80"/>
    <mergeCell ref="J81:K81"/>
    <mergeCell ref="J82:K82"/>
    <mergeCell ref="J83:K83"/>
    <mergeCell ref="J96:K96"/>
    <mergeCell ref="J97:K97"/>
    <mergeCell ref="J98:K98"/>
    <mergeCell ref="J99:K99"/>
    <mergeCell ref="J100:K100"/>
    <mergeCell ref="J101:K101"/>
    <mergeCell ref="J90:K90"/>
    <mergeCell ref="J91:K91"/>
    <mergeCell ref="J92:K92"/>
    <mergeCell ref="J93:K93"/>
    <mergeCell ref="J94:K94"/>
    <mergeCell ref="J95:K95"/>
    <mergeCell ref="J108:K108"/>
    <mergeCell ref="J109:K109"/>
    <mergeCell ref="J110:K110"/>
    <mergeCell ref="J111:K111"/>
    <mergeCell ref="J112:K112"/>
    <mergeCell ref="J113:K113"/>
    <mergeCell ref="J102:K102"/>
    <mergeCell ref="J103:K103"/>
    <mergeCell ref="J104:K104"/>
    <mergeCell ref="J105:K105"/>
    <mergeCell ref="J106:K106"/>
    <mergeCell ref="J107:K107"/>
    <mergeCell ref="J120:K120"/>
    <mergeCell ref="J121:K121"/>
    <mergeCell ref="J122:K122"/>
    <mergeCell ref="J123:K123"/>
    <mergeCell ref="J124:K124"/>
    <mergeCell ref="J125:K125"/>
    <mergeCell ref="J114:K114"/>
    <mergeCell ref="J115:K115"/>
    <mergeCell ref="J116:K116"/>
    <mergeCell ref="J117:K117"/>
    <mergeCell ref="J118:K118"/>
    <mergeCell ref="J119:K119"/>
    <mergeCell ref="J132:K132"/>
    <mergeCell ref="J133:K133"/>
    <mergeCell ref="J134:K134"/>
    <mergeCell ref="J135:K135"/>
    <mergeCell ref="J136:K136"/>
    <mergeCell ref="J137:K137"/>
    <mergeCell ref="J126:K126"/>
    <mergeCell ref="J127:K127"/>
    <mergeCell ref="J128:K128"/>
    <mergeCell ref="J129:K129"/>
    <mergeCell ref="J130:K130"/>
    <mergeCell ref="J131:K131"/>
    <mergeCell ref="J144:K144"/>
    <mergeCell ref="J145:K145"/>
    <mergeCell ref="J146:K146"/>
    <mergeCell ref="J147:K147"/>
    <mergeCell ref="J148:K148"/>
    <mergeCell ref="J149:K149"/>
    <mergeCell ref="J138:K138"/>
    <mergeCell ref="J139:K139"/>
    <mergeCell ref="J140:K140"/>
    <mergeCell ref="J141:K141"/>
    <mergeCell ref="J142:K142"/>
    <mergeCell ref="J143:K143"/>
    <mergeCell ref="J156:K156"/>
    <mergeCell ref="J157:K157"/>
    <mergeCell ref="J158:K158"/>
    <mergeCell ref="J159:K159"/>
    <mergeCell ref="J160:K160"/>
    <mergeCell ref="J161:K161"/>
    <mergeCell ref="J150:K150"/>
    <mergeCell ref="J151:K151"/>
    <mergeCell ref="J152:K152"/>
    <mergeCell ref="J153:K153"/>
    <mergeCell ref="J154:K154"/>
    <mergeCell ref="J155:K155"/>
    <mergeCell ref="J168:K168"/>
    <mergeCell ref="J169:K169"/>
    <mergeCell ref="J170:K170"/>
    <mergeCell ref="J171:K171"/>
    <mergeCell ref="J172:K172"/>
    <mergeCell ref="J173:K173"/>
    <mergeCell ref="J162:K162"/>
    <mergeCell ref="J163:K163"/>
    <mergeCell ref="J164:K164"/>
    <mergeCell ref="J165:K165"/>
    <mergeCell ref="J166:K166"/>
    <mergeCell ref="J167:K167"/>
    <mergeCell ref="J180:K180"/>
    <mergeCell ref="J181:K181"/>
    <mergeCell ref="J182:K182"/>
    <mergeCell ref="J183:K183"/>
    <mergeCell ref="J184:K184"/>
    <mergeCell ref="J185:K185"/>
    <mergeCell ref="J174:K174"/>
    <mergeCell ref="J175:K175"/>
    <mergeCell ref="J176:K176"/>
    <mergeCell ref="J177:K177"/>
    <mergeCell ref="J178:K178"/>
    <mergeCell ref="J179:K179"/>
    <mergeCell ref="J192:K192"/>
    <mergeCell ref="J193:K193"/>
    <mergeCell ref="J194:K194"/>
    <mergeCell ref="J195:K195"/>
    <mergeCell ref="J196:K196"/>
    <mergeCell ref="J197:K197"/>
    <mergeCell ref="J186:K186"/>
    <mergeCell ref="J187:K187"/>
    <mergeCell ref="J188:K188"/>
    <mergeCell ref="J189:K189"/>
    <mergeCell ref="J190:K190"/>
    <mergeCell ref="J191:K191"/>
    <mergeCell ref="J204:K204"/>
    <mergeCell ref="J205:K205"/>
    <mergeCell ref="J206:K206"/>
    <mergeCell ref="J198:K198"/>
    <mergeCell ref="J199:K199"/>
    <mergeCell ref="J200:K200"/>
    <mergeCell ref="J201:K201"/>
    <mergeCell ref="J202:K202"/>
    <mergeCell ref="J203:K203"/>
  </mergeCells>
  <conditionalFormatting sqref="J4:J206">
    <cfRule type="dataBar" priority="17">
      <dataBar showValue="0">
        <cfvo type="num" val="-1"/>
        <cfvo type="num" val="1"/>
        <color theme="9" tint="-0.249977111117893"/>
      </dataBar>
      <extLst>
        <ext xmlns:x14="http://schemas.microsoft.com/office/spreadsheetml/2009/9/main" uri="{B025F937-C7B1-47D3-B67F-A62EFF666E3E}">
          <x14:id>{A9ED91FF-1BCB-462D-836F-3D12309B62F0}</x14:id>
        </ext>
      </extLst>
    </cfRule>
  </conditionalFormatting>
  <conditionalFormatting sqref="E1:P1 E3:P1048576 E2:L2 T1:T1048576">
    <cfRule type="containsText" dxfId="14" priority="10" operator="containsText" text="N&lt;5">
      <formula>NOT(ISERROR(SEARCH("N&lt;5",E1)))</formula>
    </cfRule>
  </conditionalFormatting>
  <conditionalFormatting sqref="L4:P206 T4:AC206">
    <cfRule type="containsText" dxfId="13" priority="13" operator="containsText" text="Large">
      <formula>NOT(ISERROR(SEARCH("Large",L4)))</formula>
    </cfRule>
    <cfRule type="containsText" dxfId="12" priority="14" operator="containsText" text="Small">
      <formula>NOT(ISERROR(SEARCH("Small",L4)))</formula>
    </cfRule>
    <cfRule type="containsText" dxfId="11" priority="16" operator="containsText" text="Moderate">
      <formula>NOT(ISERROR(SEARCH("Moderate",L4)))</formula>
    </cfRule>
  </conditionalFormatting>
  <conditionalFormatting sqref="U4:U206">
    <cfRule type="containsText" dxfId="10" priority="9" operator="containsText" text="N&lt;5">
      <formula>NOT(ISERROR(SEARCH("N&lt;5",U4)))</formula>
    </cfRule>
  </conditionalFormatting>
  <conditionalFormatting sqref="AC4:AC206">
    <cfRule type="containsText" dxfId="9" priority="1" operator="containsText" text="N&lt;5">
      <formula>NOT(ISERROR(SEARCH("N&lt;5",AC4)))</formula>
    </cfRule>
  </conditionalFormatting>
  <conditionalFormatting sqref="V4:V206">
    <cfRule type="containsText" dxfId="8" priority="8" operator="containsText" text="N&lt;5">
      <formula>NOT(ISERROR(SEARCH("N&lt;5",V4)))</formula>
    </cfRule>
  </conditionalFormatting>
  <conditionalFormatting sqref="W4:W206">
    <cfRule type="containsText" dxfId="7" priority="7" operator="containsText" text="N&lt;5">
      <formula>NOT(ISERROR(SEARCH("N&lt;5",W4)))</formula>
    </cfRule>
  </conditionalFormatting>
  <conditionalFormatting sqref="X4:X206">
    <cfRule type="containsText" dxfId="6" priority="6" operator="containsText" text="N&lt;5">
      <formula>NOT(ISERROR(SEARCH("N&lt;5",X4)))</formula>
    </cfRule>
  </conditionalFormatting>
  <conditionalFormatting sqref="Y4:Y206">
    <cfRule type="containsText" dxfId="5" priority="5" operator="containsText" text="N&lt;5">
      <formula>NOT(ISERROR(SEARCH("N&lt;5",Y4)))</formula>
    </cfRule>
  </conditionalFormatting>
  <conditionalFormatting sqref="Z4:Z206">
    <cfRule type="containsText" dxfId="4" priority="4" operator="containsText" text="N&lt;5">
      <formula>NOT(ISERROR(SEARCH("N&lt;5",Z4)))</formula>
    </cfRule>
  </conditionalFormatting>
  <conditionalFormatting sqref="AA4:AA206">
    <cfRule type="containsText" dxfId="3" priority="3" operator="containsText" text="N&lt;5">
      <formula>NOT(ISERROR(SEARCH("N&lt;5",AA4)))</formula>
    </cfRule>
  </conditionalFormatting>
  <conditionalFormatting sqref="AB4:AB206">
    <cfRule type="containsText" dxfId="2" priority="2" operator="containsText" text="N&lt;5">
      <formula>NOT(ISERROR(SEARCH("N&lt;5",AB4)))</formula>
    </cfRule>
  </conditionalFormatting>
  <pageMargins left="0.25" right="0.25" top="0.75" bottom="0.75" header="0.3" footer="0.3"/>
  <pageSetup scale="95" orientation="landscape" r:id="rId1"/>
  <rowBreaks count="7" manualBreakCount="7">
    <brk id="35" max="16383" man="1"/>
    <brk id="61" max="16383" man="1"/>
    <brk id="83" max="16383" man="1"/>
    <brk id="110" max="16383" man="1"/>
    <brk id="137" max="16383" man="1"/>
    <brk id="161" max="16383" man="1"/>
    <brk id="188" max="16383" man="1"/>
  </rowBreaks>
  <colBreaks count="1" manualBreakCount="1">
    <brk id="16" max="207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ED91FF-1BCB-462D-836F-3D12309B62F0}">
            <x14:dataBar minLength="0" maxLength="100" gradient="0" axisPosition="middle">
              <x14:cfvo type="num">
                <xm:f>-1</xm:f>
              </x14:cfvo>
              <x14:cfvo type="num">
                <xm:f>1</xm:f>
              </x14:cfvo>
              <x14:negativeFillColor rgb="FFC00000"/>
              <x14:axisColor rgb="FF000000"/>
            </x14:dataBar>
          </x14:cfRule>
          <xm:sqref>J4:J206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287"/>
  <sheetViews>
    <sheetView topLeftCell="A130" zoomScaleNormal="100" workbookViewId="0">
      <selection activeCell="D127" sqref="D127"/>
    </sheetView>
  </sheetViews>
  <sheetFormatPr defaultColWidth="9.140625" defaultRowHeight="12" x14ac:dyDescent="0.2"/>
  <cols>
    <col min="1" max="1" width="8.7109375" style="15" bestFit="1" customWidth="1"/>
    <col min="2" max="2" width="108.28515625" style="15" hidden="1" customWidth="1"/>
    <col min="3" max="3" width="50" style="15" bestFit="1" customWidth="1"/>
    <col min="4" max="5" width="7.140625" style="23" customWidth="1"/>
    <col min="6" max="6" width="7.140625" style="129" customWidth="1"/>
    <col min="7" max="63" width="7.140625" style="15" customWidth="1"/>
    <col min="64" max="64" width="9.140625" style="15"/>
    <col min="65" max="92" width="9.140625" style="17" hidden="1" customWidth="1"/>
    <col min="93" max="139" width="0" style="17" hidden="1" customWidth="1"/>
    <col min="140" max="16384" width="9.140625" style="15"/>
  </cols>
  <sheetData>
    <row r="1" spans="1:139" x14ac:dyDescent="0.2">
      <c r="A1" s="141"/>
      <c r="B1" s="1"/>
      <c r="C1" s="1"/>
      <c r="D1" s="164" t="s">
        <v>14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 t="s">
        <v>14</v>
      </c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</row>
    <row r="2" spans="1:139" x14ac:dyDescent="0.2">
      <c r="A2" s="141"/>
      <c r="B2" s="1"/>
      <c r="C2" s="1"/>
      <c r="D2" s="166">
        <v>2019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>
        <v>2016</v>
      </c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</row>
    <row r="3" spans="1:139" ht="15" customHeight="1" x14ac:dyDescent="0.2">
      <c r="A3" s="141"/>
      <c r="B3" s="1"/>
      <c r="C3" s="1"/>
      <c r="D3" s="165" t="s">
        <v>444</v>
      </c>
      <c r="E3" s="165"/>
      <c r="F3" s="165"/>
      <c r="G3" s="164" t="s">
        <v>15</v>
      </c>
      <c r="H3" s="164"/>
      <c r="I3" s="164"/>
      <c r="J3" s="164"/>
      <c r="K3" s="164"/>
      <c r="L3" s="164"/>
      <c r="M3" s="164"/>
      <c r="N3" s="164"/>
      <c r="O3" s="164"/>
      <c r="P3" s="164" t="s">
        <v>16</v>
      </c>
      <c r="Q3" s="164"/>
      <c r="R3" s="164"/>
      <c r="S3" s="164"/>
      <c r="T3" s="164"/>
      <c r="U3" s="164"/>
      <c r="V3" s="164" t="s">
        <v>17</v>
      </c>
      <c r="W3" s="164"/>
      <c r="X3" s="164"/>
      <c r="Y3" s="164"/>
      <c r="Z3" s="164"/>
      <c r="AA3" s="164"/>
      <c r="AB3" s="164" t="s">
        <v>18</v>
      </c>
      <c r="AC3" s="164"/>
      <c r="AD3" s="164"/>
      <c r="AE3" s="164"/>
      <c r="AF3" s="164"/>
      <c r="AG3" s="164"/>
      <c r="AH3" s="164"/>
      <c r="AI3" s="164"/>
      <c r="AJ3" s="164"/>
      <c r="AK3" s="164" t="s">
        <v>15</v>
      </c>
      <c r="AL3" s="164"/>
      <c r="AM3" s="164"/>
      <c r="AN3" s="164"/>
      <c r="AO3" s="164"/>
      <c r="AP3" s="164"/>
      <c r="AQ3" s="164"/>
      <c r="AR3" s="164"/>
      <c r="AS3" s="164"/>
      <c r="AT3" s="164" t="s">
        <v>16</v>
      </c>
      <c r="AU3" s="164"/>
      <c r="AV3" s="164"/>
      <c r="AW3" s="164"/>
      <c r="AX3" s="164"/>
      <c r="AY3" s="164"/>
      <c r="AZ3" s="164" t="s">
        <v>17</v>
      </c>
      <c r="BA3" s="164"/>
      <c r="BB3" s="164"/>
      <c r="BC3" s="164"/>
      <c r="BD3" s="164"/>
      <c r="BE3" s="164"/>
      <c r="BF3" s="164" t="s">
        <v>18</v>
      </c>
      <c r="BG3" s="164"/>
      <c r="BH3" s="164"/>
      <c r="BI3" s="164"/>
      <c r="BJ3" s="164"/>
      <c r="BK3" s="3"/>
    </row>
    <row r="4" spans="1:139" ht="15" customHeight="1" x14ac:dyDescent="0.2">
      <c r="A4" s="141"/>
      <c r="B4" s="1"/>
      <c r="C4" s="1"/>
      <c r="D4" s="164"/>
      <c r="E4" s="164"/>
      <c r="F4" s="164"/>
      <c r="G4" s="164" t="s">
        <v>445</v>
      </c>
      <c r="H4" s="164"/>
      <c r="I4" s="164"/>
      <c r="J4" s="164" t="s">
        <v>455</v>
      </c>
      <c r="K4" s="164"/>
      <c r="L4" s="164"/>
      <c r="M4" s="164" t="s">
        <v>464</v>
      </c>
      <c r="N4" s="164"/>
      <c r="O4" s="164"/>
      <c r="P4" s="164" t="s">
        <v>457</v>
      </c>
      <c r="Q4" s="164"/>
      <c r="R4" s="164"/>
      <c r="S4" s="164" t="s">
        <v>465</v>
      </c>
      <c r="T4" s="164"/>
      <c r="U4" s="164"/>
      <c r="V4" s="164" t="s">
        <v>459</v>
      </c>
      <c r="W4" s="164"/>
      <c r="X4" s="164"/>
      <c r="Y4" s="164" t="s">
        <v>460</v>
      </c>
      <c r="Z4" s="164"/>
      <c r="AA4" s="164"/>
      <c r="AB4" s="164" t="s">
        <v>461</v>
      </c>
      <c r="AC4" s="164"/>
      <c r="AD4" s="164"/>
      <c r="AE4" s="164" t="s">
        <v>466</v>
      </c>
      <c r="AF4" s="164"/>
      <c r="AG4" s="164"/>
      <c r="AH4" s="164" t="s">
        <v>19</v>
      </c>
      <c r="AI4" s="164"/>
      <c r="AJ4" s="164"/>
      <c r="AK4" s="164" t="s">
        <v>20</v>
      </c>
      <c r="AL4" s="164"/>
      <c r="AM4" s="164"/>
      <c r="AN4" s="164" t="s">
        <v>21</v>
      </c>
      <c r="AO4" s="164"/>
      <c r="AP4" s="164"/>
      <c r="AQ4" s="164" t="s">
        <v>22</v>
      </c>
      <c r="AR4" s="164"/>
      <c r="AS4" s="164"/>
      <c r="AT4" s="164" t="s">
        <v>23</v>
      </c>
      <c r="AU4" s="164"/>
      <c r="AV4" s="164"/>
      <c r="AW4" s="164" t="s">
        <v>24</v>
      </c>
      <c r="AX4" s="164"/>
      <c r="AY4" s="164"/>
      <c r="AZ4" s="164" t="s">
        <v>25</v>
      </c>
      <c r="BA4" s="164"/>
      <c r="BB4" s="164"/>
      <c r="BC4" s="164" t="s">
        <v>26</v>
      </c>
      <c r="BD4" s="164"/>
      <c r="BE4" s="164"/>
      <c r="BF4" s="164" t="s">
        <v>27</v>
      </c>
      <c r="BG4" s="164"/>
      <c r="BH4" s="164"/>
      <c r="BI4" s="164" t="s">
        <v>28</v>
      </c>
      <c r="BJ4" s="164"/>
      <c r="BK4" s="164"/>
    </row>
    <row r="5" spans="1:139" x14ac:dyDescent="0.2">
      <c r="A5" s="142"/>
      <c r="B5" s="4"/>
      <c r="C5" s="101"/>
      <c r="D5" s="122" t="s">
        <v>29</v>
      </c>
      <c r="E5" s="122" t="s">
        <v>443</v>
      </c>
      <c r="F5" s="123" t="s">
        <v>30</v>
      </c>
      <c r="G5" s="5" t="s">
        <v>29</v>
      </c>
      <c r="H5" s="5" t="s">
        <v>443</v>
      </c>
      <c r="I5" s="5" t="s">
        <v>30</v>
      </c>
      <c r="J5" s="5" t="s">
        <v>29</v>
      </c>
      <c r="K5" s="5" t="s">
        <v>443</v>
      </c>
      <c r="L5" s="5" t="s">
        <v>30</v>
      </c>
      <c r="M5" s="5" t="s">
        <v>29</v>
      </c>
      <c r="N5" s="5" t="s">
        <v>443</v>
      </c>
      <c r="O5" s="5" t="s">
        <v>30</v>
      </c>
      <c r="P5" s="5" t="s">
        <v>29</v>
      </c>
      <c r="Q5" s="5" t="s">
        <v>443</v>
      </c>
      <c r="R5" s="5" t="s">
        <v>30</v>
      </c>
      <c r="S5" s="5" t="s">
        <v>29</v>
      </c>
      <c r="T5" s="5" t="s">
        <v>443</v>
      </c>
      <c r="U5" s="5" t="s">
        <v>30</v>
      </c>
      <c r="V5" s="5" t="s">
        <v>29</v>
      </c>
      <c r="W5" s="5" t="s">
        <v>443</v>
      </c>
      <c r="X5" s="5" t="s">
        <v>30</v>
      </c>
      <c r="Y5" s="5" t="s">
        <v>29</v>
      </c>
      <c r="Z5" s="5" t="s">
        <v>443</v>
      </c>
      <c r="AA5" s="5" t="s">
        <v>30</v>
      </c>
      <c r="AB5" s="5" t="s">
        <v>29</v>
      </c>
      <c r="AC5" s="5" t="s">
        <v>443</v>
      </c>
      <c r="AD5" s="5" t="s">
        <v>30</v>
      </c>
      <c r="AE5" s="5" t="s">
        <v>29</v>
      </c>
      <c r="AF5" s="5" t="s">
        <v>443</v>
      </c>
      <c r="AG5" s="5" t="s">
        <v>30</v>
      </c>
      <c r="AH5" s="5" t="s">
        <v>29</v>
      </c>
      <c r="AI5" s="5" t="s">
        <v>443</v>
      </c>
      <c r="AJ5" s="5" t="s">
        <v>30</v>
      </c>
      <c r="AK5" s="5" t="s">
        <v>29</v>
      </c>
      <c r="AL5" s="5" t="s">
        <v>443</v>
      </c>
      <c r="AM5" s="5" t="s">
        <v>30</v>
      </c>
      <c r="AN5" s="5" t="s">
        <v>29</v>
      </c>
      <c r="AO5" s="5" t="s">
        <v>443</v>
      </c>
      <c r="AP5" s="5" t="s">
        <v>30</v>
      </c>
      <c r="AQ5" s="5" t="s">
        <v>29</v>
      </c>
      <c r="AR5" s="5" t="s">
        <v>443</v>
      </c>
      <c r="AS5" s="5" t="s">
        <v>30</v>
      </c>
      <c r="AT5" s="5" t="s">
        <v>29</v>
      </c>
      <c r="AU5" s="5" t="s">
        <v>443</v>
      </c>
      <c r="AV5" s="5" t="s">
        <v>30</v>
      </c>
      <c r="AW5" s="5" t="s">
        <v>29</v>
      </c>
      <c r="AX5" s="5" t="s">
        <v>443</v>
      </c>
      <c r="AY5" s="5" t="s">
        <v>30</v>
      </c>
      <c r="AZ5" s="5" t="s">
        <v>29</v>
      </c>
      <c r="BA5" s="5" t="s">
        <v>443</v>
      </c>
      <c r="BB5" s="5" t="s">
        <v>30</v>
      </c>
      <c r="BC5" s="5" t="s">
        <v>29</v>
      </c>
      <c r="BD5" s="5" t="s">
        <v>443</v>
      </c>
      <c r="BE5" s="5" t="s">
        <v>30</v>
      </c>
      <c r="BF5" s="5" t="s">
        <v>29</v>
      </c>
      <c r="BG5" s="5" t="s">
        <v>443</v>
      </c>
      <c r="BH5" s="5" t="s">
        <v>30</v>
      </c>
      <c r="BI5" s="5" t="s">
        <v>29</v>
      </c>
      <c r="BJ5" s="5" t="s">
        <v>443</v>
      </c>
      <c r="BK5" s="5" t="s">
        <v>30</v>
      </c>
      <c r="BM5" s="167" t="s">
        <v>446</v>
      </c>
      <c r="BN5" s="167"/>
      <c r="BO5" s="167"/>
      <c r="BP5" s="167"/>
      <c r="BQ5" s="167"/>
      <c r="BR5" s="167" t="s">
        <v>447</v>
      </c>
      <c r="BS5" s="167"/>
      <c r="BT5" s="167"/>
      <c r="BU5" s="167"/>
      <c r="BV5" s="167"/>
      <c r="BW5" s="167" t="s">
        <v>448</v>
      </c>
      <c r="BX5" s="167"/>
      <c r="BY5" s="167"/>
      <c r="BZ5" s="167"/>
      <c r="CA5" s="167"/>
      <c r="CB5" s="167" t="s">
        <v>449</v>
      </c>
      <c r="CC5" s="167"/>
      <c r="CD5" s="167"/>
      <c r="CE5" s="167"/>
      <c r="CF5" s="167"/>
      <c r="CG5" s="167" t="s">
        <v>450</v>
      </c>
      <c r="CH5" s="167"/>
      <c r="CI5" s="167"/>
      <c r="CJ5" s="167"/>
      <c r="CK5" s="167"/>
    </row>
    <row r="6" spans="1:139" s="47" customFormat="1" x14ac:dyDescent="0.2">
      <c r="A6" s="102"/>
      <c r="B6" s="102" t="s">
        <v>41</v>
      </c>
      <c r="C6" s="103" t="s">
        <v>42</v>
      </c>
      <c r="D6" s="147">
        <v>3.07</v>
      </c>
      <c r="E6" s="147">
        <v>0.8</v>
      </c>
      <c r="F6" s="147">
        <v>446</v>
      </c>
      <c r="G6" s="147">
        <v>3.07</v>
      </c>
      <c r="H6" s="147">
        <v>0.78</v>
      </c>
      <c r="I6" s="147">
        <v>298</v>
      </c>
      <c r="J6" s="147">
        <v>2.97</v>
      </c>
      <c r="K6" s="147">
        <v>0.8</v>
      </c>
      <c r="L6" s="147">
        <v>64</v>
      </c>
      <c r="M6" s="147">
        <v>3.17</v>
      </c>
      <c r="N6" s="147">
        <v>0.87</v>
      </c>
      <c r="O6" s="147">
        <v>84</v>
      </c>
      <c r="P6" s="147">
        <v>3.2</v>
      </c>
      <c r="Q6" s="147">
        <v>0.77</v>
      </c>
      <c r="R6" s="147">
        <v>144</v>
      </c>
      <c r="S6" s="147">
        <v>2.95</v>
      </c>
      <c r="T6" s="147">
        <v>0.77</v>
      </c>
      <c r="U6" s="147">
        <v>153</v>
      </c>
      <c r="V6" s="147">
        <v>3.16</v>
      </c>
      <c r="W6" s="147">
        <v>0.8</v>
      </c>
      <c r="X6" s="147">
        <v>284</v>
      </c>
      <c r="Y6" s="147">
        <v>2.93</v>
      </c>
      <c r="Z6" s="147">
        <v>0.78</v>
      </c>
      <c r="AA6" s="147">
        <v>162</v>
      </c>
      <c r="AB6" s="147">
        <v>3.08</v>
      </c>
      <c r="AC6" s="147">
        <v>0.76</v>
      </c>
      <c r="AD6" s="147">
        <v>334</v>
      </c>
      <c r="AE6" s="147">
        <v>3.04</v>
      </c>
      <c r="AF6" s="147">
        <v>0.9</v>
      </c>
      <c r="AG6" s="147">
        <v>112</v>
      </c>
      <c r="AH6" s="104">
        <v>3.136485900216921</v>
      </c>
      <c r="AI6" s="105">
        <v>0.77512230053006792</v>
      </c>
      <c r="AJ6" s="124">
        <v>461</v>
      </c>
      <c r="AK6" s="104">
        <v>3.1380887372013668</v>
      </c>
      <c r="AL6" s="105">
        <v>0.77232288321294718</v>
      </c>
      <c r="AM6" s="124">
        <v>293</v>
      </c>
      <c r="AN6" s="104">
        <v>3.1004000000000009</v>
      </c>
      <c r="AO6" s="105">
        <v>0.68767221921572574</v>
      </c>
      <c r="AP6" s="124">
        <v>75</v>
      </c>
      <c r="AQ6" s="104">
        <v>3.1605376344086018</v>
      </c>
      <c r="AR6" s="105">
        <v>0.85373522724681417</v>
      </c>
      <c r="AS6" s="124">
        <v>93</v>
      </c>
      <c r="AT6" s="104">
        <v>3.2726016260162587</v>
      </c>
      <c r="AU6" s="105">
        <v>0.82232760154310136</v>
      </c>
      <c r="AV6" s="124">
        <v>123</v>
      </c>
      <c r="AW6" s="104">
        <v>3.043452380952381</v>
      </c>
      <c r="AX6" s="105">
        <v>0.73913040676046449</v>
      </c>
      <c r="AY6" s="124">
        <v>168</v>
      </c>
      <c r="AZ6" s="104">
        <v>3.1679136690647485</v>
      </c>
      <c r="BA6" s="105">
        <v>0.75770075422509398</v>
      </c>
      <c r="BB6" s="124">
        <v>278</v>
      </c>
      <c r="BC6" s="104">
        <v>3.0861538461538456</v>
      </c>
      <c r="BD6" s="105">
        <v>0.80203852049343072</v>
      </c>
      <c r="BE6" s="124">
        <v>182</v>
      </c>
      <c r="BF6" s="104">
        <v>3.1379444444444475</v>
      </c>
      <c r="BG6" s="105">
        <v>0.78300449645786063</v>
      </c>
      <c r="BH6" s="124">
        <v>360</v>
      </c>
      <c r="BI6" s="104">
        <v>3.1312871287128705</v>
      </c>
      <c r="BJ6" s="105">
        <v>0.75013153962000112</v>
      </c>
      <c r="BK6" s="124">
        <v>101</v>
      </c>
      <c r="BM6" s="151">
        <f>IF(G6="N&lt;5","N&lt;5",IF(J6="N&lt;5","N&lt;5",(G6-J6)/H6))</f>
        <v>0.12820512820512775</v>
      </c>
      <c r="BN6" s="106" t="str">
        <f t="shared" ref="BN6:BN69" si="0">IF(BM6="N&lt;5","N&lt;5",IF(BM6&lt;-0.1,"tenured",IF(BM6&gt;0.1,"pre-ten","")))</f>
        <v>pre-ten</v>
      </c>
      <c r="BO6" s="106">
        <f>IF(BN6="N&lt;5","N&lt;5",(ABS(BM6)))</f>
        <v>0.12820512820512775</v>
      </c>
      <c r="BP6" s="106" t="str">
        <f>IF(BO6="N&lt;5","N&lt;5",IF(AND(BO6&gt;0.1,BO6&lt;0.3),"small",IF(AND(BO6&gt;0.3,BO6&lt;0.5),"moderate",IF(BO6&gt;0.5,"Large",""))))</f>
        <v>small</v>
      </c>
      <c r="BQ6" s="106" t="str">
        <f>IFERROR(BN6&amp;CHAR(10)&amp;CHAR(10)&amp;BP6,"")</f>
        <v>pre-ten
small</v>
      </c>
      <c r="BR6" s="151">
        <f>IF(G6="N&lt;5","N&lt;5",IF(M6="N&lt;5","N&lt;5",(G6-M6)/H6))</f>
        <v>-0.1282051282051283</v>
      </c>
      <c r="BS6" s="106" t="str">
        <f>IF(BR6="N&lt;5","N&lt;5",IF(BR6&lt;-0.1,"tenured",IF(BR6&gt;0.1,"ntt","")))</f>
        <v>tenured</v>
      </c>
      <c r="BT6" s="106">
        <f>IF(BS6="N&lt;5","N&lt;5",(ABS(BR6)))</f>
        <v>0.1282051282051283</v>
      </c>
      <c r="BU6" s="106" t="str">
        <f>IF(BT6="N&lt;5","N&lt;5",IF(AND(BT6&gt;0.1,BT6&lt;0.3),"small",IF(AND(BT6&gt;0.3,BT6&lt;0.5),"moderate",IF(BT6&gt;0.5,"Large",""))))</f>
        <v>small</v>
      </c>
      <c r="BV6" s="106" t="str">
        <f>IFERROR(BS6&amp;CHAR(10)&amp;CHAR(10)&amp;BU6,"")</f>
        <v>tenured
small</v>
      </c>
      <c r="BW6" s="151">
        <f>IF(P6="N&lt;5","N&lt;5",IF(S6="N&lt;5","N&lt;5",(P6-S6)/Q6))</f>
        <v>0.32467532467532467</v>
      </c>
      <c r="BX6" s="106" t="str">
        <f>IF(BW6="N&lt;5","N&lt;5",IF(BW6&lt;-0.1,"full",IF(BW6&gt;0.1,"assoc","")))</f>
        <v>assoc</v>
      </c>
      <c r="BY6" s="106">
        <f>IF(BX6="N&lt;5","N&lt;5",(ABS(BW6)))</f>
        <v>0.32467532467532467</v>
      </c>
      <c r="BZ6" s="106" t="str">
        <f>IF(BY6="N&lt;5","N&lt;5",IF(AND(BY6&gt;0.1,BY6&lt;0.3),"small",IF(AND(BY6&gt;0.3,BY6&lt;0.5),"moderate",IF(BY6&gt;0.5,"Large",""))))</f>
        <v>moderate</v>
      </c>
      <c r="CA6" s="106" t="str">
        <f>IFERROR(BX6&amp;CHAR(10)&amp;CHAR(10)&amp;BZ6,"")</f>
        <v>assoc
moderate</v>
      </c>
      <c r="CB6" s="151">
        <f>IF(V6="N&lt;5","N&lt;5",IF(Y6="N&lt;5","N&lt;5",(V6-Y6)/W6))</f>
        <v>0.28749999999999998</v>
      </c>
      <c r="CC6" s="106" t="str">
        <f>IF(CB6="N&lt;5","N&lt;5",IF(CB6&lt;-0.1,"men",IF(CB6&gt;0.1,"women","")))</f>
        <v>women</v>
      </c>
      <c r="CD6" s="106">
        <f>IF(CC6="N&lt;5","N&lt;5",(ABS(CB6)))</f>
        <v>0.28749999999999998</v>
      </c>
      <c r="CE6" s="106" t="str">
        <f>IF(CD6="N&lt;5","N&lt;5",IF(AND(CD6&gt;0.1,CD6&lt;0.3),"small",IF(AND(CD6&gt;0.3,CD6&lt;0.5),"moderate",IF(CD6&gt;0.5,"Large",""))))</f>
        <v>small</v>
      </c>
      <c r="CF6" s="106" t="str">
        <f>IFERROR(CC6&amp;CHAR(10)&amp;CHAR(10)&amp;CE6,"")</f>
        <v>women
small</v>
      </c>
      <c r="CG6" s="151">
        <f>IF(AB6="N&lt;5","N&lt;5",IF(AE6="N&lt;5","N&lt;5",(AB6-AE6)/AC6))</f>
        <v>5.2631578947368467E-2</v>
      </c>
      <c r="CH6" s="106" t="str">
        <f>IF(CG6="N&lt;5","N&lt;5",IF(CG6&lt;-0.1,"white",IF(CG6&gt;0.1,"foc","")))</f>
        <v/>
      </c>
      <c r="CI6" s="106">
        <f>IF(CH6="N&lt;5","N&lt;5",(ABS(CG6)))</f>
        <v>5.2631578947368467E-2</v>
      </c>
      <c r="CJ6" s="106" t="str">
        <f>IF(CI6="N&lt;5","N&lt;5",IF(AND(CI6&gt;0.1,CI6&lt;0.3),"small",IF(AND(CI6&gt;0.3,CI6&lt;0.5),"moderate",IF(CI6&gt;0.5,"Large",""))))</f>
        <v/>
      </c>
      <c r="CK6" s="106" t="str">
        <f>IFERROR(CH6&amp;CHAR(10)&amp;CHAR(10)&amp;CJ6,"")</f>
        <v xml:space="preserve">
</v>
      </c>
      <c r="CL6" s="151">
        <f>IF(AH6="N&lt;5","N&lt;5",IF(D6="N&lt;5","N&lt;5",(AH6-D6)/AI6))</f>
        <v>8.5774722481155169E-2</v>
      </c>
      <c r="CM6" s="151" t="str">
        <f>IF(CL6="N&lt;5","N&lt;5",IF(CL6&lt;-0.1,"-",IF(CL6&gt;0.1,"+","")))</f>
        <v/>
      </c>
      <c r="CN6" s="151">
        <f>IF(CM6="N&lt;5","N&lt;5",(ABS(CL6)))</f>
        <v>8.5774722481155169E-2</v>
      </c>
      <c r="CO6" s="151" t="str">
        <f>IF(CN6="N&lt;5","N&lt;5",IF(AND(CN6&gt;0.1,CN6&lt;0.3),"small",IF(AND(CN6&gt;0.3,CN6&lt;0.5),"moderate",IF(CN6&gt;0.5,"Large",""))))</f>
        <v/>
      </c>
      <c r="CP6" s="151" t="str">
        <f>IFERROR(CM6&amp;CHAR(10)&amp;CHAR(10)&amp;CO6,"")</f>
        <v xml:space="preserve">
</v>
      </c>
      <c r="CQ6" s="151">
        <f>IF(AK6="N&lt;5","N&lt;5",IF(G6="N&lt;5","N&lt;5",(AK6-G6)/AL6))</f>
        <v>8.8160973449485841E-2</v>
      </c>
      <c r="CR6" s="151" t="str">
        <f>IF(CQ6="N&lt;5","N&lt;5",IF(CQ6&lt;-0.1,"-",IF(CQ6&gt;0.1,"+","")))</f>
        <v/>
      </c>
      <c r="CS6" s="151">
        <f>IF(CR6="N&lt;5","N&lt;5",(ABS(CQ6)))</f>
        <v>8.8160973449485841E-2</v>
      </c>
      <c r="CT6" s="151" t="str">
        <f>IF(CS6="N&lt;5","N&lt;5",IF(AND(CS6&gt;0.1,CS6&lt;0.3),"small",IF(AND(CS6&gt;0.3,CS6&lt;0.5),"moderate",IF(CS6&gt;0.5,"Large",""))))</f>
        <v/>
      </c>
      <c r="CU6" s="151" t="str">
        <f>IFERROR(CR6&amp;CHAR(10)&amp;CHAR(10)&amp;CT6,"")</f>
        <v xml:space="preserve">
</v>
      </c>
      <c r="CV6" s="151">
        <f>IF(AN6="N&lt;5","N&lt;5",IF(J6="N&lt;5","N&lt;5",(AN6-J6)/AO6))</f>
        <v>0.18962522602515328</v>
      </c>
      <c r="CW6" s="151" t="str">
        <f>IF(CV6="N&lt;5","N&lt;5",IF(CV6&lt;-0.1,"-",IF(CV6&gt;0.1,"+","")))</f>
        <v>+</v>
      </c>
      <c r="CX6" s="151">
        <f>IF(CW6="N&lt;5","N&lt;5",(ABS(CV6)))</f>
        <v>0.18962522602515328</v>
      </c>
      <c r="CY6" s="151" t="str">
        <f>IF(CX6="N&lt;5","N&lt;5",IF(AND(CX6&gt;0.1,CX6&lt;0.3),"small",IF(AND(CX6&gt;0.3,CX6&lt;0.5),"moderate",IF(CX6&gt;0.5,"Large",""))))</f>
        <v>small</v>
      </c>
      <c r="CZ6" s="151" t="str">
        <f>IFERROR(CW6&amp;CHAR(10)&amp;CHAR(10)&amp;CY6,"")</f>
        <v>+
small</v>
      </c>
      <c r="DA6" s="151">
        <f>IF(AQ6="N&lt;5","N&lt;5",IF(M6="N&lt;5","N&lt;5",(AQ6-M6)/AR6))</f>
        <v>-1.1083489692598291E-2</v>
      </c>
      <c r="DB6" s="151" t="str">
        <f>IF(DA6="N&lt;5","N&lt;5",IF(DA6&lt;-0.1,"-",IF(DA6&gt;0.1,"+","")))</f>
        <v/>
      </c>
      <c r="DC6" s="151">
        <f>IF(DB6="N&lt;5","N&lt;5",(ABS(DA6)))</f>
        <v>1.1083489692598291E-2</v>
      </c>
      <c r="DD6" s="151" t="str">
        <f>IF(DC6="N&lt;5","N&lt;5",IF(AND(DC6&gt;0.1,DC6&lt;0.3),"small",IF(AND(DC6&gt;0.3,DC6&lt;0.5),"moderate",IF(DC6&gt;0.5,"Large",""))))</f>
        <v/>
      </c>
      <c r="DE6" s="151" t="str">
        <f>IFERROR(DB6&amp;CHAR(10)&amp;CHAR(10)&amp;DD6,"")</f>
        <v xml:space="preserve">
</v>
      </c>
      <c r="DF6" s="151">
        <f>IF(AT6="N&lt;5","N&lt;5",IF(P6="N&lt;5","N&lt;5",(AT6-P6)/AU6))</f>
        <v>8.8287959543156838E-2</v>
      </c>
      <c r="DG6" s="151" t="str">
        <f>IF(DF6="N&lt;5","N&lt;5",IF(DF6&lt;-0.1,"-",IF(DF6&gt;0.1,"+","")))</f>
        <v/>
      </c>
      <c r="DH6" s="151">
        <f>IF(DG6="N&lt;5","N&lt;5",(ABS(DF6)))</f>
        <v>8.8287959543156838E-2</v>
      </c>
      <c r="DI6" s="151" t="str">
        <f>IF(DH6="N&lt;5","N&lt;5",IF(AND(DH6&gt;0.1,DH6&lt;0.3),"small",IF(AND(DH6&gt;0.3,DH6&lt;0.5),"moderate",IF(DH6&gt;0.5,"Large",""))))</f>
        <v/>
      </c>
      <c r="DJ6" s="151" t="str">
        <f>IFERROR(DG6&amp;CHAR(10)&amp;CHAR(10)&amp;DI6,"")</f>
        <v xml:space="preserve">
</v>
      </c>
      <c r="DK6" s="151">
        <f>IF(AW6="N&lt;5","N&lt;5",IF(S6="N&lt;5","N&lt;5",(AW6-S6)/AX6))</f>
        <v>0.12643557902315694</v>
      </c>
      <c r="DL6" s="151" t="str">
        <f>IF(DK6="N&lt;5","N&lt;5",IF(DK6&lt;-0.1,"-",IF(DK6&gt;0.1,"+","")))</f>
        <v>+</v>
      </c>
      <c r="DM6" s="151">
        <f>IF(DL6="N&lt;5","N&lt;5",(ABS(DK6)))</f>
        <v>0.12643557902315694</v>
      </c>
      <c r="DN6" s="151" t="str">
        <f>IF(DM6="N&lt;5","N&lt;5",IF(AND(DM6&gt;0.1,DM6&lt;0.3),"small",IF(AND(DM6&gt;0.3,DM6&lt;0.5),"moderate",IF(DM6&gt;0.5,"Large",""))))</f>
        <v>small</v>
      </c>
      <c r="DO6" s="151" t="str">
        <f>IFERROR(DL6&amp;CHAR(10)&amp;CHAR(10)&amp;DN6,"")</f>
        <v>+
small</v>
      </c>
      <c r="DP6" s="151">
        <f>IF(AZ6="N&lt;5","N&lt;5",IF(V6="N&lt;5","N&lt;5",(AZ6-V6)/BA6))</f>
        <v>1.0444319898878411E-2</v>
      </c>
      <c r="DQ6" s="151" t="str">
        <f>IF(DP6="N&lt;5","N&lt;5",IF(DP6&lt;-0.1,"-",IF(DP6&gt;0.1,"+","")))</f>
        <v/>
      </c>
      <c r="DR6" s="151">
        <f>IF(DQ6="N&lt;5","N&lt;5",(ABS(DP6)))</f>
        <v>1.0444319898878411E-2</v>
      </c>
      <c r="DS6" s="151" t="str">
        <f>IF(DR6="N&lt;5","N&lt;5",IF(AND(DR6&gt;0.1,DR6&lt;0.3),"small",IF(AND(DR6&gt;0.3,DR6&lt;0.5),"moderate",IF(DR6&gt;0.5,"Large",""))))</f>
        <v/>
      </c>
      <c r="DT6" s="151" t="str">
        <f>IFERROR(DQ6&amp;CHAR(10)&amp;CHAR(10)&amp;DS6,"")</f>
        <v xml:space="preserve">
</v>
      </c>
      <c r="DU6" s="151">
        <f>IF(BC6="N&lt;5","N&lt;5",IF(Y6="N&lt;5","N&lt;5",(BC6-Y6)/BD6))</f>
        <v>0.19469619246937958</v>
      </c>
      <c r="DV6" s="151" t="str">
        <f>IF(DU6="N&lt;5","N&lt;5",IF(DU6&lt;-0.1,"-",IF(DU6&gt;0.1,"+","")))</f>
        <v>+</v>
      </c>
      <c r="DW6" s="151">
        <f>IF(DV6="N&lt;5","N&lt;5",(ABS(DU6)))</f>
        <v>0.19469619246937958</v>
      </c>
      <c r="DX6" s="151" t="str">
        <f>IF(DW6="N&lt;5","N&lt;5",IF(AND(DW6&gt;0.1,DW6&lt;0.3),"small",IF(AND(DW6&gt;0.3,DW6&lt;0.5),"moderate",IF(DW6&gt;0.5,"Large",""))))</f>
        <v>small</v>
      </c>
      <c r="DY6" s="151" t="str">
        <f>IFERROR(DV6&amp;CHAR(10)&amp;CHAR(10)&amp;DX6,"")</f>
        <v>+
small</v>
      </c>
      <c r="DZ6" s="151">
        <f>IF(BF6="N&lt;5","N&lt;5",IF(AB6="N&lt;5","N&lt;5",(BF6-AB6)/BG6))</f>
        <v>7.4002696927763928E-2</v>
      </c>
      <c r="EA6" s="151" t="str">
        <f>IF(DZ6="N&lt;5","N&lt;5",IF(DZ6&lt;-0.1,"-",IF(DZ6&gt;0.1,"+","")))</f>
        <v/>
      </c>
      <c r="EB6" s="151">
        <f>IF(EA6="N&lt;5","N&lt;5",(ABS(DZ6)))</f>
        <v>7.4002696927763928E-2</v>
      </c>
      <c r="EC6" s="151" t="str">
        <f>IF(EB6="N&lt;5","N&lt;5",IF(AND(EB6&gt;0.1,EB6&lt;0.3),"small",IF(AND(EB6&gt;0.3,EB6&lt;0.5),"moderate",IF(EB6&gt;0.5,"Large",""))))</f>
        <v/>
      </c>
      <c r="ED6" s="151" t="str">
        <f>IFERROR(EA6&amp;CHAR(10)&amp;CHAR(10)&amp;EC6,"")</f>
        <v xml:space="preserve">
</v>
      </c>
      <c r="EE6" s="151">
        <f>IF(BI6="N&lt;5","N&lt;5",IF(AE6="N&lt;5","N&lt;5",(BI6-AE6)/BJ6))</f>
        <v>0.12169482802858067</v>
      </c>
      <c r="EF6" s="151" t="str">
        <f>IF(EE6="N&lt;5","N&lt;5",IF(EE6&lt;-0.1,"-",IF(EE6&gt;0.1,"+","")))</f>
        <v>+</v>
      </c>
      <c r="EG6" s="151">
        <f>IF(EF6="N&lt;5","N&lt;5",(ABS(EE6)))</f>
        <v>0.12169482802858067</v>
      </c>
      <c r="EH6" s="151" t="str">
        <f>IF(EG6="N&lt;5","N&lt;5",IF(AND(EG6&gt;0.1,EG6&lt;0.3),"small",IF(AND(EG6&gt;0.3,EG6&lt;0.5),"moderate",IF(EG6&gt;0.5,"Large",""))))</f>
        <v>small</v>
      </c>
      <c r="EI6" s="151" t="str">
        <f>IFERROR(EF6&amp;CHAR(10)&amp;CHAR(10)&amp;EH6,"")</f>
        <v>+
small</v>
      </c>
    </row>
    <row r="7" spans="1:139" s="27" customFormat="1" x14ac:dyDescent="0.2">
      <c r="A7" s="27" t="s">
        <v>43</v>
      </c>
      <c r="B7" s="27" t="s">
        <v>41</v>
      </c>
      <c r="C7" s="27" t="s">
        <v>44</v>
      </c>
      <c r="D7" s="148">
        <v>3.11</v>
      </c>
      <c r="E7" s="148">
        <v>1.1200000000000001</v>
      </c>
      <c r="F7" s="148">
        <v>416</v>
      </c>
      <c r="G7" s="148">
        <v>3.16</v>
      </c>
      <c r="H7" s="148">
        <v>1.1299999999999999</v>
      </c>
      <c r="I7" s="148">
        <v>290</v>
      </c>
      <c r="J7" s="148">
        <v>2.88</v>
      </c>
      <c r="K7" s="148">
        <v>1.1599999999999999</v>
      </c>
      <c r="L7" s="148">
        <v>64</v>
      </c>
      <c r="M7" s="148">
        <v>3.11</v>
      </c>
      <c r="N7" s="148">
        <v>1.01</v>
      </c>
      <c r="O7" s="148">
        <v>62</v>
      </c>
      <c r="P7" s="148">
        <v>3.46</v>
      </c>
      <c r="Q7" s="148">
        <v>1.08</v>
      </c>
      <c r="R7" s="148">
        <v>140</v>
      </c>
      <c r="S7" s="148">
        <v>2.87</v>
      </c>
      <c r="T7" s="148">
        <v>1.1100000000000001</v>
      </c>
      <c r="U7" s="148">
        <v>149</v>
      </c>
      <c r="V7" s="148">
        <v>3.23</v>
      </c>
      <c r="W7" s="148">
        <v>1.1000000000000001</v>
      </c>
      <c r="X7" s="148">
        <v>267</v>
      </c>
      <c r="Y7" s="148">
        <v>2.88</v>
      </c>
      <c r="Z7" s="148">
        <v>1.1200000000000001</v>
      </c>
      <c r="AA7" s="148">
        <v>149</v>
      </c>
      <c r="AB7" s="148">
        <v>3.12</v>
      </c>
      <c r="AC7" s="148">
        <v>1.1000000000000001</v>
      </c>
      <c r="AD7" s="148">
        <v>309</v>
      </c>
      <c r="AE7" s="148">
        <v>3.06</v>
      </c>
      <c r="AF7" s="148">
        <v>1.17</v>
      </c>
      <c r="AG7" s="148">
        <v>107</v>
      </c>
      <c r="AH7" s="28">
        <v>3.0970873786407784</v>
      </c>
      <c r="AI7" s="28">
        <v>1.1227751775855923</v>
      </c>
      <c r="AJ7" s="130">
        <v>412</v>
      </c>
      <c r="AK7" s="28">
        <v>3.075539568345325</v>
      </c>
      <c r="AL7" s="28">
        <v>1.1199111444006984</v>
      </c>
      <c r="AM7" s="130">
        <v>278</v>
      </c>
      <c r="AN7" s="28">
        <v>3.2666666666666671</v>
      </c>
      <c r="AO7" s="28">
        <v>1.131052288481518</v>
      </c>
      <c r="AP7" s="130">
        <v>75</v>
      </c>
      <c r="AQ7" s="28">
        <v>2.9830508474576267</v>
      </c>
      <c r="AR7" s="28">
        <v>1.1217524071234259</v>
      </c>
      <c r="AS7" s="130">
        <v>59</v>
      </c>
      <c r="AT7" s="28">
        <v>3.4137931034482762</v>
      </c>
      <c r="AU7" s="28">
        <v>1.0959924271179295</v>
      </c>
      <c r="AV7" s="130">
        <v>116</v>
      </c>
      <c r="AW7" s="28">
        <v>2.8571428571428581</v>
      </c>
      <c r="AX7" s="28">
        <v>1.1228153390982356</v>
      </c>
      <c r="AY7" s="130">
        <v>161</v>
      </c>
      <c r="AZ7" s="28">
        <v>3.2267206477732784</v>
      </c>
      <c r="BA7" s="28">
        <v>1.1176769675353111</v>
      </c>
      <c r="BB7" s="130">
        <v>247</v>
      </c>
      <c r="BC7" s="28">
        <v>2.8963414634146334</v>
      </c>
      <c r="BD7" s="28">
        <v>1.1055848322664894</v>
      </c>
      <c r="BE7" s="130">
        <v>164</v>
      </c>
      <c r="BF7" s="28">
        <v>3.0917721518987351</v>
      </c>
      <c r="BG7" s="28">
        <v>1.12452968312886</v>
      </c>
      <c r="BH7" s="130">
        <v>316</v>
      </c>
      <c r="BI7" s="28">
        <v>3.1145833333333339</v>
      </c>
      <c r="BJ7" s="28">
        <v>1.1226827987756232</v>
      </c>
      <c r="BK7" s="130">
        <v>96</v>
      </c>
      <c r="BM7" s="17">
        <f t="shared" ref="BM7:BM70" si="1">IF(G7="N&lt;5","N&lt;5",IF(J7="N&lt;5","N&lt;5",(G7-J7)/H7))</f>
        <v>0.24778761061946927</v>
      </c>
      <c r="BN7" s="17" t="str">
        <f t="shared" si="0"/>
        <v>pre-ten</v>
      </c>
      <c r="BO7" s="17">
        <f t="shared" ref="BO7:BO70" si="2">IF(BN7="N&lt;5","N&lt;5",(ABS(BM7)))</f>
        <v>0.24778761061946927</v>
      </c>
      <c r="BP7" s="17" t="str">
        <f t="shared" ref="BP7:BP70" si="3">IF(BO7="N&lt;5","N&lt;5",IF(AND(BO7&gt;0.1,BO7&lt;0.3),"small",IF(AND(BO7&gt;0.3,BO7&lt;0.5),"moderate",IF(BO7&gt;0.5,"Large",""))))</f>
        <v>small</v>
      </c>
      <c r="BQ7" s="17" t="str">
        <f t="shared" ref="BQ7:BQ70" si="4">IFERROR(BN7&amp;CHAR(10)&amp;CHAR(10)&amp;BP7,"")</f>
        <v>pre-ten
small</v>
      </c>
      <c r="BR7" s="17">
        <f t="shared" ref="BR7:BR70" si="5">IF(G7="N&lt;5","N&lt;5",IF(M7="N&lt;5","N&lt;5",(G7-M7)/H7))</f>
        <v>4.4247787610619711E-2</v>
      </c>
      <c r="BS7" s="17" t="str">
        <f t="shared" ref="BS7:BS70" si="6">IF(BR7="N&lt;5","N&lt;5",IF(BR7&lt;-0.1,"tenured",IF(BR7&gt;0.1,"ntt","")))</f>
        <v/>
      </c>
      <c r="BT7" s="17">
        <f t="shared" ref="BT7:BT70" si="7">IF(BS7="N&lt;5","N&lt;5",(ABS(BR7)))</f>
        <v>4.4247787610619711E-2</v>
      </c>
      <c r="BU7" s="17" t="str">
        <f t="shared" ref="BU7:BU70" si="8">IF(BT7="N&lt;5","N&lt;5",IF(AND(BT7&gt;0.1,BT7&lt;0.3),"small",IF(AND(BT7&gt;0.3,BT7&lt;0.5),"moderate",IF(BT7&gt;0.5,"Large",""))))</f>
        <v/>
      </c>
      <c r="BV7" s="17" t="str">
        <f t="shared" ref="BV7:BV70" si="9">IFERROR(BS7&amp;CHAR(10)&amp;CHAR(10)&amp;BU7,"")</f>
        <v xml:space="preserve">
</v>
      </c>
      <c r="BW7" s="17">
        <f t="shared" ref="BW7:BW70" si="10">IF(P7="N&lt;5","N&lt;5",IF(S7="N&lt;5","N&lt;5",(P7-S7)/Q7))</f>
        <v>0.54629629629629617</v>
      </c>
      <c r="BX7" s="17" t="str">
        <f t="shared" ref="BX7:BX70" si="11">IF(BW7="N&lt;5","N&lt;5",IF(BW7&lt;-0.1,"full",IF(BW7&gt;0.1,"assoc","")))</f>
        <v>assoc</v>
      </c>
      <c r="BY7" s="17">
        <f t="shared" ref="BY7:BY70" si="12">IF(BX7="N&lt;5","N&lt;5",(ABS(BW7)))</f>
        <v>0.54629629629629617</v>
      </c>
      <c r="BZ7" s="17" t="str">
        <f t="shared" ref="BZ7:BZ70" si="13">IF(BY7="N&lt;5","N&lt;5",IF(AND(BY7&gt;0.1,BY7&lt;0.3),"small",IF(AND(BY7&gt;0.3,BY7&lt;0.5),"moderate",IF(BY7&gt;0.5,"Large",""))))</f>
        <v>Large</v>
      </c>
      <c r="CA7" s="17" t="str">
        <f t="shared" ref="CA7:CA70" si="14">IFERROR(BX7&amp;CHAR(10)&amp;CHAR(10)&amp;BZ7,"")</f>
        <v>assoc
Large</v>
      </c>
      <c r="CB7" s="17">
        <f t="shared" ref="CB7:CB70" si="15">IF(V7="N&lt;5","N&lt;5",IF(Y7="N&lt;5","N&lt;5",(V7-Y7)/W7))</f>
        <v>0.31818181818181823</v>
      </c>
      <c r="CC7" s="17" t="str">
        <f t="shared" ref="CC7:CC70" si="16">IF(CB7="N&lt;5","N&lt;5",IF(CB7&lt;-0.1,"men",IF(CB7&gt;0.1,"women","")))</f>
        <v>women</v>
      </c>
      <c r="CD7" s="17">
        <f t="shared" ref="CD7:CD70" si="17">IF(CC7="N&lt;5","N&lt;5",(ABS(CB7)))</f>
        <v>0.31818181818181823</v>
      </c>
      <c r="CE7" s="17" t="str">
        <f t="shared" ref="CE7:CE70" si="18">IF(CD7="N&lt;5","N&lt;5",IF(AND(CD7&gt;0.1,CD7&lt;0.3),"small",IF(AND(CD7&gt;0.3,CD7&lt;0.5),"moderate",IF(CD7&gt;0.5,"Large",""))))</f>
        <v>moderate</v>
      </c>
      <c r="CF7" s="17" t="str">
        <f t="shared" ref="CF7:CF70" si="19">IFERROR(CC7&amp;CHAR(10)&amp;CHAR(10)&amp;CE7,"")</f>
        <v>women
moderate</v>
      </c>
      <c r="CG7" s="17">
        <f t="shared" ref="CG7:CG70" si="20">IF(AB7="N&lt;5","N&lt;5",IF(AE7="N&lt;5","N&lt;5",(AB7-AE7)/AC7))</f>
        <v>5.4545454545454591E-2</v>
      </c>
      <c r="CH7" s="17" t="str">
        <f t="shared" ref="CH7:CH70" si="21">IF(CG7="N&lt;5","N&lt;5",IF(CG7&lt;-0.1,"white",IF(CG7&gt;0.1,"foc","")))</f>
        <v/>
      </c>
      <c r="CI7" s="17">
        <f t="shared" ref="CI7:CI70" si="22">IF(CH7="N&lt;5","N&lt;5",(ABS(CG7)))</f>
        <v>5.4545454545454591E-2</v>
      </c>
      <c r="CJ7" s="17" t="str">
        <f t="shared" ref="CJ7:CJ70" si="23">IF(CI7="N&lt;5","N&lt;5",IF(AND(CI7&gt;0.1,CI7&lt;0.3),"small",IF(AND(CI7&gt;0.3,CI7&lt;0.5),"moderate",IF(CI7&gt;0.5,"Large",""))))</f>
        <v/>
      </c>
      <c r="CK7" s="17" t="str">
        <f t="shared" ref="CK7:CK70" si="24">IFERROR(CH7&amp;CHAR(10)&amp;CHAR(10)&amp;CJ7,"")</f>
        <v xml:space="preserve">
</v>
      </c>
      <c r="CL7" s="17">
        <f t="shared" ref="CL7:CL70" si="25">IF(AH7="N&lt;5","N&lt;5",IF(D7="N&lt;5","N&lt;5",(AH7-D7)/AI7))</f>
        <v>-1.1500629526730945E-2</v>
      </c>
      <c r="CM7" s="17" t="str">
        <f t="shared" ref="CM7:CM70" si="26">IF(CL7="N&lt;5","N&lt;5",IF(CL7&lt;-0.1,"-",IF(CL7&gt;0.1,"+","")))</f>
        <v/>
      </c>
      <c r="CN7" s="17">
        <f t="shared" ref="CN7:CN70" si="27">IF(CM7="N&lt;5","N&lt;5",(ABS(CL7)))</f>
        <v>1.1500629526730945E-2</v>
      </c>
      <c r="CO7" s="17" t="str">
        <f t="shared" ref="CO7:CO70" si="28">IF(CN7="N&lt;5","N&lt;5",IF(AND(CN7&gt;0.1,CN7&lt;0.3),"small",IF(AND(CN7&gt;0.3,CN7&lt;0.5),"moderate",IF(CN7&gt;0.5,"Large",""))))</f>
        <v/>
      </c>
      <c r="CP7" s="17" t="str">
        <f t="shared" ref="CP7:CP70" si="29">IFERROR(CM7&amp;CHAR(10)&amp;CHAR(10)&amp;CO7,"")</f>
        <v xml:space="preserve">
</v>
      </c>
      <c r="CQ7" s="17">
        <f t="shared" ref="CQ7:CQ70" si="30">IF(AK7="N&lt;5","N&lt;5",IF(G7="N&lt;5","N&lt;5",(AK7-G7)/AL7))</f>
        <v>-7.5417082932836318E-2</v>
      </c>
      <c r="CR7" s="17" t="str">
        <f t="shared" ref="CR7:CR70" si="31">IF(CQ7="N&lt;5","N&lt;5",IF(CQ7&lt;-0.1,"-",IF(CQ7&gt;0.1,"+","")))</f>
        <v/>
      </c>
      <c r="CS7" s="17">
        <f t="shared" ref="CS7:CS70" si="32">IF(CR7="N&lt;5","N&lt;5",(ABS(CQ7)))</f>
        <v>7.5417082932836318E-2</v>
      </c>
      <c r="CT7" s="17" t="str">
        <f t="shared" ref="CT7:CT70" si="33">IF(CS7="N&lt;5","N&lt;5",IF(AND(CS7&gt;0.1,CS7&lt;0.3),"small",IF(AND(CS7&gt;0.3,CS7&lt;0.5),"moderate",IF(CS7&gt;0.5,"Large",""))))</f>
        <v/>
      </c>
      <c r="CU7" s="17" t="str">
        <f t="shared" ref="CU7:CU70" si="34">IFERROR(CR7&amp;CHAR(10)&amp;CHAR(10)&amp;CT7,"")</f>
        <v xml:space="preserve">
</v>
      </c>
      <c r="CV7" s="151">
        <f t="shared" ref="CV7:CV70" si="35">IF(AN7="N&lt;5","N&lt;5",IF(J7="N&lt;5","N&lt;5",(AN7-J7)/AO7))</f>
        <v>0.34186453677201989</v>
      </c>
      <c r="CW7" s="17" t="str">
        <f t="shared" ref="CW7:CW70" si="36">IF(CV7="N&lt;5","N&lt;5",IF(CV7&lt;-0.1,"-",IF(CV7&gt;0.1,"+","")))</f>
        <v>+</v>
      </c>
      <c r="CX7" s="17">
        <f t="shared" ref="CX7:CX70" si="37">IF(CW7="N&lt;5","N&lt;5",(ABS(CV7)))</f>
        <v>0.34186453677201989</v>
      </c>
      <c r="CY7" s="17" t="str">
        <f t="shared" ref="CY7:CY70" si="38">IF(CX7="N&lt;5","N&lt;5",IF(AND(CX7&gt;0.1,CX7&lt;0.3),"small",IF(AND(CX7&gt;0.3,CX7&lt;0.5),"moderate",IF(CX7&gt;0.5,"Large",""))))</f>
        <v>moderate</v>
      </c>
      <c r="CZ7" s="17" t="str">
        <f t="shared" ref="CZ7:CZ70" si="39">IFERROR(CW7&amp;CHAR(10)&amp;CHAR(10)&amp;CY7,"")</f>
        <v>+
moderate</v>
      </c>
      <c r="DA7" s="17">
        <f t="shared" ref="DA7:DA70" si="40">IF(AQ7="N&lt;5","N&lt;5",IF(M7="N&lt;5","N&lt;5",(AQ7-M7)/AR7))</f>
        <v>-0.113170385671751</v>
      </c>
      <c r="DB7" s="17" t="str">
        <f t="shared" ref="DB7:DB70" si="41">IF(DA7="N&lt;5","N&lt;5",IF(DA7&lt;-0.1,"-",IF(DA7&gt;0.1,"+","")))</f>
        <v>-</v>
      </c>
      <c r="DC7" s="17">
        <f t="shared" ref="DC7:DC70" si="42">IF(DB7="N&lt;5","N&lt;5",(ABS(DA7)))</f>
        <v>0.113170385671751</v>
      </c>
      <c r="DD7" s="17" t="str">
        <f t="shared" ref="DD7:DD70" si="43">IF(DC7="N&lt;5","N&lt;5",IF(AND(DC7&gt;0.1,DC7&lt;0.3),"small",IF(AND(DC7&gt;0.3,DC7&lt;0.5),"moderate",IF(DC7&gt;0.5,"Large",""))))</f>
        <v>small</v>
      </c>
      <c r="DE7" s="17" t="str">
        <f t="shared" ref="DE7:DE70" si="44">IFERROR(DB7&amp;CHAR(10)&amp;CHAR(10)&amp;DD7,"")</f>
        <v>-
small</v>
      </c>
      <c r="DF7" s="17">
        <f t="shared" ref="DF7:DF70" si="45">IF(AT7="N&lt;5","N&lt;5",IF(P7="N&lt;5","N&lt;5",(AT7-P7)/AU7))</f>
        <v>-4.2159868452039791E-2</v>
      </c>
      <c r="DG7" s="17" t="str">
        <f t="shared" ref="DG7:DG70" si="46">IF(DF7="N&lt;5","N&lt;5",IF(DF7&lt;-0.1,"-",IF(DF7&gt;0.1,"+","")))</f>
        <v/>
      </c>
      <c r="DH7" s="17">
        <f t="shared" ref="DH7:DH70" si="47">IF(DG7="N&lt;5","N&lt;5",(ABS(DF7)))</f>
        <v>4.2159868452039791E-2</v>
      </c>
      <c r="DI7" s="17" t="str">
        <f t="shared" ref="DI7:DI70" si="48">IF(DH7="N&lt;5","N&lt;5",IF(AND(DH7&gt;0.1,DH7&lt;0.3),"small",IF(AND(DH7&gt;0.3,DH7&lt;0.5),"moderate",IF(DH7&gt;0.5,"Large",""))))</f>
        <v/>
      </c>
      <c r="DJ7" s="17" t="str">
        <f t="shared" ref="DJ7:DJ70" si="49">IFERROR(DG7&amp;CHAR(10)&amp;CHAR(10)&amp;DI7,"")</f>
        <v xml:space="preserve">
</v>
      </c>
      <c r="DK7" s="17">
        <f t="shared" ref="DK7:DK70" si="50">IF(AW7="N&lt;5","N&lt;5",IF(S7="N&lt;5","N&lt;5",(AW7-S7)/AX7))</f>
        <v>-1.1450807990802782E-2</v>
      </c>
      <c r="DL7" s="17" t="str">
        <f t="shared" ref="DL7:DL70" si="51">IF(DK7="N&lt;5","N&lt;5",IF(DK7&lt;-0.1,"-",IF(DK7&gt;0.1,"+","")))</f>
        <v/>
      </c>
      <c r="DM7" s="17">
        <f t="shared" ref="DM7:DM70" si="52">IF(DL7="N&lt;5","N&lt;5",(ABS(DK7)))</f>
        <v>1.1450807990802782E-2</v>
      </c>
      <c r="DN7" s="17" t="str">
        <f t="shared" ref="DN7:DN70" si="53">IF(DM7="N&lt;5","N&lt;5",IF(AND(DM7&gt;0.1,DM7&lt;0.3),"small",IF(AND(DM7&gt;0.3,DM7&lt;0.5),"moderate",IF(DM7&gt;0.5,"Large",""))))</f>
        <v/>
      </c>
      <c r="DO7" s="17" t="str">
        <f t="shared" ref="DO7:DO70" si="54">IFERROR(DL7&amp;CHAR(10)&amp;CHAR(10)&amp;DN7,"")</f>
        <v xml:space="preserve">
</v>
      </c>
      <c r="DP7" s="17">
        <f t="shared" ref="DP7:DP70" si="55">IF(AZ7="N&lt;5","N&lt;5",IF(V7="N&lt;5","N&lt;5",(AZ7-V7)/BA7))</f>
        <v>-2.9340787382898213E-3</v>
      </c>
      <c r="DQ7" s="17" t="str">
        <f t="shared" ref="DQ7:DQ70" si="56">IF(DP7="N&lt;5","N&lt;5",IF(DP7&lt;-0.1,"-",IF(DP7&gt;0.1,"+","")))</f>
        <v/>
      </c>
      <c r="DR7" s="17">
        <f t="shared" ref="DR7:DR70" si="57">IF(DQ7="N&lt;5","N&lt;5",(ABS(DP7)))</f>
        <v>2.9340787382898213E-3</v>
      </c>
      <c r="DS7" s="17" t="str">
        <f t="shared" ref="DS7:DS70" si="58">IF(DR7="N&lt;5","N&lt;5",IF(AND(DR7&gt;0.1,DR7&lt;0.3),"small",IF(AND(DR7&gt;0.3,DR7&lt;0.5),"moderate",IF(DR7&gt;0.5,"Large",""))))</f>
        <v/>
      </c>
      <c r="DT7" s="17" t="str">
        <f t="shared" ref="DT7:DT70" si="59">IFERROR(DQ7&amp;CHAR(10)&amp;CHAR(10)&amp;DS7,"")</f>
        <v xml:space="preserve">
</v>
      </c>
      <c r="DU7" s="17">
        <f t="shared" ref="DU7:DU70" si="60">IF(BC7="N&lt;5","N&lt;5",IF(Y7="N&lt;5","N&lt;5",(BC7-Y7)/BD7))</f>
        <v>1.4780831771301435E-2</v>
      </c>
      <c r="DV7" s="17" t="str">
        <f t="shared" ref="DV7:DV70" si="61">IF(DU7="N&lt;5","N&lt;5",IF(DU7&lt;-0.1,"-",IF(DU7&gt;0.1,"+","")))</f>
        <v/>
      </c>
      <c r="DW7" s="17">
        <f t="shared" ref="DW7:DW70" si="62">IF(DV7="N&lt;5","N&lt;5",(ABS(DU7)))</f>
        <v>1.4780831771301435E-2</v>
      </c>
      <c r="DX7" s="17" t="str">
        <f t="shared" ref="DX7:DX70" si="63">IF(DW7="N&lt;5","N&lt;5",IF(AND(DW7&gt;0.1,DW7&lt;0.3),"small",IF(AND(DW7&gt;0.3,DW7&lt;0.5),"moderate",IF(DW7&gt;0.5,"Large",""))))</f>
        <v/>
      </c>
      <c r="DY7" s="17" t="str">
        <f t="shared" ref="DY7:DY70" si="64">IFERROR(DV7&amp;CHAR(10)&amp;CHAR(10)&amp;DX7,"")</f>
        <v xml:space="preserve">
</v>
      </c>
      <c r="DZ7" s="17">
        <f t="shared" ref="DZ7:DZ70" si="65">IF(BF7="N&lt;5","N&lt;5",IF(AB7="N&lt;5","N&lt;5",(BF7-AB7)/BG7))</f>
        <v>-2.510191462685504E-2</v>
      </c>
      <c r="EA7" s="17" t="str">
        <f t="shared" ref="EA7:EA70" si="66">IF(DZ7="N&lt;5","N&lt;5",IF(DZ7&lt;-0.1,"-",IF(DZ7&gt;0.1,"+","")))</f>
        <v/>
      </c>
      <c r="EB7" s="17">
        <f t="shared" ref="EB7:EB70" si="67">IF(EA7="N&lt;5","N&lt;5",(ABS(DZ7)))</f>
        <v>2.510191462685504E-2</v>
      </c>
      <c r="EC7" s="17" t="str">
        <f t="shared" ref="EC7:EC70" si="68">IF(EB7="N&lt;5","N&lt;5",IF(AND(EB7&gt;0.1,EB7&lt;0.3),"small",IF(AND(EB7&gt;0.3,EB7&lt;0.5),"moderate",IF(EB7&gt;0.5,"Large",""))))</f>
        <v/>
      </c>
      <c r="ED7" s="17" t="str">
        <f t="shared" ref="ED7:ED70" si="69">IFERROR(EA7&amp;CHAR(10)&amp;CHAR(10)&amp;EC7,"")</f>
        <v xml:space="preserve">
</v>
      </c>
      <c r="EE7" s="17">
        <f t="shared" ref="EE7:EE70" si="70">IF(BI7="N&lt;5","N&lt;5",IF(AE7="N&lt;5","N&lt;5",(BI7-AE7)/BJ7))</f>
        <v>4.8618660046151445E-2</v>
      </c>
      <c r="EF7" s="17" t="str">
        <f t="shared" ref="EF7:EF70" si="71">IF(EE7="N&lt;5","N&lt;5",IF(EE7&lt;-0.1,"-",IF(EE7&gt;0.1,"+","")))</f>
        <v/>
      </c>
      <c r="EG7" s="17">
        <f t="shared" ref="EG7:EG70" si="72">IF(EF7="N&lt;5","N&lt;5",(ABS(EE7)))</f>
        <v>4.8618660046151445E-2</v>
      </c>
      <c r="EH7" s="17" t="str">
        <f t="shared" ref="EH7:EH70" si="73">IF(EG7="N&lt;5","N&lt;5",IF(AND(EG7&gt;0.1,EG7&lt;0.3),"small",IF(AND(EG7&gt;0.3,EG7&lt;0.5),"moderate",IF(EG7&gt;0.5,"Large",""))))</f>
        <v/>
      </c>
      <c r="EI7" s="17" t="str">
        <f t="shared" ref="EI7:EI70" si="74">IFERROR(EF7&amp;CHAR(10)&amp;CHAR(10)&amp;EH7,"")</f>
        <v xml:space="preserve">
</v>
      </c>
    </row>
    <row r="8" spans="1:139" x14ac:dyDescent="0.2">
      <c r="A8" s="2" t="s">
        <v>45</v>
      </c>
      <c r="B8" s="2" t="s">
        <v>41</v>
      </c>
      <c r="C8" s="2" t="s">
        <v>46</v>
      </c>
      <c r="D8" s="145">
        <v>2.93</v>
      </c>
      <c r="E8" s="145">
        <v>1.0900000000000001</v>
      </c>
      <c r="F8" s="131">
        <v>344</v>
      </c>
      <c r="G8" s="146">
        <v>2.94</v>
      </c>
      <c r="H8" s="146">
        <v>1.0900000000000001</v>
      </c>
      <c r="I8" s="146">
        <v>255</v>
      </c>
      <c r="J8" s="146">
        <v>2.84</v>
      </c>
      <c r="K8" s="146">
        <v>1.03</v>
      </c>
      <c r="L8" s="146">
        <v>55</v>
      </c>
      <c r="M8" s="146">
        <v>3.03</v>
      </c>
      <c r="N8" s="146">
        <v>1.17</v>
      </c>
      <c r="O8" s="146">
        <v>34</v>
      </c>
      <c r="P8" s="146">
        <v>3.05</v>
      </c>
      <c r="Q8" s="146">
        <v>1.05</v>
      </c>
      <c r="R8" s="146">
        <v>124</v>
      </c>
      <c r="S8" s="146">
        <v>2.84</v>
      </c>
      <c r="T8" s="146">
        <v>1.1200000000000001</v>
      </c>
      <c r="U8" s="146">
        <v>132</v>
      </c>
      <c r="V8" s="146">
        <v>3.04</v>
      </c>
      <c r="W8" s="146">
        <v>1.1100000000000001</v>
      </c>
      <c r="X8" s="146">
        <v>222</v>
      </c>
      <c r="Y8" s="146">
        <v>2.73</v>
      </c>
      <c r="Z8" s="146">
        <v>1.01</v>
      </c>
      <c r="AA8" s="146">
        <v>122</v>
      </c>
      <c r="AB8" s="146">
        <v>2.96</v>
      </c>
      <c r="AC8" s="146">
        <v>1.05</v>
      </c>
      <c r="AD8" s="146">
        <v>257</v>
      </c>
      <c r="AE8" s="146">
        <v>2.83</v>
      </c>
      <c r="AF8" s="146">
        <v>1.17</v>
      </c>
      <c r="AG8" s="146">
        <v>87</v>
      </c>
      <c r="AH8" s="29">
        <v>3.0617977528089884</v>
      </c>
      <c r="AI8" s="30">
        <v>0.9766866227100951</v>
      </c>
      <c r="AJ8" s="125">
        <v>356</v>
      </c>
      <c r="AK8" s="29">
        <v>3.0806451612903252</v>
      </c>
      <c r="AL8" s="30">
        <v>0.98241027399667658</v>
      </c>
      <c r="AM8" s="125">
        <v>248</v>
      </c>
      <c r="AN8" s="29">
        <v>3.0000000000000009</v>
      </c>
      <c r="AO8" s="30">
        <v>0.97801929384365138</v>
      </c>
      <c r="AP8" s="125">
        <v>70</v>
      </c>
      <c r="AQ8" s="29">
        <v>3.0526315789473677</v>
      </c>
      <c r="AR8" s="30">
        <v>0.95711753129150623</v>
      </c>
      <c r="AS8" s="125">
        <v>38</v>
      </c>
      <c r="AT8" s="29">
        <v>3.2342342342342336</v>
      </c>
      <c r="AU8" s="30">
        <v>0.98123257325537383</v>
      </c>
      <c r="AV8" s="125">
        <v>111</v>
      </c>
      <c r="AW8" s="29">
        <v>2.9562043795620436</v>
      </c>
      <c r="AX8" s="30">
        <v>0.97670373871301031</v>
      </c>
      <c r="AY8" s="125">
        <v>137</v>
      </c>
      <c r="AZ8" s="29">
        <v>3.0945945945945943</v>
      </c>
      <c r="BA8" s="30">
        <v>0.98636292806096615</v>
      </c>
      <c r="BB8" s="125">
        <v>222</v>
      </c>
      <c r="BC8" s="29">
        <v>3.0075187969924815</v>
      </c>
      <c r="BD8" s="30">
        <v>0.96527779485229304</v>
      </c>
      <c r="BE8" s="125">
        <v>133</v>
      </c>
      <c r="BF8" s="29">
        <v>3.0557620817843851</v>
      </c>
      <c r="BG8" s="30">
        <v>0.98905119763433791</v>
      </c>
      <c r="BH8" s="125">
        <v>269</v>
      </c>
      <c r="BI8" s="29">
        <v>3.0804597701149432</v>
      </c>
      <c r="BJ8" s="30">
        <v>0.94276178653646892</v>
      </c>
      <c r="BK8" s="125">
        <v>87</v>
      </c>
      <c r="BM8" s="17">
        <f t="shared" si="1"/>
        <v>9.174311926605512E-2</v>
      </c>
      <c r="BN8" s="14" t="str">
        <f t="shared" si="0"/>
        <v/>
      </c>
      <c r="BO8" s="14">
        <f t="shared" si="2"/>
        <v>9.174311926605512E-2</v>
      </c>
      <c r="BP8" s="14" t="str">
        <f t="shared" si="3"/>
        <v/>
      </c>
      <c r="BQ8" s="14" t="str">
        <f t="shared" si="4"/>
        <v xml:space="preserve">
</v>
      </c>
      <c r="BR8" s="17">
        <f t="shared" si="5"/>
        <v>-8.2568807339449407E-2</v>
      </c>
      <c r="BS8" s="14" t="str">
        <f t="shared" si="6"/>
        <v/>
      </c>
      <c r="BT8" s="14">
        <f t="shared" si="7"/>
        <v>8.2568807339449407E-2</v>
      </c>
      <c r="BU8" s="14" t="str">
        <f t="shared" si="8"/>
        <v/>
      </c>
      <c r="BV8" s="14" t="str">
        <f t="shared" si="9"/>
        <v xml:space="preserve">
</v>
      </c>
      <c r="BW8" s="17">
        <f t="shared" si="10"/>
        <v>0.19999999999999996</v>
      </c>
      <c r="BX8" s="14" t="str">
        <f t="shared" si="11"/>
        <v>assoc</v>
      </c>
      <c r="BY8" s="14">
        <f t="shared" si="12"/>
        <v>0.19999999999999996</v>
      </c>
      <c r="BZ8" s="14" t="str">
        <f t="shared" si="13"/>
        <v>small</v>
      </c>
      <c r="CA8" s="14" t="str">
        <f t="shared" si="14"/>
        <v>assoc
small</v>
      </c>
      <c r="CB8" s="17">
        <f t="shared" si="15"/>
        <v>0.27927927927927931</v>
      </c>
      <c r="CC8" s="14" t="str">
        <f t="shared" si="16"/>
        <v>women</v>
      </c>
      <c r="CD8" s="14">
        <f t="shared" si="17"/>
        <v>0.27927927927927931</v>
      </c>
      <c r="CE8" s="14" t="str">
        <f t="shared" si="18"/>
        <v>small</v>
      </c>
      <c r="CF8" s="14" t="str">
        <f t="shared" si="19"/>
        <v>women
small</v>
      </c>
      <c r="CG8" s="17">
        <f t="shared" si="20"/>
        <v>0.1238095238095237</v>
      </c>
      <c r="CH8" s="14" t="str">
        <f t="shared" si="21"/>
        <v>foc</v>
      </c>
      <c r="CI8" s="14">
        <f t="shared" si="22"/>
        <v>0.1238095238095237</v>
      </c>
      <c r="CJ8" s="14" t="str">
        <f t="shared" si="23"/>
        <v>small</v>
      </c>
      <c r="CK8" s="14" t="str">
        <f t="shared" si="24"/>
        <v>foc
small</v>
      </c>
      <c r="CL8" s="17">
        <f t="shared" si="25"/>
        <v>0.13494374730277128</v>
      </c>
      <c r="CM8" s="17" t="str">
        <f t="shared" si="26"/>
        <v>+</v>
      </c>
      <c r="CN8" s="17">
        <f t="shared" si="27"/>
        <v>0.13494374730277128</v>
      </c>
      <c r="CO8" s="17" t="str">
        <f t="shared" si="28"/>
        <v>small</v>
      </c>
      <c r="CP8" s="17" t="str">
        <f t="shared" si="29"/>
        <v>+
small</v>
      </c>
      <c r="CQ8" s="17">
        <f t="shared" si="30"/>
        <v>0.14316336566610563</v>
      </c>
      <c r="CR8" s="17" t="str">
        <f t="shared" si="31"/>
        <v>+</v>
      </c>
      <c r="CS8" s="17">
        <f t="shared" si="32"/>
        <v>0.14316336566610563</v>
      </c>
      <c r="CT8" s="17" t="str">
        <f t="shared" si="33"/>
        <v>small</v>
      </c>
      <c r="CU8" s="17" t="str">
        <f t="shared" si="34"/>
        <v>+
small</v>
      </c>
      <c r="CV8" s="151">
        <f t="shared" si="35"/>
        <v>0.1635959546065755</v>
      </c>
      <c r="CW8" s="17" t="str">
        <f t="shared" si="36"/>
        <v>+</v>
      </c>
      <c r="CX8" s="17">
        <f t="shared" si="37"/>
        <v>0.1635959546065755</v>
      </c>
      <c r="CY8" s="17" t="str">
        <f t="shared" si="38"/>
        <v>small</v>
      </c>
      <c r="CZ8" s="17" t="str">
        <f t="shared" si="39"/>
        <v>+
small</v>
      </c>
      <c r="DA8" s="17">
        <f t="shared" si="40"/>
        <v>2.3645558886409179E-2</v>
      </c>
      <c r="DB8" s="17" t="str">
        <f t="shared" si="41"/>
        <v/>
      </c>
      <c r="DC8" s="17">
        <f t="shared" si="42"/>
        <v>2.3645558886409179E-2</v>
      </c>
      <c r="DD8" s="17" t="str">
        <f t="shared" si="43"/>
        <v/>
      </c>
      <c r="DE8" s="17" t="str">
        <f t="shared" si="44"/>
        <v xml:space="preserve">
</v>
      </c>
      <c r="DF8" s="17">
        <f t="shared" si="45"/>
        <v>0.1877579681471554</v>
      </c>
      <c r="DG8" s="17" t="str">
        <f t="shared" si="46"/>
        <v>+</v>
      </c>
      <c r="DH8" s="17">
        <f t="shared" si="47"/>
        <v>0.1877579681471554</v>
      </c>
      <c r="DI8" s="17" t="str">
        <f t="shared" si="48"/>
        <v>small</v>
      </c>
      <c r="DJ8" s="17" t="str">
        <f t="shared" si="49"/>
        <v>+
small</v>
      </c>
      <c r="DK8" s="17">
        <f t="shared" si="50"/>
        <v>0.1189760773468163</v>
      </c>
      <c r="DL8" s="17" t="str">
        <f t="shared" si="51"/>
        <v>+</v>
      </c>
      <c r="DM8" s="17">
        <f t="shared" si="52"/>
        <v>0.1189760773468163</v>
      </c>
      <c r="DN8" s="17" t="str">
        <f t="shared" si="53"/>
        <v>small</v>
      </c>
      <c r="DO8" s="17" t="str">
        <f t="shared" si="54"/>
        <v>+
small</v>
      </c>
      <c r="DP8" s="17">
        <f t="shared" si="55"/>
        <v>5.5349398321283848E-2</v>
      </c>
      <c r="DQ8" s="17" t="str">
        <f t="shared" si="56"/>
        <v/>
      </c>
      <c r="DR8" s="17">
        <f t="shared" si="57"/>
        <v>5.5349398321283848E-2</v>
      </c>
      <c r="DS8" s="17" t="str">
        <f t="shared" si="58"/>
        <v/>
      </c>
      <c r="DT8" s="17" t="str">
        <f t="shared" si="59"/>
        <v xml:space="preserve">
</v>
      </c>
      <c r="DU8" s="17">
        <f t="shared" si="60"/>
        <v>0.28750148244625007</v>
      </c>
      <c r="DV8" s="17" t="str">
        <f t="shared" si="61"/>
        <v>+</v>
      </c>
      <c r="DW8" s="17">
        <f t="shared" si="62"/>
        <v>0.28750148244625007</v>
      </c>
      <c r="DX8" s="17" t="str">
        <f t="shared" si="63"/>
        <v>small</v>
      </c>
      <c r="DY8" s="17" t="str">
        <f t="shared" si="64"/>
        <v>+
small</v>
      </c>
      <c r="DZ8" s="17">
        <f t="shared" si="65"/>
        <v>9.6822168572702511E-2</v>
      </c>
      <c r="EA8" s="17" t="str">
        <f t="shared" si="66"/>
        <v/>
      </c>
      <c r="EB8" s="17">
        <f t="shared" si="67"/>
        <v>9.6822168572702511E-2</v>
      </c>
      <c r="EC8" s="17" t="str">
        <f t="shared" si="68"/>
        <v/>
      </c>
      <c r="ED8" s="17" t="str">
        <f t="shared" si="69"/>
        <v xml:space="preserve">
</v>
      </c>
      <c r="EE8" s="17">
        <f t="shared" si="70"/>
        <v>0.26566601838528653</v>
      </c>
      <c r="EF8" s="17" t="str">
        <f t="shared" si="71"/>
        <v>+</v>
      </c>
      <c r="EG8" s="17">
        <f t="shared" si="72"/>
        <v>0.26566601838528653</v>
      </c>
      <c r="EH8" s="17" t="str">
        <f t="shared" si="73"/>
        <v>small</v>
      </c>
      <c r="EI8" s="17" t="str">
        <f t="shared" si="74"/>
        <v>+
small</v>
      </c>
    </row>
    <row r="9" spans="1:139" s="27" customFormat="1" x14ac:dyDescent="0.2">
      <c r="A9" s="95" t="s">
        <v>47</v>
      </c>
      <c r="B9" s="95" t="s">
        <v>41</v>
      </c>
      <c r="C9" s="95" t="s">
        <v>48</v>
      </c>
      <c r="D9" s="148">
        <v>4.0199999999999996</v>
      </c>
      <c r="E9" s="148">
        <v>0.96</v>
      </c>
      <c r="F9" s="148">
        <v>403</v>
      </c>
      <c r="G9" s="148">
        <v>4.09</v>
      </c>
      <c r="H9" s="148">
        <v>0.89</v>
      </c>
      <c r="I9" s="148">
        <v>285</v>
      </c>
      <c r="J9" s="148">
        <v>3.97</v>
      </c>
      <c r="K9" s="148">
        <v>1.0900000000000001</v>
      </c>
      <c r="L9" s="148">
        <v>61</v>
      </c>
      <c r="M9" s="148">
        <v>3.68</v>
      </c>
      <c r="N9" s="148">
        <v>1.07</v>
      </c>
      <c r="O9" s="148">
        <v>57</v>
      </c>
      <c r="P9" s="148">
        <v>4.2699999999999996</v>
      </c>
      <c r="Q9" s="148">
        <v>0.84</v>
      </c>
      <c r="R9" s="148">
        <v>139</v>
      </c>
      <c r="S9" s="148">
        <v>3.96</v>
      </c>
      <c r="T9" s="148">
        <v>0.91</v>
      </c>
      <c r="U9" s="148">
        <v>145</v>
      </c>
      <c r="V9" s="148">
        <v>4.07</v>
      </c>
      <c r="W9" s="148">
        <v>0.95</v>
      </c>
      <c r="X9" s="148">
        <v>260</v>
      </c>
      <c r="Y9" s="148">
        <v>3.93</v>
      </c>
      <c r="Z9" s="148">
        <v>0.97</v>
      </c>
      <c r="AA9" s="148">
        <v>143</v>
      </c>
      <c r="AB9" s="148">
        <v>4.1100000000000003</v>
      </c>
      <c r="AC9" s="148">
        <v>0.87</v>
      </c>
      <c r="AD9" s="148">
        <v>297</v>
      </c>
      <c r="AE9" s="148">
        <v>3.75</v>
      </c>
      <c r="AF9" s="148">
        <v>1.1299999999999999</v>
      </c>
      <c r="AG9" s="148">
        <v>106</v>
      </c>
      <c r="AH9" s="96">
        <v>4.0702179176755422</v>
      </c>
      <c r="AI9" s="97">
        <v>0.95906973584920674</v>
      </c>
      <c r="AJ9" s="126">
        <v>413</v>
      </c>
      <c r="AK9" s="96">
        <v>4.138297872340428</v>
      </c>
      <c r="AL9" s="97">
        <v>0.92725896711495948</v>
      </c>
      <c r="AM9" s="126">
        <v>282</v>
      </c>
      <c r="AN9" s="96">
        <v>4.0704225352112662</v>
      </c>
      <c r="AO9" s="97">
        <v>0.9460284450868699</v>
      </c>
      <c r="AP9" s="126">
        <v>71</v>
      </c>
      <c r="AQ9" s="96">
        <v>3.75</v>
      </c>
      <c r="AR9" s="97">
        <v>1.067628450573783</v>
      </c>
      <c r="AS9" s="126">
        <v>60</v>
      </c>
      <c r="AT9" s="96">
        <v>4.3050847457627119</v>
      </c>
      <c r="AU9" s="97">
        <v>0.86240049173303912</v>
      </c>
      <c r="AV9" s="126">
        <v>118</v>
      </c>
      <c r="AW9" s="96">
        <v>4.0555555555555527</v>
      </c>
      <c r="AX9" s="97">
        <v>0.96684156338856875</v>
      </c>
      <c r="AY9" s="126">
        <v>162</v>
      </c>
      <c r="AZ9" s="96">
        <v>4.0866141732283419</v>
      </c>
      <c r="BA9" s="97">
        <v>0.94533280040086509</v>
      </c>
      <c r="BB9" s="126">
        <v>254</v>
      </c>
      <c r="BC9" s="96">
        <v>4.0443037974683547</v>
      </c>
      <c r="BD9" s="97">
        <v>0.98617795779670858</v>
      </c>
      <c r="BE9" s="126">
        <v>158</v>
      </c>
      <c r="BF9" s="96">
        <v>4.0815047021943567</v>
      </c>
      <c r="BG9" s="97">
        <v>0.95146506980859302</v>
      </c>
      <c r="BH9" s="126">
        <v>319</v>
      </c>
      <c r="BI9" s="96">
        <v>4.0319148936170208</v>
      </c>
      <c r="BJ9" s="97">
        <v>0.98866835236017869</v>
      </c>
      <c r="BK9" s="126">
        <v>94</v>
      </c>
      <c r="BM9" s="17">
        <f t="shared" si="1"/>
        <v>0.13483146067415691</v>
      </c>
      <c r="BN9" s="14" t="str">
        <f t="shared" si="0"/>
        <v>pre-ten</v>
      </c>
      <c r="BO9" s="14">
        <f t="shared" si="2"/>
        <v>0.13483146067415691</v>
      </c>
      <c r="BP9" s="14" t="str">
        <f t="shared" si="3"/>
        <v>small</v>
      </c>
      <c r="BQ9" s="14" t="str">
        <f t="shared" si="4"/>
        <v>pre-ten
small</v>
      </c>
      <c r="BR9" s="17">
        <f t="shared" si="5"/>
        <v>0.46067415730337041</v>
      </c>
      <c r="BS9" s="14" t="str">
        <f t="shared" si="6"/>
        <v>ntt</v>
      </c>
      <c r="BT9" s="14">
        <f t="shared" si="7"/>
        <v>0.46067415730337041</v>
      </c>
      <c r="BU9" s="14" t="str">
        <f t="shared" si="8"/>
        <v>moderate</v>
      </c>
      <c r="BV9" s="14" t="str">
        <f t="shared" si="9"/>
        <v>ntt
moderate</v>
      </c>
      <c r="BW9" s="17">
        <f t="shared" si="10"/>
        <v>0.36904761904761857</v>
      </c>
      <c r="BX9" s="14" t="str">
        <f t="shared" si="11"/>
        <v>assoc</v>
      </c>
      <c r="BY9" s="14">
        <f t="shared" si="12"/>
        <v>0.36904761904761857</v>
      </c>
      <c r="BZ9" s="14" t="str">
        <f t="shared" si="13"/>
        <v>moderate</v>
      </c>
      <c r="CA9" s="14" t="str">
        <f t="shared" si="14"/>
        <v>assoc
moderate</v>
      </c>
      <c r="CB9" s="17">
        <f t="shared" si="15"/>
        <v>0.1473684210526317</v>
      </c>
      <c r="CC9" s="14" t="str">
        <f t="shared" si="16"/>
        <v>women</v>
      </c>
      <c r="CD9" s="14">
        <f t="shared" si="17"/>
        <v>0.1473684210526317</v>
      </c>
      <c r="CE9" s="14" t="str">
        <f t="shared" si="18"/>
        <v>small</v>
      </c>
      <c r="CF9" s="14" t="str">
        <f t="shared" si="19"/>
        <v>women
small</v>
      </c>
      <c r="CG9" s="17">
        <f t="shared" si="20"/>
        <v>0.41379310344827624</v>
      </c>
      <c r="CH9" s="14" t="str">
        <f t="shared" si="21"/>
        <v>foc</v>
      </c>
      <c r="CI9" s="14">
        <f t="shared" si="22"/>
        <v>0.41379310344827624</v>
      </c>
      <c r="CJ9" s="14" t="str">
        <f t="shared" si="23"/>
        <v>moderate</v>
      </c>
      <c r="CK9" s="14" t="str">
        <f t="shared" si="24"/>
        <v>foc
moderate</v>
      </c>
      <c r="CL9" s="17">
        <f t="shared" si="25"/>
        <v>5.236107010620792E-2</v>
      </c>
      <c r="CM9" s="17" t="str">
        <f t="shared" si="26"/>
        <v/>
      </c>
      <c r="CN9" s="17">
        <f t="shared" si="27"/>
        <v>5.236107010620792E-2</v>
      </c>
      <c r="CO9" s="17" t="str">
        <f t="shared" si="28"/>
        <v/>
      </c>
      <c r="CP9" s="17" t="str">
        <f t="shared" si="29"/>
        <v xml:space="preserve">
</v>
      </c>
      <c r="CQ9" s="17">
        <f t="shared" si="30"/>
        <v>5.2086713694126277E-2</v>
      </c>
      <c r="CR9" s="17" t="str">
        <f t="shared" si="31"/>
        <v/>
      </c>
      <c r="CS9" s="17">
        <f t="shared" si="32"/>
        <v>5.2086713694126277E-2</v>
      </c>
      <c r="CT9" s="17" t="str">
        <f t="shared" si="33"/>
        <v/>
      </c>
      <c r="CU9" s="17" t="str">
        <f t="shared" si="34"/>
        <v xml:space="preserve">
</v>
      </c>
      <c r="CV9" s="151">
        <f t="shared" si="35"/>
        <v>0.10615170794578443</v>
      </c>
      <c r="CW9" s="17" t="str">
        <f t="shared" si="36"/>
        <v>+</v>
      </c>
      <c r="CX9" s="17">
        <f t="shared" si="37"/>
        <v>0.10615170794578443</v>
      </c>
      <c r="CY9" s="17" t="str">
        <f t="shared" si="38"/>
        <v>small</v>
      </c>
      <c r="CZ9" s="17" t="str">
        <f t="shared" si="39"/>
        <v>+
small</v>
      </c>
      <c r="DA9" s="17">
        <f t="shared" si="40"/>
        <v>6.5565881053824715E-2</v>
      </c>
      <c r="DB9" s="17" t="str">
        <f t="shared" si="41"/>
        <v/>
      </c>
      <c r="DC9" s="17">
        <f t="shared" si="42"/>
        <v>6.5565881053824715E-2</v>
      </c>
      <c r="DD9" s="17" t="str">
        <f t="shared" si="43"/>
        <v/>
      </c>
      <c r="DE9" s="17" t="str">
        <f t="shared" si="44"/>
        <v xml:space="preserve">
</v>
      </c>
      <c r="DF9" s="17">
        <f t="shared" si="45"/>
        <v>4.068265973759793E-2</v>
      </c>
      <c r="DG9" s="17" t="str">
        <f t="shared" si="46"/>
        <v/>
      </c>
      <c r="DH9" s="17">
        <f t="shared" si="47"/>
        <v>4.068265973759793E-2</v>
      </c>
      <c r="DI9" s="17" t="str">
        <f t="shared" si="48"/>
        <v/>
      </c>
      <c r="DJ9" s="17" t="str">
        <f t="shared" si="49"/>
        <v xml:space="preserve">
</v>
      </c>
      <c r="DK9" s="17">
        <f t="shared" si="50"/>
        <v>9.883269314638414E-2</v>
      </c>
      <c r="DL9" s="17" t="str">
        <f t="shared" si="51"/>
        <v/>
      </c>
      <c r="DM9" s="17">
        <f t="shared" si="52"/>
        <v>9.883269314638414E-2</v>
      </c>
      <c r="DN9" s="17" t="str">
        <f t="shared" si="53"/>
        <v/>
      </c>
      <c r="DO9" s="17" t="str">
        <f t="shared" si="54"/>
        <v xml:space="preserve">
</v>
      </c>
      <c r="DP9" s="17">
        <f t="shared" si="55"/>
        <v>1.7574946327152084E-2</v>
      </c>
      <c r="DQ9" s="17" t="str">
        <f t="shared" si="56"/>
        <v/>
      </c>
      <c r="DR9" s="17">
        <f t="shared" si="57"/>
        <v>1.7574946327152084E-2</v>
      </c>
      <c r="DS9" s="17" t="str">
        <f t="shared" si="58"/>
        <v/>
      </c>
      <c r="DT9" s="17" t="str">
        <f t="shared" si="59"/>
        <v xml:space="preserve">
</v>
      </c>
      <c r="DU9" s="17">
        <f t="shared" si="60"/>
        <v>0.11590585306097176</v>
      </c>
      <c r="DV9" s="17" t="str">
        <f t="shared" si="61"/>
        <v>+</v>
      </c>
      <c r="DW9" s="17">
        <f t="shared" si="62"/>
        <v>0.11590585306097176</v>
      </c>
      <c r="DX9" s="17" t="str">
        <f t="shared" si="63"/>
        <v>small</v>
      </c>
      <c r="DY9" s="17" t="str">
        <f t="shared" si="64"/>
        <v>+
small</v>
      </c>
      <c r="DZ9" s="17">
        <f t="shared" si="65"/>
        <v>-2.9948863820482719E-2</v>
      </c>
      <c r="EA9" s="17" t="str">
        <f t="shared" si="66"/>
        <v/>
      </c>
      <c r="EB9" s="17">
        <f t="shared" si="67"/>
        <v>2.9948863820482719E-2</v>
      </c>
      <c r="EC9" s="17" t="str">
        <f t="shared" si="68"/>
        <v/>
      </c>
      <c r="ED9" s="17" t="str">
        <f t="shared" si="69"/>
        <v xml:space="preserve">
</v>
      </c>
      <c r="EE9" s="17">
        <f t="shared" si="70"/>
        <v>0.28514606838989554</v>
      </c>
      <c r="EF9" s="17" t="str">
        <f t="shared" si="71"/>
        <v>+</v>
      </c>
      <c r="EG9" s="17">
        <f t="shared" si="72"/>
        <v>0.28514606838989554</v>
      </c>
      <c r="EH9" s="17" t="str">
        <f t="shared" si="73"/>
        <v>small</v>
      </c>
      <c r="EI9" s="17" t="str">
        <f t="shared" si="74"/>
        <v>+
small</v>
      </c>
    </row>
    <row r="10" spans="1:139" x14ac:dyDescent="0.2">
      <c r="A10" s="2" t="s">
        <v>49</v>
      </c>
      <c r="B10" s="2" t="s">
        <v>41</v>
      </c>
      <c r="C10" s="2" t="s">
        <v>50</v>
      </c>
      <c r="D10" s="145">
        <v>2.66</v>
      </c>
      <c r="E10" s="145">
        <v>1.18</v>
      </c>
      <c r="F10" s="131">
        <v>279</v>
      </c>
      <c r="G10" s="146">
        <v>2.71</v>
      </c>
      <c r="H10" s="146">
        <v>1.1599999999999999</v>
      </c>
      <c r="I10" s="146">
        <v>206</v>
      </c>
      <c r="J10" s="146">
        <v>2.39</v>
      </c>
      <c r="K10" s="146">
        <v>1.26</v>
      </c>
      <c r="L10" s="146">
        <v>46</v>
      </c>
      <c r="M10" s="146">
        <v>2.7</v>
      </c>
      <c r="N10" s="146">
        <v>1.17</v>
      </c>
      <c r="O10" s="146">
        <v>27</v>
      </c>
      <c r="P10" s="146">
        <v>2.69</v>
      </c>
      <c r="Q10" s="146">
        <v>1.22</v>
      </c>
      <c r="R10" s="146">
        <v>107</v>
      </c>
      <c r="S10" s="146">
        <v>2.74</v>
      </c>
      <c r="T10" s="146">
        <v>1.1000000000000001</v>
      </c>
      <c r="U10" s="146">
        <v>99</v>
      </c>
      <c r="V10" s="146">
        <v>2.73</v>
      </c>
      <c r="W10" s="146">
        <v>1.18</v>
      </c>
      <c r="X10" s="146">
        <v>183</v>
      </c>
      <c r="Y10" s="146">
        <v>2.5299999999999998</v>
      </c>
      <c r="Z10" s="146">
        <v>1.17</v>
      </c>
      <c r="AA10" s="146">
        <v>96</v>
      </c>
      <c r="AB10" s="146">
        <v>2.65</v>
      </c>
      <c r="AC10" s="146">
        <v>1.1599999999999999</v>
      </c>
      <c r="AD10" s="146">
        <v>194</v>
      </c>
      <c r="AE10" s="146">
        <v>2.67</v>
      </c>
      <c r="AF10" s="146">
        <v>1.24</v>
      </c>
      <c r="AG10" s="146">
        <v>85</v>
      </c>
      <c r="AH10" s="29">
        <v>2.7697841726618688</v>
      </c>
      <c r="AI10" s="30">
        <v>1.1164445031893255</v>
      </c>
      <c r="AJ10" s="125">
        <v>278</v>
      </c>
      <c r="AK10" s="29">
        <v>2.8421052631578965</v>
      </c>
      <c r="AL10" s="30">
        <v>1.1251411619719933</v>
      </c>
      <c r="AM10" s="125">
        <v>190</v>
      </c>
      <c r="AN10" s="29">
        <v>2.4745762711864407</v>
      </c>
      <c r="AO10" s="30">
        <v>1.0398264477768397</v>
      </c>
      <c r="AP10" s="125">
        <v>59</v>
      </c>
      <c r="AQ10" s="29">
        <v>2.8965517241379306</v>
      </c>
      <c r="AR10" s="30">
        <v>1.144702942944678</v>
      </c>
      <c r="AS10" s="125">
        <v>29</v>
      </c>
      <c r="AT10" s="29">
        <v>2.8988764044943816</v>
      </c>
      <c r="AU10" s="30">
        <v>1.1485657441528854</v>
      </c>
      <c r="AV10" s="125">
        <v>89</v>
      </c>
      <c r="AW10" s="29">
        <v>2.7745098039215694</v>
      </c>
      <c r="AX10" s="30">
        <v>1.1071939623209484</v>
      </c>
      <c r="AY10" s="125">
        <v>102</v>
      </c>
      <c r="AZ10" s="29">
        <v>2.8361581920903958</v>
      </c>
      <c r="BA10" s="30">
        <v>1.1186654680370407</v>
      </c>
      <c r="BB10" s="125">
        <v>177</v>
      </c>
      <c r="BC10" s="29">
        <v>2.6599999999999997</v>
      </c>
      <c r="BD10" s="30">
        <v>1.1121005695384194</v>
      </c>
      <c r="BE10" s="125">
        <v>100</v>
      </c>
      <c r="BF10" s="29">
        <v>2.7971014492753628</v>
      </c>
      <c r="BG10" s="30">
        <v>1.1266374509880113</v>
      </c>
      <c r="BH10" s="125">
        <v>207</v>
      </c>
      <c r="BI10" s="29">
        <v>2.6901408450704229</v>
      </c>
      <c r="BJ10" s="30">
        <v>1.09010549025279</v>
      </c>
      <c r="BK10" s="125">
        <v>71</v>
      </c>
      <c r="BM10" s="17">
        <f t="shared" si="1"/>
        <v>0.27586206896551713</v>
      </c>
      <c r="BN10" s="14" t="str">
        <f t="shared" si="0"/>
        <v>pre-ten</v>
      </c>
      <c r="BO10" s="14">
        <f t="shared" si="2"/>
        <v>0.27586206896551713</v>
      </c>
      <c r="BP10" s="14" t="str">
        <f t="shared" si="3"/>
        <v>small</v>
      </c>
      <c r="BQ10" s="14" t="str">
        <f t="shared" si="4"/>
        <v>pre-ten
small</v>
      </c>
      <c r="BR10" s="17">
        <f t="shared" si="5"/>
        <v>8.6206896551722298E-3</v>
      </c>
      <c r="BS10" s="14" t="str">
        <f t="shared" si="6"/>
        <v/>
      </c>
      <c r="BT10" s="14">
        <f t="shared" si="7"/>
        <v>8.6206896551722298E-3</v>
      </c>
      <c r="BU10" s="14" t="str">
        <f t="shared" si="8"/>
        <v/>
      </c>
      <c r="BV10" s="14" t="str">
        <f t="shared" si="9"/>
        <v xml:space="preserve">
</v>
      </c>
      <c r="BW10" s="17">
        <f t="shared" si="10"/>
        <v>-4.0983606557377268E-2</v>
      </c>
      <c r="BX10" s="14" t="str">
        <f t="shared" si="11"/>
        <v/>
      </c>
      <c r="BY10" s="14">
        <f t="shared" si="12"/>
        <v>4.0983606557377268E-2</v>
      </c>
      <c r="BZ10" s="14" t="str">
        <f t="shared" si="13"/>
        <v/>
      </c>
      <c r="CA10" s="14" t="str">
        <f t="shared" si="14"/>
        <v xml:space="preserve">
</v>
      </c>
      <c r="CB10" s="17">
        <f t="shared" si="15"/>
        <v>0.16949152542372897</v>
      </c>
      <c r="CC10" s="14" t="str">
        <f t="shared" si="16"/>
        <v>women</v>
      </c>
      <c r="CD10" s="14">
        <f t="shared" si="17"/>
        <v>0.16949152542372897</v>
      </c>
      <c r="CE10" s="14" t="str">
        <f t="shared" si="18"/>
        <v>small</v>
      </c>
      <c r="CF10" s="14" t="str">
        <f t="shared" si="19"/>
        <v>women
small</v>
      </c>
      <c r="CG10" s="17">
        <f t="shared" si="20"/>
        <v>-1.7241379310344845E-2</v>
      </c>
      <c r="CH10" s="14" t="str">
        <f t="shared" si="21"/>
        <v/>
      </c>
      <c r="CI10" s="14">
        <f t="shared" si="22"/>
        <v>1.7241379310344845E-2</v>
      </c>
      <c r="CJ10" s="14" t="str">
        <f t="shared" si="23"/>
        <v/>
      </c>
      <c r="CK10" s="14" t="str">
        <f t="shared" si="24"/>
        <v xml:space="preserve">
</v>
      </c>
      <c r="CL10" s="17">
        <f t="shared" si="25"/>
        <v>9.833374820535222E-2</v>
      </c>
      <c r="CM10" s="17" t="str">
        <f t="shared" si="26"/>
        <v/>
      </c>
      <c r="CN10" s="17">
        <f t="shared" si="27"/>
        <v>9.833374820535222E-2</v>
      </c>
      <c r="CO10" s="17" t="str">
        <f t="shared" si="28"/>
        <v/>
      </c>
      <c r="CP10" s="17" t="str">
        <f t="shared" si="29"/>
        <v xml:space="preserve">
</v>
      </c>
      <c r="CQ10" s="17">
        <f t="shared" si="30"/>
        <v>0.11741216802197556</v>
      </c>
      <c r="CR10" s="17" t="str">
        <f t="shared" si="31"/>
        <v>+</v>
      </c>
      <c r="CS10" s="17">
        <f t="shared" si="32"/>
        <v>0.11741216802197556</v>
      </c>
      <c r="CT10" s="17" t="str">
        <f t="shared" si="33"/>
        <v>small</v>
      </c>
      <c r="CU10" s="17" t="str">
        <f t="shared" si="34"/>
        <v>+
small</v>
      </c>
      <c r="CV10" s="151">
        <f t="shared" si="35"/>
        <v>8.1336910950154814E-2</v>
      </c>
      <c r="CW10" s="17" t="str">
        <f t="shared" si="36"/>
        <v/>
      </c>
      <c r="CX10" s="17">
        <f t="shared" si="37"/>
        <v>8.1336910950154814E-2</v>
      </c>
      <c r="CY10" s="17" t="str">
        <f t="shared" si="38"/>
        <v/>
      </c>
      <c r="CZ10" s="17" t="str">
        <f t="shared" si="39"/>
        <v xml:space="preserve">
</v>
      </c>
      <c r="DA10" s="17">
        <f t="shared" si="40"/>
        <v>0.17170544144170119</v>
      </c>
      <c r="DB10" s="17" t="str">
        <f t="shared" si="41"/>
        <v>+</v>
      </c>
      <c r="DC10" s="17">
        <f t="shared" si="42"/>
        <v>0.17170544144170119</v>
      </c>
      <c r="DD10" s="17" t="str">
        <f t="shared" si="43"/>
        <v>small</v>
      </c>
      <c r="DE10" s="17" t="str">
        <f t="shared" si="44"/>
        <v>+
small</v>
      </c>
      <c r="DF10" s="17">
        <f t="shared" si="45"/>
        <v>0.18185846614155865</v>
      </c>
      <c r="DG10" s="17" t="str">
        <f t="shared" si="46"/>
        <v>+</v>
      </c>
      <c r="DH10" s="17">
        <f t="shared" si="47"/>
        <v>0.18185846614155865</v>
      </c>
      <c r="DI10" s="17" t="str">
        <f t="shared" si="48"/>
        <v>small</v>
      </c>
      <c r="DJ10" s="17" t="str">
        <f t="shared" si="49"/>
        <v>+
small</v>
      </c>
      <c r="DK10" s="17">
        <f t="shared" si="50"/>
        <v>3.1168706745138185E-2</v>
      </c>
      <c r="DL10" s="17" t="str">
        <f t="shared" si="51"/>
        <v/>
      </c>
      <c r="DM10" s="17">
        <f t="shared" si="52"/>
        <v>3.1168706745138185E-2</v>
      </c>
      <c r="DN10" s="17" t="str">
        <f t="shared" si="53"/>
        <v/>
      </c>
      <c r="DO10" s="17" t="str">
        <f t="shared" si="54"/>
        <v xml:space="preserve">
</v>
      </c>
      <c r="DP10" s="17">
        <f t="shared" si="55"/>
        <v>9.4897174466889625E-2</v>
      </c>
      <c r="DQ10" s="17" t="str">
        <f t="shared" si="56"/>
        <v/>
      </c>
      <c r="DR10" s="17">
        <f t="shared" si="57"/>
        <v>9.4897174466889625E-2</v>
      </c>
      <c r="DS10" s="17" t="str">
        <f t="shared" si="58"/>
        <v/>
      </c>
      <c r="DT10" s="17" t="str">
        <f t="shared" si="59"/>
        <v xml:space="preserve">
</v>
      </c>
      <c r="DU10" s="17">
        <f t="shared" si="60"/>
        <v>0.11689590272753549</v>
      </c>
      <c r="DV10" s="17" t="str">
        <f t="shared" si="61"/>
        <v>+</v>
      </c>
      <c r="DW10" s="17">
        <f t="shared" si="62"/>
        <v>0.11689590272753549</v>
      </c>
      <c r="DX10" s="17" t="str">
        <f t="shared" si="63"/>
        <v>small</v>
      </c>
      <c r="DY10" s="17" t="str">
        <f t="shared" si="64"/>
        <v>+
small</v>
      </c>
      <c r="DZ10" s="17">
        <f t="shared" si="65"/>
        <v>0.13056680225423126</v>
      </c>
      <c r="EA10" s="17" t="str">
        <f t="shared" si="66"/>
        <v>+</v>
      </c>
      <c r="EB10" s="17">
        <f t="shared" si="67"/>
        <v>0.13056680225423126</v>
      </c>
      <c r="EC10" s="17" t="str">
        <f t="shared" si="68"/>
        <v>small</v>
      </c>
      <c r="ED10" s="17" t="str">
        <f t="shared" si="69"/>
        <v>+
small</v>
      </c>
      <c r="EE10" s="17">
        <f t="shared" si="70"/>
        <v>1.8476051401000154E-2</v>
      </c>
      <c r="EF10" s="17" t="str">
        <f t="shared" si="71"/>
        <v/>
      </c>
      <c r="EG10" s="17">
        <f t="shared" si="72"/>
        <v>1.8476051401000154E-2</v>
      </c>
      <c r="EH10" s="17" t="str">
        <f t="shared" si="73"/>
        <v/>
      </c>
      <c r="EI10" s="17" t="str">
        <f t="shared" si="74"/>
        <v xml:space="preserve">
</v>
      </c>
    </row>
    <row r="11" spans="1:139" s="27" customFormat="1" x14ac:dyDescent="0.2">
      <c r="A11" s="95" t="s">
        <v>51</v>
      </c>
      <c r="B11" s="95" t="s">
        <v>41</v>
      </c>
      <c r="C11" s="95" t="s">
        <v>52</v>
      </c>
      <c r="D11" s="148">
        <v>2.97</v>
      </c>
      <c r="E11" s="148">
        <v>1.18</v>
      </c>
      <c r="F11" s="148">
        <v>398</v>
      </c>
      <c r="G11" s="148">
        <v>2.99</v>
      </c>
      <c r="H11" s="148">
        <v>1.19</v>
      </c>
      <c r="I11" s="148">
        <v>280</v>
      </c>
      <c r="J11" s="148">
        <v>3</v>
      </c>
      <c r="K11" s="148">
        <v>1.1499999999999999</v>
      </c>
      <c r="L11" s="148">
        <v>61</v>
      </c>
      <c r="M11" s="148">
        <v>2.84</v>
      </c>
      <c r="N11" s="148">
        <v>1.1599999999999999</v>
      </c>
      <c r="O11" s="148">
        <v>57</v>
      </c>
      <c r="P11" s="148">
        <v>3.07</v>
      </c>
      <c r="Q11" s="148">
        <v>1.23</v>
      </c>
      <c r="R11" s="148">
        <v>132</v>
      </c>
      <c r="S11" s="148">
        <v>2.93</v>
      </c>
      <c r="T11" s="148">
        <v>1.1499999999999999</v>
      </c>
      <c r="U11" s="148">
        <v>148</v>
      </c>
      <c r="V11" s="148">
        <v>3.04</v>
      </c>
      <c r="W11" s="148">
        <v>1.17</v>
      </c>
      <c r="X11" s="148">
        <v>250</v>
      </c>
      <c r="Y11" s="148">
        <v>2.85</v>
      </c>
      <c r="Z11" s="148">
        <v>1.17</v>
      </c>
      <c r="AA11" s="148">
        <v>148</v>
      </c>
      <c r="AB11" s="148">
        <v>2.99</v>
      </c>
      <c r="AC11" s="148">
        <v>1.1599999999999999</v>
      </c>
      <c r="AD11" s="148">
        <v>295</v>
      </c>
      <c r="AE11" s="148">
        <v>2.91</v>
      </c>
      <c r="AF11" s="148">
        <v>1.23</v>
      </c>
      <c r="AG11" s="148">
        <v>103</v>
      </c>
      <c r="AH11" s="96">
        <v>3.0980392156862737</v>
      </c>
      <c r="AI11" s="97">
        <v>1.1730788899287359</v>
      </c>
      <c r="AJ11" s="126">
        <v>408</v>
      </c>
      <c r="AK11" s="96">
        <v>3.1021897810218979</v>
      </c>
      <c r="AL11" s="97">
        <v>1.1659684244359434</v>
      </c>
      <c r="AM11" s="126">
        <v>274</v>
      </c>
      <c r="AN11" s="96">
        <v>3.1408450704225341</v>
      </c>
      <c r="AO11" s="97">
        <v>1.2569324865138636</v>
      </c>
      <c r="AP11" s="126">
        <v>71</v>
      </c>
      <c r="AQ11" s="96">
        <v>3.0317460317460316</v>
      </c>
      <c r="AR11" s="97">
        <v>1.1211781529216653</v>
      </c>
      <c r="AS11" s="126">
        <v>63</v>
      </c>
      <c r="AT11" s="96">
        <v>3.2410714285714288</v>
      </c>
      <c r="AU11" s="97">
        <v>1.1720893465489042</v>
      </c>
      <c r="AV11" s="126">
        <v>112</v>
      </c>
      <c r="AW11" s="96">
        <v>3.0125000000000011</v>
      </c>
      <c r="AX11" s="97">
        <v>1.1815537154060904</v>
      </c>
      <c r="AY11" s="126">
        <v>160</v>
      </c>
      <c r="AZ11" s="96">
        <v>3.1249999999999987</v>
      </c>
      <c r="BA11" s="97">
        <v>1.1751905694371132</v>
      </c>
      <c r="BB11" s="126">
        <v>248</v>
      </c>
      <c r="BC11" s="96">
        <v>3.0503144654088046</v>
      </c>
      <c r="BD11" s="97">
        <v>1.1735413361165588</v>
      </c>
      <c r="BE11" s="126">
        <v>159</v>
      </c>
      <c r="BF11" s="96">
        <v>3.1687898089171949</v>
      </c>
      <c r="BG11" s="97">
        <v>1.1361812337537303</v>
      </c>
      <c r="BH11" s="126">
        <v>314</v>
      </c>
      <c r="BI11" s="96">
        <v>2.8617021276595724</v>
      </c>
      <c r="BJ11" s="97">
        <v>1.2666191034911634</v>
      </c>
      <c r="BK11" s="126">
        <v>94</v>
      </c>
      <c r="BM11" s="17">
        <f t="shared" si="1"/>
        <v>-8.4033613445376361E-3</v>
      </c>
      <c r="BN11" s="14" t="str">
        <f t="shared" si="0"/>
        <v/>
      </c>
      <c r="BO11" s="14">
        <f t="shared" si="2"/>
        <v>8.4033613445376361E-3</v>
      </c>
      <c r="BP11" s="14" t="str">
        <f t="shared" si="3"/>
        <v/>
      </c>
      <c r="BQ11" s="14" t="str">
        <f t="shared" si="4"/>
        <v xml:space="preserve">
</v>
      </c>
      <c r="BR11" s="17">
        <f t="shared" si="5"/>
        <v>0.12605042016806753</v>
      </c>
      <c r="BS11" s="14" t="str">
        <f t="shared" si="6"/>
        <v>ntt</v>
      </c>
      <c r="BT11" s="14">
        <f t="shared" si="7"/>
        <v>0.12605042016806753</v>
      </c>
      <c r="BU11" s="14" t="str">
        <f t="shared" si="8"/>
        <v>small</v>
      </c>
      <c r="BV11" s="14" t="str">
        <f t="shared" si="9"/>
        <v>ntt
small</v>
      </c>
      <c r="BW11" s="17">
        <f t="shared" si="10"/>
        <v>0.11382113821138186</v>
      </c>
      <c r="BX11" s="14" t="str">
        <f t="shared" si="11"/>
        <v>assoc</v>
      </c>
      <c r="BY11" s="14">
        <f t="shared" si="12"/>
        <v>0.11382113821138186</v>
      </c>
      <c r="BZ11" s="14" t="str">
        <f t="shared" si="13"/>
        <v>small</v>
      </c>
      <c r="CA11" s="14" t="str">
        <f t="shared" si="14"/>
        <v>assoc
small</v>
      </c>
      <c r="CB11" s="17">
        <f t="shared" si="15"/>
        <v>0.16239316239316237</v>
      </c>
      <c r="CC11" s="14" t="str">
        <f t="shared" si="16"/>
        <v>women</v>
      </c>
      <c r="CD11" s="14">
        <f t="shared" si="17"/>
        <v>0.16239316239316237</v>
      </c>
      <c r="CE11" s="14" t="str">
        <f t="shared" si="18"/>
        <v>small</v>
      </c>
      <c r="CF11" s="14" t="str">
        <f t="shared" si="19"/>
        <v>women
small</v>
      </c>
      <c r="CG11" s="17">
        <f t="shared" si="20"/>
        <v>6.8965517241379379E-2</v>
      </c>
      <c r="CH11" s="14" t="str">
        <f t="shared" si="21"/>
        <v/>
      </c>
      <c r="CI11" s="14">
        <f t="shared" si="22"/>
        <v>6.8965517241379379E-2</v>
      </c>
      <c r="CJ11" s="14" t="str">
        <f t="shared" si="23"/>
        <v/>
      </c>
      <c r="CK11" s="14" t="str">
        <f t="shared" si="24"/>
        <v xml:space="preserve">
</v>
      </c>
      <c r="CL11" s="17">
        <f t="shared" si="25"/>
        <v>0.10914800085956014</v>
      </c>
      <c r="CM11" s="17" t="str">
        <f t="shared" si="26"/>
        <v>+</v>
      </c>
      <c r="CN11" s="17">
        <f t="shared" si="27"/>
        <v>0.10914800085956014</v>
      </c>
      <c r="CO11" s="17" t="str">
        <f t="shared" si="28"/>
        <v>small</v>
      </c>
      <c r="CP11" s="17" t="str">
        <f t="shared" si="29"/>
        <v>+
small</v>
      </c>
      <c r="CQ11" s="17">
        <f t="shared" si="30"/>
        <v>9.6220256630166784E-2</v>
      </c>
      <c r="CR11" s="17" t="str">
        <f t="shared" si="31"/>
        <v/>
      </c>
      <c r="CS11" s="17">
        <f t="shared" si="32"/>
        <v>9.6220256630166784E-2</v>
      </c>
      <c r="CT11" s="17" t="str">
        <f t="shared" si="33"/>
        <v/>
      </c>
      <c r="CU11" s="17" t="str">
        <f t="shared" si="34"/>
        <v xml:space="preserve">
</v>
      </c>
      <c r="CV11" s="151">
        <f t="shared" si="35"/>
        <v>0.11205460272028753</v>
      </c>
      <c r="CW11" s="17" t="str">
        <f t="shared" si="36"/>
        <v>+</v>
      </c>
      <c r="CX11" s="17">
        <f t="shared" si="37"/>
        <v>0.11205460272028753</v>
      </c>
      <c r="CY11" s="17" t="str">
        <f t="shared" si="38"/>
        <v>small</v>
      </c>
      <c r="CZ11" s="17" t="str">
        <f t="shared" si="39"/>
        <v>+
small</v>
      </c>
      <c r="DA11" s="17">
        <f t="shared" si="40"/>
        <v>0.17102191230391262</v>
      </c>
      <c r="DB11" s="17" t="str">
        <f t="shared" si="41"/>
        <v>+</v>
      </c>
      <c r="DC11" s="17">
        <f t="shared" si="42"/>
        <v>0.17102191230391262</v>
      </c>
      <c r="DD11" s="17" t="str">
        <f t="shared" si="43"/>
        <v>small</v>
      </c>
      <c r="DE11" s="17" t="str">
        <f t="shared" si="44"/>
        <v>+
small</v>
      </c>
      <c r="DF11" s="17">
        <f t="shared" si="45"/>
        <v>0.14595425602590034</v>
      </c>
      <c r="DG11" s="17" t="str">
        <f t="shared" si="46"/>
        <v>+</v>
      </c>
      <c r="DH11" s="17">
        <f t="shared" si="47"/>
        <v>0.14595425602590034</v>
      </c>
      <c r="DI11" s="17" t="str">
        <f t="shared" si="48"/>
        <v>small</v>
      </c>
      <c r="DJ11" s="17" t="str">
        <f t="shared" si="49"/>
        <v>+
small</v>
      </c>
      <c r="DK11" s="17">
        <f t="shared" si="50"/>
        <v>6.9823317318795208E-2</v>
      </c>
      <c r="DL11" s="17" t="str">
        <f t="shared" si="51"/>
        <v/>
      </c>
      <c r="DM11" s="17">
        <f t="shared" si="52"/>
        <v>6.9823317318795208E-2</v>
      </c>
      <c r="DN11" s="17" t="str">
        <f t="shared" si="53"/>
        <v/>
      </c>
      <c r="DO11" s="17" t="str">
        <f t="shared" si="54"/>
        <v xml:space="preserve">
</v>
      </c>
      <c r="DP11" s="17">
        <f t="shared" si="55"/>
        <v>7.2328694775615418E-2</v>
      </c>
      <c r="DQ11" s="17" t="str">
        <f t="shared" si="56"/>
        <v/>
      </c>
      <c r="DR11" s="17">
        <f t="shared" si="57"/>
        <v>7.2328694775615418E-2</v>
      </c>
      <c r="DS11" s="17" t="str">
        <f t="shared" si="58"/>
        <v/>
      </c>
      <c r="DT11" s="17" t="str">
        <f t="shared" si="59"/>
        <v xml:space="preserve">
</v>
      </c>
      <c r="DU11" s="17">
        <f t="shared" si="60"/>
        <v>0.17069229625236551</v>
      </c>
      <c r="DV11" s="17" t="str">
        <f t="shared" si="61"/>
        <v>+</v>
      </c>
      <c r="DW11" s="17">
        <f t="shared" si="62"/>
        <v>0.17069229625236551</v>
      </c>
      <c r="DX11" s="17" t="str">
        <f t="shared" si="63"/>
        <v>small</v>
      </c>
      <c r="DY11" s="17" t="str">
        <f t="shared" si="64"/>
        <v>+
small</v>
      </c>
      <c r="DZ11" s="17">
        <f t="shared" si="65"/>
        <v>0.15736029042347985</v>
      </c>
      <c r="EA11" s="17" t="str">
        <f t="shared" si="66"/>
        <v>+</v>
      </c>
      <c r="EB11" s="17">
        <f t="shared" si="67"/>
        <v>0.15736029042347985</v>
      </c>
      <c r="EC11" s="17" t="str">
        <f t="shared" si="68"/>
        <v>small</v>
      </c>
      <c r="ED11" s="17" t="str">
        <f t="shared" si="69"/>
        <v>+
small</v>
      </c>
      <c r="EE11" s="17">
        <f t="shared" si="70"/>
        <v>-3.8131331042856528E-2</v>
      </c>
      <c r="EF11" s="17" t="str">
        <f t="shared" si="71"/>
        <v/>
      </c>
      <c r="EG11" s="17">
        <f t="shared" si="72"/>
        <v>3.8131331042856528E-2</v>
      </c>
      <c r="EH11" s="17" t="str">
        <f t="shared" si="73"/>
        <v/>
      </c>
      <c r="EI11" s="17" t="str">
        <f t="shared" si="74"/>
        <v xml:space="preserve">
</v>
      </c>
    </row>
    <row r="12" spans="1:139" x14ac:dyDescent="0.2">
      <c r="A12" s="2" t="s">
        <v>53</v>
      </c>
      <c r="B12" s="2" t="s">
        <v>41</v>
      </c>
      <c r="C12" s="2" t="s">
        <v>54</v>
      </c>
      <c r="D12" s="145">
        <v>3.09</v>
      </c>
      <c r="E12" s="145">
        <v>1.17</v>
      </c>
      <c r="F12" s="131">
        <v>368</v>
      </c>
      <c r="G12" s="146">
        <v>3.1</v>
      </c>
      <c r="H12" s="146">
        <v>1.1599999999999999</v>
      </c>
      <c r="I12" s="146">
        <v>260</v>
      </c>
      <c r="J12" s="146">
        <v>3.07</v>
      </c>
      <c r="K12" s="146">
        <v>1.3</v>
      </c>
      <c r="L12" s="146">
        <v>55</v>
      </c>
      <c r="M12" s="146">
        <v>3.06</v>
      </c>
      <c r="N12" s="146">
        <v>1.1000000000000001</v>
      </c>
      <c r="O12" s="146">
        <v>53</v>
      </c>
      <c r="P12" s="146">
        <v>3.27</v>
      </c>
      <c r="Q12" s="146">
        <v>1.1200000000000001</v>
      </c>
      <c r="R12" s="146">
        <v>127</v>
      </c>
      <c r="S12" s="146">
        <v>2.95</v>
      </c>
      <c r="T12" s="146">
        <v>1.18</v>
      </c>
      <c r="U12" s="146">
        <v>132</v>
      </c>
      <c r="V12" s="146">
        <v>3.18</v>
      </c>
      <c r="W12" s="146">
        <v>1.18</v>
      </c>
      <c r="X12" s="146">
        <v>237</v>
      </c>
      <c r="Y12" s="146">
        <v>2.93</v>
      </c>
      <c r="Z12" s="146">
        <v>1.1399999999999999</v>
      </c>
      <c r="AA12" s="146">
        <v>131</v>
      </c>
      <c r="AB12" s="146">
        <v>3.09</v>
      </c>
      <c r="AC12" s="146">
        <v>1.1299999999999999</v>
      </c>
      <c r="AD12" s="146">
        <v>274</v>
      </c>
      <c r="AE12" s="146">
        <v>3.11</v>
      </c>
      <c r="AF12" s="146">
        <v>1.29</v>
      </c>
      <c r="AG12" s="146">
        <v>94</v>
      </c>
      <c r="AH12" s="29">
        <v>3.0563002680965137</v>
      </c>
      <c r="AI12" s="30">
        <v>1.099630551802248</v>
      </c>
      <c r="AJ12" s="125">
        <v>373</v>
      </c>
      <c r="AK12" s="29">
        <v>3.083333333333333</v>
      </c>
      <c r="AL12" s="30">
        <v>1.0808916195563234</v>
      </c>
      <c r="AM12" s="125">
        <v>252</v>
      </c>
      <c r="AN12" s="29">
        <v>2.9701492537313441</v>
      </c>
      <c r="AO12" s="30">
        <v>1.1005528810795349</v>
      </c>
      <c r="AP12" s="125">
        <v>67</v>
      </c>
      <c r="AQ12" s="29">
        <v>3.0370370370370385</v>
      </c>
      <c r="AR12" s="30">
        <v>1.1968979238480657</v>
      </c>
      <c r="AS12" s="125">
        <v>54</v>
      </c>
      <c r="AT12" s="29">
        <v>3.2522522522522515</v>
      </c>
      <c r="AU12" s="30">
        <v>1.1636030912524056</v>
      </c>
      <c r="AV12" s="125">
        <v>111</v>
      </c>
      <c r="AW12" s="29">
        <v>2.9424460431654667</v>
      </c>
      <c r="AX12" s="30">
        <v>1.0198734233245788</v>
      </c>
      <c r="AY12" s="125">
        <v>139</v>
      </c>
      <c r="AZ12" s="29">
        <v>3.1234042553191492</v>
      </c>
      <c r="BA12" s="30">
        <v>1.0690303870133362</v>
      </c>
      <c r="BB12" s="125">
        <v>235</v>
      </c>
      <c r="BC12" s="29">
        <v>2.9416058394160585</v>
      </c>
      <c r="BD12" s="30">
        <v>1.1489536375076765</v>
      </c>
      <c r="BE12" s="125">
        <v>137</v>
      </c>
      <c r="BF12" s="29">
        <v>3.0771929824561397</v>
      </c>
      <c r="BG12" s="30">
        <v>1.1074360605107614</v>
      </c>
      <c r="BH12" s="125">
        <v>285</v>
      </c>
      <c r="BI12" s="29">
        <v>2.9886363636363624</v>
      </c>
      <c r="BJ12" s="30">
        <v>1.0773991478184664</v>
      </c>
      <c r="BK12" s="125">
        <v>88</v>
      </c>
      <c r="BM12" s="17">
        <f t="shared" si="1"/>
        <v>2.5862068965517456E-2</v>
      </c>
      <c r="BN12" s="14" t="str">
        <f t="shared" si="0"/>
        <v/>
      </c>
      <c r="BO12" s="14">
        <f t="shared" si="2"/>
        <v>2.5862068965517456E-2</v>
      </c>
      <c r="BP12" s="14" t="str">
        <f t="shared" si="3"/>
        <v/>
      </c>
      <c r="BQ12" s="14" t="str">
        <f t="shared" si="4"/>
        <v xml:space="preserve">
</v>
      </c>
      <c r="BR12" s="17">
        <f t="shared" si="5"/>
        <v>3.4482758620689689E-2</v>
      </c>
      <c r="BS12" s="14" t="str">
        <f t="shared" si="6"/>
        <v/>
      </c>
      <c r="BT12" s="14">
        <f t="shared" si="7"/>
        <v>3.4482758620689689E-2</v>
      </c>
      <c r="BU12" s="14" t="str">
        <f t="shared" si="8"/>
        <v/>
      </c>
      <c r="BV12" s="14" t="str">
        <f t="shared" si="9"/>
        <v xml:space="preserve">
</v>
      </c>
      <c r="BW12" s="17">
        <f t="shared" si="10"/>
        <v>0.28571428571428553</v>
      </c>
      <c r="BX12" s="14" t="str">
        <f t="shared" si="11"/>
        <v>assoc</v>
      </c>
      <c r="BY12" s="14">
        <f t="shared" si="12"/>
        <v>0.28571428571428553</v>
      </c>
      <c r="BZ12" s="14" t="str">
        <f t="shared" si="13"/>
        <v>small</v>
      </c>
      <c r="CA12" s="14" t="str">
        <f t="shared" si="14"/>
        <v>assoc
small</v>
      </c>
      <c r="CB12" s="17">
        <f t="shared" si="15"/>
        <v>0.21186440677966104</v>
      </c>
      <c r="CC12" s="14" t="str">
        <f t="shared" si="16"/>
        <v>women</v>
      </c>
      <c r="CD12" s="14">
        <f t="shared" si="17"/>
        <v>0.21186440677966104</v>
      </c>
      <c r="CE12" s="14" t="str">
        <f t="shared" si="18"/>
        <v>small</v>
      </c>
      <c r="CF12" s="14" t="str">
        <f t="shared" si="19"/>
        <v>women
small</v>
      </c>
      <c r="CG12" s="17">
        <f t="shared" si="20"/>
        <v>-1.7699115044247805E-2</v>
      </c>
      <c r="CH12" s="14" t="str">
        <f t="shared" si="21"/>
        <v/>
      </c>
      <c r="CI12" s="14">
        <f t="shared" si="22"/>
        <v>1.7699115044247805E-2</v>
      </c>
      <c r="CJ12" s="14" t="str">
        <f t="shared" si="23"/>
        <v/>
      </c>
      <c r="CK12" s="14" t="str">
        <f t="shared" si="24"/>
        <v xml:space="preserve">
</v>
      </c>
      <c r="CL12" s="17">
        <f t="shared" si="25"/>
        <v>-3.0646412877719475E-2</v>
      </c>
      <c r="CM12" s="17" t="str">
        <f t="shared" si="26"/>
        <v/>
      </c>
      <c r="CN12" s="17">
        <f t="shared" si="27"/>
        <v>3.0646412877719475E-2</v>
      </c>
      <c r="CO12" s="17" t="str">
        <f t="shared" si="28"/>
        <v/>
      </c>
      <c r="CP12" s="17" t="str">
        <f t="shared" si="29"/>
        <v xml:space="preserve">
</v>
      </c>
      <c r="CQ12" s="17">
        <f t="shared" si="30"/>
        <v>-1.5419368940531026E-2</v>
      </c>
      <c r="CR12" s="17" t="str">
        <f t="shared" si="31"/>
        <v/>
      </c>
      <c r="CS12" s="17">
        <f t="shared" si="32"/>
        <v>1.5419368940531026E-2</v>
      </c>
      <c r="CT12" s="17" t="str">
        <f t="shared" si="33"/>
        <v/>
      </c>
      <c r="CU12" s="17" t="str">
        <f t="shared" si="34"/>
        <v xml:space="preserve">
</v>
      </c>
      <c r="CV12" s="151">
        <f t="shared" si="35"/>
        <v>-9.0727804165767964E-2</v>
      </c>
      <c r="CW12" s="17" t="str">
        <f t="shared" si="36"/>
        <v/>
      </c>
      <c r="CX12" s="17">
        <f t="shared" si="37"/>
        <v>9.0727804165767964E-2</v>
      </c>
      <c r="CY12" s="17" t="str">
        <f t="shared" si="38"/>
        <v/>
      </c>
      <c r="CZ12" s="17" t="str">
        <f t="shared" si="39"/>
        <v xml:space="preserve">
</v>
      </c>
      <c r="DA12" s="17">
        <f t="shared" si="40"/>
        <v>-1.9185397940314614E-2</v>
      </c>
      <c r="DB12" s="17" t="str">
        <f t="shared" si="41"/>
        <v/>
      </c>
      <c r="DC12" s="17">
        <f t="shared" si="42"/>
        <v>1.9185397940314614E-2</v>
      </c>
      <c r="DD12" s="17" t="str">
        <f t="shared" si="43"/>
        <v/>
      </c>
      <c r="DE12" s="17" t="str">
        <f t="shared" si="44"/>
        <v xml:space="preserve">
</v>
      </c>
      <c r="DF12" s="17">
        <f t="shared" si="45"/>
        <v>-1.5252406839729487E-2</v>
      </c>
      <c r="DG12" s="17" t="str">
        <f t="shared" si="46"/>
        <v/>
      </c>
      <c r="DH12" s="17">
        <f t="shared" si="47"/>
        <v>1.5252406839729487E-2</v>
      </c>
      <c r="DI12" s="17" t="str">
        <f t="shared" si="48"/>
        <v/>
      </c>
      <c r="DJ12" s="17" t="str">
        <f t="shared" si="49"/>
        <v xml:space="preserve">
</v>
      </c>
      <c r="DK12" s="17">
        <f t="shared" si="50"/>
        <v>-7.4067591740053116E-3</v>
      </c>
      <c r="DL12" s="17" t="str">
        <f t="shared" si="51"/>
        <v/>
      </c>
      <c r="DM12" s="17">
        <f t="shared" si="52"/>
        <v>7.4067591740053116E-3</v>
      </c>
      <c r="DN12" s="17" t="str">
        <f t="shared" si="53"/>
        <v/>
      </c>
      <c r="DO12" s="17" t="str">
        <f t="shared" si="54"/>
        <v xml:space="preserve">
</v>
      </c>
      <c r="DP12" s="17">
        <f t="shared" si="55"/>
        <v>-5.2941193597843821E-2</v>
      </c>
      <c r="DQ12" s="17" t="str">
        <f t="shared" si="56"/>
        <v/>
      </c>
      <c r="DR12" s="17">
        <f t="shared" si="57"/>
        <v>5.2941193597843821E-2</v>
      </c>
      <c r="DS12" s="17" t="str">
        <f t="shared" si="58"/>
        <v/>
      </c>
      <c r="DT12" s="17" t="str">
        <f t="shared" si="59"/>
        <v xml:space="preserve">
</v>
      </c>
      <c r="DU12" s="17">
        <f t="shared" si="60"/>
        <v>1.0101225181926249E-2</v>
      </c>
      <c r="DV12" s="17" t="str">
        <f t="shared" si="61"/>
        <v/>
      </c>
      <c r="DW12" s="17">
        <f t="shared" si="62"/>
        <v>1.0101225181926249E-2</v>
      </c>
      <c r="DX12" s="17" t="str">
        <f t="shared" si="63"/>
        <v/>
      </c>
      <c r="DY12" s="17" t="str">
        <f t="shared" si="64"/>
        <v xml:space="preserve">
</v>
      </c>
      <c r="DZ12" s="17">
        <f t="shared" si="65"/>
        <v>-1.1564566118565276E-2</v>
      </c>
      <c r="EA12" s="17" t="str">
        <f t="shared" si="66"/>
        <v/>
      </c>
      <c r="EB12" s="17">
        <f t="shared" si="67"/>
        <v>1.1564566118565276E-2</v>
      </c>
      <c r="EC12" s="17" t="str">
        <f t="shared" si="68"/>
        <v/>
      </c>
      <c r="ED12" s="17" t="str">
        <f t="shared" si="69"/>
        <v xml:space="preserve">
</v>
      </c>
      <c r="EE12" s="17">
        <f t="shared" si="70"/>
        <v>-0.11264500868538492</v>
      </c>
      <c r="EF12" s="17" t="str">
        <f t="shared" si="71"/>
        <v>-</v>
      </c>
      <c r="EG12" s="17">
        <f t="shared" si="72"/>
        <v>0.11264500868538492</v>
      </c>
      <c r="EH12" s="17" t="str">
        <f t="shared" si="73"/>
        <v>small</v>
      </c>
      <c r="EI12" s="17" t="str">
        <f t="shared" si="74"/>
        <v>-
small</v>
      </c>
    </row>
    <row r="13" spans="1:139" s="27" customFormat="1" x14ac:dyDescent="0.2">
      <c r="A13" s="95" t="s">
        <v>55</v>
      </c>
      <c r="B13" s="95" t="s">
        <v>41</v>
      </c>
      <c r="C13" s="95" t="s">
        <v>56</v>
      </c>
      <c r="D13" s="148">
        <v>2.94</v>
      </c>
      <c r="E13" s="148">
        <v>1.17</v>
      </c>
      <c r="F13" s="148">
        <v>333</v>
      </c>
      <c r="G13" s="148">
        <v>2.89</v>
      </c>
      <c r="H13" s="148">
        <v>1.17</v>
      </c>
      <c r="I13" s="148">
        <v>245</v>
      </c>
      <c r="J13" s="148">
        <v>3.05</v>
      </c>
      <c r="K13" s="148">
        <v>1.21</v>
      </c>
      <c r="L13" s="148">
        <v>56</v>
      </c>
      <c r="M13" s="148">
        <v>3.06</v>
      </c>
      <c r="N13" s="148">
        <v>1.1299999999999999</v>
      </c>
      <c r="O13" s="148">
        <v>32</v>
      </c>
      <c r="P13" s="148">
        <v>2.98</v>
      </c>
      <c r="Q13" s="148">
        <v>1.22</v>
      </c>
      <c r="R13" s="148">
        <v>123</v>
      </c>
      <c r="S13" s="148">
        <v>2.83</v>
      </c>
      <c r="T13" s="148">
        <v>1.1200000000000001</v>
      </c>
      <c r="U13" s="148">
        <v>123</v>
      </c>
      <c r="V13" s="148">
        <v>3.07</v>
      </c>
      <c r="W13" s="148">
        <v>1.17</v>
      </c>
      <c r="X13" s="148">
        <v>212</v>
      </c>
      <c r="Y13" s="148">
        <v>2.71</v>
      </c>
      <c r="Z13" s="148">
        <v>1.1599999999999999</v>
      </c>
      <c r="AA13" s="148">
        <v>121</v>
      </c>
      <c r="AB13" s="148">
        <v>2.98</v>
      </c>
      <c r="AC13" s="148">
        <v>1.17</v>
      </c>
      <c r="AD13" s="148">
        <v>246</v>
      </c>
      <c r="AE13" s="148">
        <v>2.8</v>
      </c>
      <c r="AF13" s="148">
        <v>1.19</v>
      </c>
      <c r="AG13" s="148">
        <v>87</v>
      </c>
      <c r="AH13" s="96">
        <v>3.0029154518950434</v>
      </c>
      <c r="AI13" s="97">
        <v>1.0828232058696829</v>
      </c>
      <c r="AJ13" s="126">
        <v>343</v>
      </c>
      <c r="AK13" s="96">
        <v>3.0160642570281104</v>
      </c>
      <c r="AL13" s="97">
        <v>1.0923778129278194</v>
      </c>
      <c r="AM13" s="126">
        <v>249</v>
      </c>
      <c r="AN13" s="96">
        <v>3.0476190476190474</v>
      </c>
      <c r="AO13" s="97">
        <v>1.0384319976892491</v>
      </c>
      <c r="AP13" s="126">
        <v>63</v>
      </c>
      <c r="AQ13" s="96">
        <v>2.8064516129032255</v>
      </c>
      <c r="AR13" s="97">
        <v>1.1081322074767577</v>
      </c>
      <c r="AS13" s="126">
        <v>31</v>
      </c>
      <c r="AT13" s="96">
        <v>3.1121495327102799</v>
      </c>
      <c r="AU13" s="97">
        <v>1.1186843924368728</v>
      </c>
      <c r="AV13" s="126">
        <v>107</v>
      </c>
      <c r="AW13" s="96">
        <v>2.907142857142857</v>
      </c>
      <c r="AX13" s="97">
        <v>1.0987005311470714</v>
      </c>
      <c r="AY13" s="126">
        <v>140</v>
      </c>
      <c r="AZ13" s="96">
        <v>3.0000000000000031</v>
      </c>
      <c r="BA13" s="97">
        <v>1.0920111093348812</v>
      </c>
      <c r="BB13" s="126">
        <v>214</v>
      </c>
      <c r="BC13" s="96">
        <v>3.0000000000000009</v>
      </c>
      <c r="BD13" s="97">
        <v>1.0721969498243304</v>
      </c>
      <c r="BE13" s="126">
        <v>128</v>
      </c>
      <c r="BF13" s="96">
        <v>2.9649805447470827</v>
      </c>
      <c r="BG13" s="97">
        <v>1.0909514642165639</v>
      </c>
      <c r="BH13" s="126">
        <v>257</v>
      </c>
      <c r="BI13" s="96">
        <v>3.1162790697674421</v>
      </c>
      <c r="BJ13" s="97">
        <v>1.0562820996992266</v>
      </c>
      <c r="BK13" s="126">
        <v>86</v>
      </c>
      <c r="BM13" s="17">
        <f t="shared" si="1"/>
        <v>-0.13675213675213652</v>
      </c>
      <c r="BN13" s="14" t="str">
        <f t="shared" si="0"/>
        <v>tenured</v>
      </c>
      <c r="BO13" s="14">
        <f t="shared" si="2"/>
        <v>0.13675213675213652</v>
      </c>
      <c r="BP13" s="14" t="str">
        <f t="shared" si="3"/>
        <v>small</v>
      </c>
      <c r="BQ13" s="14" t="str">
        <f t="shared" si="4"/>
        <v>tenured
small</v>
      </c>
      <c r="BR13" s="17">
        <f t="shared" si="5"/>
        <v>-0.14529914529914525</v>
      </c>
      <c r="BS13" s="14" t="str">
        <f t="shared" si="6"/>
        <v>tenured</v>
      </c>
      <c r="BT13" s="14">
        <f t="shared" si="7"/>
        <v>0.14529914529914525</v>
      </c>
      <c r="BU13" s="14" t="str">
        <f t="shared" si="8"/>
        <v>small</v>
      </c>
      <c r="BV13" s="14" t="str">
        <f t="shared" si="9"/>
        <v>tenured
small</v>
      </c>
      <c r="BW13" s="17">
        <f t="shared" si="10"/>
        <v>0.12295081967213108</v>
      </c>
      <c r="BX13" s="14" t="str">
        <f t="shared" si="11"/>
        <v>assoc</v>
      </c>
      <c r="BY13" s="14">
        <f t="shared" si="12"/>
        <v>0.12295081967213108</v>
      </c>
      <c r="BZ13" s="14" t="str">
        <f t="shared" si="13"/>
        <v>small</v>
      </c>
      <c r="CA13" s="14" t="str">
        <f t="shared" si="14"/>
        <v>assoc
small</v>
      </c>
      <c r="CB13" s="17">
        <f t="shared" si="15"/>
        <v>0.3076923076923076</v>
      </c>
      <c r="CC13" s="14" t="str">
        <f t="shared" si="16"/>
        <v>women</v>
      </c>
      <c r="CD13" s="14">
        <f t="shared" si="17"/>
        <v>0.3076923076923076</v>
      </c>
      <c r="CE13" s="14" t="str">
        <f t="shared" si="18"/>
        <v>moderate</v>
      </c>
      <c r="CF13" s="14" t="str">
        <f t="shared" si="19"/>
        <v>women
moderate</v>
      </c>
      <c r="CG13" s="17">
        <f t="shared" si="20"/>
        <v>0.15384615384615399</v>
      </c>
      <c r="CH13" s="14" t="str">
        <f t="shared" si="21"/>
        <v>foc</v>
      </c>
      <c r="CI13" s="14">
        <f t="shared" si="22"/>
        <v>0.15384615384615399</v>
      </c>
      <c r="CJ13" s="14" t="str">
        <f t="shared" si="23"/>
        <v>small</v>
      </c>
      <c r="CK13" s="14" t="str">
        <f t="shared" si="24"/>
        <v>foc
small</v>
      </c>
      <c r="CL13" s="17">
        <f t="shared" si="25"/>
        <v>5.8103161766386517E-2</v>
      </c>
      <c r="CM13" s="17" t="str">
        <f t="shared" si="26"/>
        <v/>
      </c>
      <c r="CN13" s="17">
        <f t="shared" si="27"/>
        <v>5.8103161766386517E-2</v>
      </c>
      <c r="CO13" s="17" t="str">
        <f t="shared" si="28"/>
        <v/>
      </c>
      <c r="CP13" s="17" t="str">
        <f t="shared" si="29"/>
        <v xml:space="preserve">
</v>
      </c>
      <c r="CQ13" s="17">
        <f t="shared" si="30"/>
        <v>0.11540353121071692</v>
      </c>
      <c r="CR13" s="17" t="str">
        <f t="shared" si="31"/>
        <v>+</v>
      </c>
      <c r="CS13" s="17">
        <f t="shared" si="32"/>
        <v>0.11540353121071692</v>
      </c>
      <c r="CT13" s="17" t="str">
        <f t="shared" si="33"/>
        <v>small</v>
      </c>
      <c r="CU13" s="17" t="str">
        <f t="shared" si="34"/>
        <v>+
small</v>
      </c>
      <c r="CV13" s="151">
        <f t="shared" si="35"/>
        <v>-2.2928341829320949E-3</v>
      </c>
      <c r="CW13" s="17" t="str">
        <f t="shared" si="36"/>
        <v/>
      </c>
      <c r="CX13" s="17">
        <f t="shared" si="37"/>
        <v>2.2928341829320949E-3</v>
      </c>
      <c r="CY13" s="17" t="str">
        <f t="shared" si="38"/>
        <v/>
      </c>
      <c r="CZ13" s="17" t="str">
        <f t="shared" si="39"/>
        <v xml:space="preserve">
</v>
      </c>
      <c r="DA13" s="17">
        <f t="shared" si="40"/>
        <v>-0.22880698294485094</v>
      </c>
      <c r="DB13" s="17" t="str">
        <f t="shared" si="41"/>
        <v>-</v>
      </c>
      <c r="DC13" s="17">
        <f t="shared" si="42"/>
        <v>0.22880698294485094</v>
      </c>
      <c r="DD13" s="17" t="str">
        <f t="shared" si="43"/>
        <v>small</v>
      </c>
      <c r="DE13" s="17" t="str">
        <f t="shared" si="44"/>
        <v>-
small</v>
      </c>
      <c r="DF13" s="17">
        <f t="shared" si="45"/>
        <v>0.11812941487671388</v>
      </c>
      <c r="DG13" s="17" t="str">
        <f t="shared" si="46"/>
        <v>+</v>
      </c>
      <c r="DH13" s="17">
        <f t="shared" si="47"/>
        <v>0.11812941487671388</v>
      </c>
      <c r="DI13" s="17" t="str">
        <f t="shared" si="48"/>
        <v>small</v>
      </c>
      <c r="DJ13" s="17" t="str">
        <f t="shared" si="49"/>
        <v>+
small</v>
      </c>
      <c r="DK13" s="17">
        <f t="shared" si="50"/>
        <v>7.0212815008215065E-2</v>
      </c>
      <c r="DL13" s="17" t="str">
        <f t="shared" si="51"/>
        <v/>
      </c>
      <c r="DM13" s="17">
        <f t="shared" si="52"/>
        <v>7.0212815008215065E-2</v>
      </c>
      <c r="DN13" s="17" t="str">
        <f t="shared" si="53"/>
        <v/>
      </c>
      <c r="DO13" s="17" t="str">
        <f t="shared" si="54"/>
        <v xml:space="preserve">
</v>
      </c>
      <c r="DP13" s="17">
        <f t="shared" si="55"/>
        <v>-6.4101911969221742E-2</v>
      </c>
      <c r="DQ13" s="17" t="str">
        <f t="shared" si="56"/>
        <v/>
      </c>
      <c r="DR13" s="17">
        <f t="shared" si="57"/>
        <v>6.4101911969221742E-2</v>
      </c>
      <c r="DS13" s="17" t="str">
        <f t="shared" si="58"/>
        <v/>
      </c>
      <c r="DT13" s="17" t="str">
        <f t="shared" si="59"/>
        <v xml:space="preserve">
</v>
      </c>
      <c r="DU13" s="17">
        <f t="shared" si="60"/>
        <v>0.2704726963152756</v>
      </c>
      <c r="DV13" s="17" t="str">
        <f t="shared" si="61"/>
        <v>+</v>
      </c>
      <c r="DW13" s="17">
        <f t="shared" si="62"/>
        <v>0.2704726963152756</v>
      </c>
      <c r="DX13" s="17" t="str">
        <f t="shared" si="63"/>
        <v>small</v>
      </c>
      <c r="DY13" s="17" t="str">
        <f t="shared" si="64"/>
        <v>+
small</v>
      </c>
      <c r="DZ13" s="17">
        <f t="shared" si="65"/>
        <v>-1.37672992296711E-2</v>
      </c>
      <c r="EA13" s="17" t="str">
        <f t="shared" si="66"/>
        <v/>
      </c>
      <c r="EB13" s="17">
        <f t="shared" si="67"/>
        <v>1.37672992296711E-2</v>
      </c>
      <c r="EC13" s="17" t="str">
        <f t="shared" si="68"/>
        <v/>
      </c>
      <c r="ED13" s="17" t="str">
        <f t="shared" si="69"/>
        <v xml:space="preserve">
</v>
      </c>
      <c r="EE13" s="17">
        <f t="shared" si="70"/>
        <v>0.29942670604519556</v>
      </c>
      <c r="EF13" s="17" t="str">
        <f t="shared" si="71"/>
        <v>+</v>
      </c>
      <c r="EG13" s="17">
        <f t="shared" si="72"/>
        <v>0.29942670604519556</v>
      </c>
      <c r="EH13" s="17" t="str">
        <f t="shared" si="73"/>
        <v>small</v>
      </c>
      <c r="EI13" s="17" t="str">
        <f t="shared" si="74"/>
        <v>+
small</v>
      </c>
    </row>
    <row r="14" spans="1:139" x14ac:dyDescent="0.2">
      <c r="A14" s="2" t="s">
        <v>57</v>
      </c>
      <c r="B14" s="2" t="s">
        <v>41</v>
      </c>
      <c r="C14" s="2" t="s">
        <v>58</v>
      </c>
      <c r="D14" s="145">
        <v>2.94</v>
      </c>
      <c r="E14" s="145">
        <v>1.1200000000000001</v>
      </c>
      <c r="F14" s="131">
        <v>280</v>
      </c>
      <c r="G14" s="146">
        <v>2.92</v>
      </c>
      <c r="H14" s="146">
        <v>1.1499999999999999</v>
      </c>
      <c r="I14" s="146">
        <v>212</v>
      </c>
      <c r="J14" s="146">
        <v>2.98</v>
      </c>
      <c r="K14" s="146">
        <v>1.08</v>
      </c>
      <c r="L14" s="146">
        <v>41</v>
      </c>
      <c r="M14" s="146">
        <v>3.07</v>
      </c>
      <c r="N14" s="146">
        <v>1</v>
      </c>
      <c r="O14" s="146">
        <v>27</v>
      </c>
      <c r="P14" s="146">
        <v>2.96</v>
      </c>
      <c r="Q14" s="146">
        <v>1.18</v>
      </c>
      <c r="R14" s="146">
        <v>113</v>
      </c>
      <c r="S14" s="146">
        <v>2.89</v>
      </c>
      <c r="T14" s="146">
        <v>1.1200000000000001</v>
      </c>
      <c r="U14" s="146">
        <v>100</v>
      </c>
      <c r="V14" s="146">
        <v>2.97</v>
      </c>
      <c r="W14" s="146">
        <v>1.1399999999999999</v>
      </c>
      <c r="X14" s="146">
        <v>187</v>
      </c>
      <c r="Y14" s="146">
        <v>2.89</v>
      </c>
      <c r="Z14" s="146">
        <v>1.1100000000000001</v>
      </c>
      <c r="AA14" s="146">
        <v>93</v>
      </c>
      <c r="AB14" s="146">
        <v>2.94</v>
      </c>
      <c r="AC14" s="146">
        <v>1.1599999999999999</v>
      </c>
      <c r="AD14" s="146">
        <v>215</v>
      </c>
      <c r="AE14" s="146">
        <v>2.94</v>
      </c>
      <c r="AF14" s="146">
        <v>1.01</v>
      </c>
      <c r="AG14" s="146">
        <v>65</v>
      </c>
      <c r="AH14" s="29">
        <v>2.9999999999999991</v>
      </c>
      <c r="AI14" s="29">
        <v>1.0600353351000984</v>
      </c>
      <c r="AJ14" s="125">
        <v>284</v>
      </c>
      <c r="AK14" s="29">
        <v>3.0563380281690145</v>
      </c>
      <c r="AL14" s="29">
        <v>1.0844613123704177</v>
      </c>
      <c r="AM14" s="125">
        <v>213</v>
      </c>
      <c r="AN14" s="29">
        <v>2.8888888888888888</v>
      </c>
      <c r="AO14" s="29">
        <v>0.98216417397829392</v>
      </c>
      <c r="AP14" s="125">
        <v>45</v>
      </c>
      <c r="AQ14" s="29">
        <v>2.7307692307692304</v>
      </c>
      <c r="AR14" s="29">
        <v>0.96156923027693875</v>
      </c>
      <c r="AS14" s="125">
        <v>26</v>
      </c>
      <c r="AT14" s="29">
        <v>3.1649484536082473</v>
      </c>
      <c r="AU14" s="29">
        <v>1.1056711043819913</v>
      </c>
      <c r="AV14" s="125">
        <v>97</v>
      </c>
      <c r="AW14" s="29">
        <v>2.9304347826086961</v>
      </c>
      <c r="AX14" s="29">
        <v>1.0900003149076865</v>
      </c>
      <c r="AY14" s="125">
        <v>115</v>
      </c>
      <c r="AZ14" s="29">
        <v>2.9942857142857151</v>
      </c>
      <c r="BA14" s="29">
        <v>1.0586107946029639</v>
      </c>
      <c r="BB14" s="125">
        <v>175</v>
      </c>
      <c r="BC14" s="29">
        <v>3.0091743119266048</v>
      </c>
      <c r="BD14" s="29">
        <v>1.0671475725297952</v>
      </c>
      <c r="BE14" s="125">
        <v>109</v>
      </c>
      <c r="BF14" s="29">
        <v>2.91588785046729</v>
      </c>
      <c r="BG14" s="29">
        <v>1.053690098199743</v>
      </c>
      <c r="BH14" s="125">
        <v>214</v>
      </c>
      <c r="BI14" s="29">
        <v>3.2571428571428571</v>
      </c>
      <c r="BJ14" s="29">
        <v>1.0451504889313583</v>
      </c>
      <c r="BK14" s="125">
        <v>70</v>
      </c>
      <c r="BM14" s="17">
        <f t="shared" si="1"/>
        <v>-5.2173913043478314E-2</v>
      </c>
      <c r="BN14" s="14" t="str">
        <f t="shared" si="0"/>
        <v/>
      </c>
      <c r="BO14" s="14">
        <f t="shared" si="2"/>
        <v>5.2173913043478314E-2</v>
      </c>
      <c r="BP14" s="14" t="str">
        <f t="shared" si="3"/>
        <v/>
      </c>
      <c r="BQ14" s="14" t="str">
        <f t="shared" si="4"/>
        <v xml:space="preserve">
</v>
      </c>
      <c r="BR14" s="17">
        <f t="shared" si="5"/>
        <v>-0.13043478260869559</v>
      </c>
      <c r="BS14" s="14" t="str">
        <f t="shared" si="6"/>
        <v>tenured</v>
      </c>
      <c r="BT14" s="14">
        <f t="shared" si="7"/>
        <v>0.13043478260869559</v>
      </c>
      <c r="BU14" s="14" t="str">
        <f t="shared" si="8"/>
        <v>small</v>
      </c>
      <c r="BV14" s="14" t="str">
        <f t="shared" si="9"/>
        <v>tenured
small</v>
      </c>
      <c r="BW14" s="17">
        <f t="shared" si="10"/>
        <v>5.9322033898304954E-2</v>
      </c>
      <c r="BX14" s="14" t="str">
        <f t="shared" si="11"/>
        <v/>
      </c>
      <c r="BY14" s="14">
        <f t="shared" si="12"/>
        <v>5.9322033898304954E-2</v>
      </c>
      <c r="BZ14" s="14" t="str">
        <f t="shared" si="13"/>
        <v/>
      </c>
      <c r="CA14" s="14" t="str">
        <f t="shared" si="14"/>
        <v xml:space="preserve">
</v>
      </c>
      <c r="CB14" s="17">
        <f t="shared" si="15"/>
        <v>7.0175438596491294E-2</v>
      </c>
      <c r="CC14" s="14" t="str">
        <f t="shared" si="16"/>
        <v/>
      </c>
      <c r="CD14" s="14">
        <f t="shared" si="17"/>
        <v>7.0175438596491294E-2</v>
      </c>
      <c r="CE14" s="14" t="str">
        <f t="shared" si="18"/>
        <v/>
      </c>
      <c r="CF14" s="14" t="str">
        <f t="shared" si="19"/>
        <v xml:space="preserve">
</v>
      </c>
      <c r="CG14" s="17">
        <f t="shared" si="20"/>
        <v>0</v>
      </c>
      <c r="CH14" s="14" t="str">
        <f t="shared" si="21"/>
        <v/>
      </c>
      <c r="CI14" s="14">
        <f t="shared" si="22"/>
        <v>0</v>
      </c>
      <c r="CJ14" s="14" t="str">
        <f t="shared" si="23"/>
        <v/>
      </c>
      <c r="CK14" s="14" t="str">
        <f t="shared" si="24"/>
        <v xml:space="preserve">
</v>
      </c>
      <c r="CL14" s="17">
        <f t="shared" si="25"/>
        <v>5.6601886761004437E-2</v>
      </c>
      <c r="CM14" s="17" t="str">
        <f t="shared" si="26"/>
        <v/>
      </c>
      <c r="CN14" s="17">
        <f t="shared" si="27"/>
        <v>5.6601886761004437E-2</v>
      </c>
      <c r="CO14" s="17" t="str">
        <f t="shared" si="28"/>
        <v/>
      </c>
      <c r="CP14" s="17" t="str">
        <f t="shared" si="29"/>
        <v xml:space="preserve">
</v>
      </c>
      <c r="CQ14" s="17">
        <f t="shared" si="30"/>
        <v>0.12571958687120577</v>
      </c>
      <c r="CR14" s="17" t="str">
        <f t="shared" si="31"/>
        <v>+</v>
      </c>
      <c r="CS14" s="17">
        <f t="shared" si="32"/>
        <v>0.12571958687120577</v>
      </c>
      <c r="CT14" s="17" t="str">
        <f t="shared" si="33"/>
        <v>small</v>
      </c>
      <c r="CU14" s="17" t="str">
        <f t="shared" si="34"/>
        <v>+
small</v>
      </c>
      <c r="CV14" s="151">
        <f t="shared" si="35"/>
        <v>-9.2765663343290228E-2</v>
      </c>
      <c r="CW14" s="17" t="str">
        <f t="shared" si="36"/>
        <v/>
      </c>
      <c r="CX14" s="17">
        <f t="shared" si="37"/>
        <v>9.2765663343290228E-2</v>
      </c>
      <c r="CY14" s="17" t="str">
        <f t="shared" si="38"/>
        <v/>
      </c>
      <c r="CZ14" s="17" t="str">
        <f t="shared" si="39"/>
        <v xml:space="preserve">
</v>
      </c>
      <c r="DA14" s="17">
        <f t="shared" si="40"/>
        <v>-0.35278871094187214</v>
      </c>
      <c r="DB14" s="17" t="str">
        <f t="shared" si="41"/>
        <v>-</v>
      </c>
      <c r="DC14" s="17">
        <f t="shared" si="42"/>
        <v>0.35278871094187214</v>
      </c>
      <c r="DD14" s="17" t="str">
        <f t="shared" si="43"/>
        <v>moderate</v>
      </c>
      <c r="DE14" s="17" t="str">
        <f t="shared" si="44"/>
        <v>-
moderate</v>
      </c>
      <c r="DF14" s="17">
        <f t="shared" si="45"/>
        <v>0.18536113749920424</v>
      </c>
      <c r="DG14" s="17" t="str">
        <f t="shared" si="46"/>
        <v>+</v>
      </c>
      <c r="DH14" s="17">
        <f t="shared" si="47"/>
        <v>0.18536113749920424</v>
      </c>
      <c r="DI14" s="17" t="str">
        <f t="shared" si="48"/>
        <v>small</v>
      </c>
      <c r="DJ14" s="17" t="str">
        <f t="shared" si="49"/>
        <v>+
small</v>
      </c>
      <c r="DK14" s="17">
        <f t="shared" si="50"/>
        <v>3.7096120116369327E-2</v>
      </c>
      <c r="DL14" s="17" t="str">
        <f t="shared" si="51"/>
        <v/>
      </c>
      <c r="DM14" s="17">
        <f t="shared" si="52"/>
        <v>3.7096120116369327E-2</v>
      </c>
      <c r="DN14" s="17" t="str">
        <f t="shared" si="53"/>
        <v/>
      </c>
      <c r="DO14" s="17" t="str">
        <f t="shared" si="54"/>
        <v xml:space="preserve">
</v>
      </c>
      <c r="DP14" s="17">
        <f t="shared" si="55"/>
        <v>2.2941117178786524E-2</v>
      </c>
      <c r="DQ14" s="17" t="str">
        <f t="shared" si="56"/>
        <v/>
      </c>
      <c r="DR14" s="17">
        <f t="shared" si="57"/>
        <v>2.2941117178786524E-2</v>
      </c>
      <c r="DS14" s="17" t="str">
        <f t="shared" si="58"/>
        <v/>
      </c>
      <c r="DT14" s="17" t="str">
        <f t="shared" si="59"/>
        <v xml:space="preserve">
</v>
      </c>
      <c r="DU14" s="17">
        <f t="shared" si="60"/>
        <v>0.11167556858522233</v>
      </c>
      <c r="DV14" s="17" t="str">
        <f t="shared" si="61"/>
        <v>+</v>
      </c>
      <c r="DW14" s="17">
        <f t="shared" si="62"/>
        <v>0.11167556858522233</v>
      </c>
      <c r="DX14" s="17" t="str">
        <f t="shared" si="63"/>
        <v>small</v>
      </c>
      <c r="DY14" s="17" t="str">
        <f t="shared" si="64"/>
        <v>+
small</v>
      </c>
      <c r="DZ14" s="17">
        <f t="shared" si="65"/>
        <v>-2.2883530531326184E-2</v>
      </c>
      <c r="EA14" s="17" t="str">
        <f t="shared" si="66"/>
        <v/>
      </c>
      <c r="EB14" s="17">
        <f t="shared" si="67"/>
        <v>2.2883530531326184E-2</v>
      </c>
      <c r="EC14" s="17" t="str">
        <f t="shared" si="68"/>
        <v/>
      </c>
      <c r="ED14" s="17" t="str">
        <f t="shared" si="69"/>
        <v xml:space="preserve">
</v>
      </c>
      <c r="EE14" s="17">
        <f t="shared" si="70"/>
        <v>0.3034422894133918</v>
      </c>
      <c r="EF14" s="17" t="str">
        <f t="shared" si="71"/>
        <v>+</v>
      </c>
      <c r="EG14" s="17">
        <f t="shared" si="72"/>
        <v>0.3034422894133918</v>
      </c>
      <c r="EH14" s="17" t="str">
        <f t="shared" si="73"/>
        <v>moderate</v>
      </c>
      <c r="EI14" s="17" t="str">
        <f t="shared" si="74"/>
        <v>+
moderate</v>
      </c>
    </row>
    <row r="15" spans="1:139" s="27" customFormat="1" x14ac:dyDescent="0.2">
      <c r="A15" s="95" t="s">
        <v>59</v>
      </c>
      <c r="B15" s="95" t="s">
        <v>41</v>
      </c>
      <c r="C15" s="95" t="s">
        <v>60</v>
      </c>
      <c r="D15" s="148">
        <v>2.57</v>
      </c>
      <c r="E15" s="148">
        <v>1.1200000000000001</v>
      </c>
      <c r="F15" s="148">
        <v>288</v>
      </c>
      <c r="G15" s="148">
        <v>2.59</v>
      </c>
      <c r="H15" s="148">
        <v>1.1000000000000001</v>
      </c>
      <c r="I15" s="148">
        <v>214</v>
      </c>
      <c r="J15" s="148">
        <v>2.46</v>
      </c>
      <c r="K15" s="148">
        <v>1.22</v>
      </c>
      <c r="L15" s="148">
        <v>46</v>
      </c>
      <c r="M15" s="148">
        <v>2.61</v>
      </c>
      <c r="N15" s="148">
        <v>1.1000000000000001</v>
      </c>
      <c r="O15" s="148">
        <v>28</v>
      </c>
      <c r="P15" s="148">
        <v>2.69</v>
      </c>
      <c r="Q15" s="148">
        <v>1.1399999999999999</v>
      </c>
      <c r="R15" s="148">
        <v>109</v>
      </c>
      <c r="S15" s="148">
        <v>2.5</v>
      </c>
      <c r="T15" s="148">
        <v>1.07</v>
      </c>
      <c r="U15" s="148">
        <v>105</v>
      </c>
      <c r="V15" s="148">
        <v>2.63</v>
      </c>
      <c r="W15" s="148">
        <v>1.1100000000000001</v>
      </c>
      <c r="X15" s="148">
        <v>195</v>
      </c>
      <c r="Y15" s="148">
        <v>2.46</v>
      </c>
      <c r="Z15" s="148">
        <v>1.1399999999999999</v>
      </c>
      <c r="AA15" s="148">
        <v>93</v>
      </c>
      <c r="AB15" s="148">
        <v>2.57</v>
      </c>
      <c r="AC15" s="148">
        <v>1.08</v>
      </c>
      <c r="AD15" s="148">
        <v>206</v>
      </c>
      <c r="AE15" s="148">
        <v>2.57</v>
      </c>
      <c r="AF15" s="148">
        <v>1.22</v>
      </c>
      <c r="AG15" s="148">
        <v>82</v>
      </c>
      <c r="AH15" s="96">
        <v>2.8137931034482735</v>
      </c>
      <c r="AI15" s="96">
        <v>1.182257572370049</v>
      </c>
      <c r="AJ15" s="126">
        <v>290</v>
      </c>
      <c r="AK15" s="96">
        <v>2.8241206030150772</v>
      </c>
      <c r="AL15" s="96">
        <v>1.1609039953379232</v>
      </c>
      <c r="AM15" s="126">
        <v>199</v>
      </c>
      <c r="AN15" s="96">
        <v>2.7413793103448274</v>
      </c>
      <c r="AO15" s="96">
        <v>1.2220251358081324</v>
      </c>
      <c r="AP15" s="126">
        <v>58</v>
      </c>
      <c r="AQ15" s="96">
        <v>2.878787878787878</v>
      </c>
      <c r="AR15" s="96">
        <v>1.2687980473063807</v>
      </c>
      <c r="AS15" s="126">
        <v>33</v>
      </c>
      <c r="AT15" s="96">
        <v>2.9444444444444451</v>
      </c>
      <c r="AU15" s="96">
        <v>1.2119360600843734</v>
      </c>
      <c r="AV15" s="126">
        <v>90</v>
      </c>
      <c r="AW15" s="96">
        <v>2.7522935779816509</v>
      </c>
      <c r="AX15" s="96">
        <v>1.1479124636160383</v>
      </c>
      <c r="AY15" s="126">
        <v>109</v>
      </c>
      <c r="AZ15" s="96">
        <v>2.8833333333333337</v>
      </c>
      <c r="BA15" s="96">
        <v>1.1200309253511782</v>
      </c>
      <c r="BB15" s="126">
        <v>180</v>
      </c>
      <c r="BC15" s="96">
        <v>2.7000000000000015</v>
      </c>
      <c r="BD15" s="96">
        <v>1.2746649136937263</v>
      </c>
      <c r="BE15" s="126">
        <v>110</v>
      </c>
      <c r="BF15" s="96">
        <v>2.7762557077625574</v>
      </c>
      <c r="BG15" s="96">
        <v>1.1653178675703637</v>
      </c>
      <c r="BH15" s="126">
        <v>219</v>
      </c>
      <c r="BI15" s="96">
        <v>2.929577464788732</v>
      </c>
      <c r="BJ15" s="96">
        <v>1.2343181305825939</v>
      </c>
      <c r="BK15" s="126">
        <v>71</v>
      </c>
      <c r="BM15" s="17">
        <f t="shared" si="1"/>
        <v>0.11818181818181807</v>
      </c>
      <c r="BN15" s="14" t="str">
        <f t="shared" si="0"/>
        <v>pre-ten</v>
      </c>
      <c r="BO15" s="14">
        <f t="shared" si="2"/>
        <v>0.11818181818181807</v>
      </c>
      <c r="BP15" s="14" t="str">
        <f t="shared" si="3"/>
        <v>small</v>
      </c>
      <c r="BQ15" s="14" t="str">
        <f t="shared" si="4"/>
        <v>pre-ten
small</v>
      </c>
      <c r="BR15" s="17">
        <f t="shared" si="5"/>
        <v>-1.8181818181818195E-2</v>
      </c>
      <c r="BS15" s="14" t="str">
        <f t="shared" si="6"/>
        <v/>
      </c>
      <c r="BT15" s="14">
        <f t="shared" si="7"/>
        <v>1.8181818181818195E-2</v>
      </c>
      <c r="BU15" s="14" t="str">
        <f t="shared" si="8"/>
        <v/>
      </c>
      <c r="BV15" s="14" t="str">
        <f t="shared" si="9"/>
        <v xml:space="preserve">
</v>
      </c>
      <c r="BW15" s="17">
        <f t="shared" si="10"/>
        <v>0.16666666666666663</v>
      </c>
      <c r="BX15" s="14" t="str">
        <f t="shared" si="11"/>
        <v>assoc</v>
      </c>
      <c r="BY15" s="14">
        <f t="shared" si="12"/>
        <v>0.16666666666666663</v>
      </c>
      <c r="BZ15" s="14" t="str">
        <f t="shared" si="13"/>
        <v>small</v>
      </c>
      <c r="CA15" s="14" t="str">
        <f t="shared" si="14"/>
        <v>assoc
small</v>
      </c>
      <c r="CB15" s="17">
        <f t="shared" si="15"/>
        <v>0.15315315315315309</v>
      </c>
      <c r="CC15" s="14" t="str">
        <f t="shared" si="16"/>
        <v>women</v>
      </c>
      <c r="CD15" s="14">
        <f t="shared" si="17"/>
        <v>0.15315315315315309</v>
      </c>
      <c r="CE15" s="14" t="str">
        <f t="shared" si="18"/>
        <v>small</v>
      </c>
      <c r="CF15" s="14" t="str">
        <f t="shared" si="19"/>
        <v>women
small</v>
      </c>
      <c r="CG15" s="17">
        <f t="shared" si="20"/>
        <v>0</v>
      </c>
      <c r="CH15" s="14" t="str">
        <f t="shared" si="21"/>
        <v/>
      </c>
      <c r="CI15" s="14">
        <f t="shared" si="22"/>
        <v>0</v>
      </c>
      <c r="CJ15" s="14" t="str">
        <f t="shared" si="23"/>
        <v/>
      </c>
      <c r="CK15" s="14" t="str">
        <f t="shared" si="24"/>
        <v xml:space="preserve">
</v>
      </c>
      <c r="CL15" s="17">
        <f t="shared" si="25"/>
        <v>0.20620980499160288</v>
      </c>
      <c r="CM15" s="17" t="str">
        <f t="shared" si="26"/>
        <v>+</v>
      </c>
      <c r="CN15" s="17">
        <f t="shared" si="27"/>
        <v>0.20620980499160288</v>
      </c>
      <c r="CO15" s="17" t="str">
        <f t="shared" si="28"/>
        <v>small</v>
      </c>
      <c r="CP15" s="17" t="str">
        <f t="shared" si="29"/>
        <v>+
small</v>
      </c>
      <c r="CQ15" s="17">
        <f t="shared" si="30"/>
        <v>0.20167094260617824</v>
      </c>
      <c r="CR15" s="17" t="str">
        <f t="shared" si="31"/>
        <v>+</v>
      </c>
      <c r="CS15" s="17">
        <f t="shared" si="32"/>
        <v>0.20167094260617824</v>
      </c>
      <c r="CT15" s="17" t="str">
        <f t="shared" si="33"/>
        <v>small</v>
      </c>
      <c r="CU15" s="17" t="str">
        <f t="shared" si="34"/>
        <v>+
small</v>
      </c>
      <c r="CV15" s="151">
        <f t="shared" si="35"/>
        <v>0.23025656518820264</v>
      </c>
      <c r="CW15" s="17" t="str">
        <f t="shared" si="36"/>
        <v>+</v>
      </c>
      <c r="CX15" s="17">
        <f t="shared" si="37"/>
        <v>0.23025656518820264</v>
      </c>
      <c r="CY15" s="17" t="str">
        <f t="shared" si="38"/>
        <v>small</v>
      </c>
      <c r="CZ15" s="17" t="str">
        <f t="shared" si="39"/>
        <v>+
small</v>
      </c>
      <c r="DA15" s="17">
        <f t="shared" si="40"/>
        <v>0.21184449279261308</v>
      </c>
      <c r="DB15" s="17" t="str">
        <f t="shared" si="41"/>
        <v>+</v>
      </c>
      <c r="DC15" s="17">
        <f t="shared" si="42"/>
        <v>0.21184449279261308</v>
      </c>
      <c r="DD15" s="17" t="str">
        <f t="shared" si="43"/>
        <v>small</v>
      </c>
      <c r="DE15" s="17" t="str">
        <f t="shared" si="44"/>
        <v>+
small</v>
      </c>
      <c r="DF15" s="17">
        <f t="shared" si="45"/>
        <v>0.20994873642651665</v>
      </c>
      <c r="DG15" s="17" t="str">
        <f t="shared" si="46"/>
        <v>+</v>
      </c>
      <c r="DH15" s="17">
        <f t="shared" si="47"/>
        <v>0.20994873642651665</v>
      </c>
      <c r="DI15" s="17" t="str">
        <f t="shared" si="48"/>
        <v>small</v>
      </c>
      <c r="DJ15" s="17" t="str">
        <f t="shared" si="49"/>
        <v>+
small</v>
      </c>
      <c r="DK15" s="17">
        <f t="shared" si="50"/>
        <v>0.21978468391823278</v>
      </c>
      <c r="DL15" s="17" t="str">
        <f t="shared" si="51"/>
        <v>+</v>
      </c>
      <c r="DM15" s="17">
        <f t="shared" si="52"/>
        <v>0.21978468391823278</v>
      </c>
      <c r="DN15" s="17" t="str">
        <f t="shared" si="53"/>
        <v>small</v>
      </c>
      <c r="DO15" s="17" t="str">
        <f t="shared" si="54"/>
        <v>+
small</v>
      </c>
      <c r="DP15" s="17">
        <f t="shared" si="55"/>
        <v>0.22618423080943312</v>
      </c>
      <c r="DQ15" s="17" t="str">
        <f t="shared" si="56"/>
        <v>+</v>
      </c>
      <c r="DR15" s="17">
        <f t="shared" si="57"/>
        <v>0.22618423080943312</v>
      </c>
      <c r="DS15" s="17" t="str">
        <f t="shared" si="58"/>
        <v>small</v>
      </c>
      <c r="DT15" s="17" t="str">
        <f t="shared" si="59"/>
        <v>+
small</v>
      </c>
      <c r="DU15" s="17">
        <f t="shared" si="60"/>
        <v>0.18828477776526312</v>
      </c>
      <c r="DV15" s="17" t="str">
        <f t="shared" si="61"/>
        <v>+</v>
      </c>
      <c r="DW15" s="17">
        <f t="shared" si="62"/>
        <v>0.18828477776526312</v>
      </c>
      <c r="DX15" s="17" t="str">
        <f t="shared" si="63"/>
        <v>small</v>
      </c>
      <c r="DY15" s="17" t="str">
        <f t="shared" si="64"/>
        <v>+
small</v>
      </c>
      <c r="DZ15" s="17">
        <f t="shared" si="65"/>
        <v>0.17699523323416602</v>
      </c>
      <c r="EA15" s="17" t="str">
        <f t="shared" si="66"/>
        <v>+</v>
      </c>
      <c r="EB15" s="17">
        <f t="shared" si="67"/>
        <v>0.17699523323416602</v>
      </c>
      <c r="EC15" s="17" t="str">
        <f t="shared" si="68"/>
        <v>small</v>
      </c>
      <c r="ED15" s="17" t="str">
        <f t="shared" si="69"/>
        <v>+
small</v>
      </c>
      <c r="EE15" s="17">
        <f t="shared" si="70"/>
        <v>0.29131668398892663</v>
      </c>
      <c r="EF15" s="17" t="str">
        <f t="shared" si="71"/>
        <v>+</v>
      </c>
      <c r="EG15" s="17">
        <f t="shared" si="72"/>
        <v>0.29131668398892663</v>
      </c>
      <c r="EH15" s="17" t="str">
        <f t="shared" si="73"/>
        <v>small</v>
      </c>
      <c r="EI15" s="17" t="str">
        <f t="shared" si="74"/>
        <v>+
small</v>
      </c>
    </row>
    <row r="16" spans="1:139" x14ac:dyDescent="0.2">
      <c r="A16" s="2" t="s">
        <v>61</v>
      </c>
      <c r="B16" s="2" t="s">
        <v>41</v>
      </c>
      <c r="C16" s="2" t="s">
        <v>62</v>
      </c>
      <c r="D16" s="145">
        <v>3.24</v>
      </c>
      <c r="E16" s="145">
        <v>1.2</v>
      </c>
      <c r="F16" s="131">
        <v>396</v>
      </c>
      <c r="G16" s="146">
        <v>3.25</v>
      </c>
      <c r="H16" s="146">
        <v>1.21</v>
      </c>
      <c r="I16" s="146">
        <v>282</v>
      </c>
      <c r="J16" s="146">
        <v>3.23</v>
      </c>
      <c r="K16" s="146">
        <v>1.24</v>
      </c>
      <c r="L16" s="146">
        <v>60</v>
      </c>
      <c r="M16" s="146">
        <v>3.22</v>
      </c>
      <c r="N16" s="146">
        <v>1.1399999999999999</v>
      </c>
      <c r="O16" s="146">
        <v>54</v>
      </c>
      <c r="P16" s="146">
        <v>3.32</v>
      </c>
      <c r="Q16" s="146">
        <v>1.22</v>
      </c>
      <c r="R16" s="146">
        <v>140</v>
      </c>
      <c r="S16" s="146">
        <v>3.18</v>
      </c>
      <c r="T16" s="146">
        <v>1.2</v>
      </c>
      <c r="U16" s="146">
        <v>142</v>
      </c>
      <c r="V16" s="146">
        <v>3.41</v>
      </c>
      <c r="W16" s="146">
        <v>1.1599999999999999</v>
      </c>
      <c r="X16" s="146">
        <v>253</v>
      </c>
      <c r="Y16" s="146">
        <v>2.95</v>
      </c>
      <c r="Z16" s="146">
        <v>1.22</v>
      </c>
      <c r="AA16" s="146">
        <v>143</v>
      </c>
      <c r="AB16" s="146">
        <v>3.24</v>
      </c>
      <c r="AC16" s="146">
        <v>1.18</v>
      </c>
      <c r="AD16" s="146">
        <v>292</v>
      </c>
      <c r="AE16" s="146">
        <v>3.26</v>
      </c>
      <c r="AF16" s="146">
        <v>1.28</v>
      </c>
      <c r="AG16" s="146">
        <v>104</v>
      </c>
      <c r="AH16" s="29">
        <v>3.2524509803921569</v>
      </c>
      <c r="AI16" s="30">
        <v>1.0871118432587039</v>
      </c>
      <c r="AJ16" s="125">
        <v>408</v>
      </c>
      <c r="AK16" s="29">
        <v>3.2681159420289863</v>
      </c>
      <c r="AL16" s="30">
        <v>1.0756130096408114</v>
      </c>
      <c r="AM16" s="125">
        <v>276</v>
      </c>
      <c r="AN16" s="29">
        <v>3.2142857142857144</v>
      </c>
      <c r="AO16" s="30">
        <v>1.1019463300386796</v>
      </c>
      <c r="AP16" s="125">
        <v>70</v>
      </c>
      <c r="AQ16" s="29">
        <v>3.2258064516129035</v>
      </c>
      <c r="AR16" s="30">
        <v>1.1368543721885629</v>
      </c>
      <c r="AS16" s="125">
        <v>62</v>
      </c>
      <c r="AT16" s="29">
        <v>3.2931034482758621</v>
      </c>
      <c r="AU16" s="30">
        <v>1.1648268494524832</v>
      </c>
      <c r="AV16" s="125">
        <v>116</v>
      </c>
      <c r="AW16" s="29">
        <v>3.2405063291139253</v>
      </c>
      <c r="AX16" s="30">
        <v>1.0309254993984802</v>
      </c>
      <c r="AY16" s="125">
        <v>158</v>
      </c>
      <c r="AZ16" s="29">
        <v>3.2886178861788626</v>
      </c>
      <c r="BA16" s="30">
        <v>1.0623580434941595</v>
      </c>
      <c r="BB16" s="125">
        <v>246</v>
      </c>
      <c r="BC16" s="29">
        <v>3.1925465838509317</v>
      </c>
      <c r="BD16" s="30">
        <v>1.1264741893975565</v>
      </c>
      <c r="BE16" s="125">
        <v>161</v>
      </c>
      <c r="BF16" s="29">
        <v>3.2285714285714286</v>
      </c>
      <c r="BG16" s="30">
        <v>1.087776404793001</v>
      </c>
      <c r="BH16" s="125">
        <v>315</v>
      </c>
      <c r="BI16" s="29">
        <v>3.3333333333333317</v>
      </c>
      <c r="BJ16" s="30">
        <v>1.0868115845397741</v>
      </c>
      <c r="BK16" s="125">
        <v>93</v>
      </c>
      <c r="BM16" s="17">
        <f t="shared" si="1"/>
        <v>1.6528925619834725E-2</v>
      </c>
      <c r="BN16" s="14" t="str">
        <f t="shared" si="0"/>
        <v/>
      </c>
      <c r="BO16" s="14">
        <f t="shared" si="2"/>
        <v>1.6528925619834725E-2</v>
      </c>
      <c r="BP16" s="14" t="str">
        <f t="shared" si="3"/>
        <v/>
      </c>
      <c r="BQ16" s="14" t="str">
        <f t="shared" si="4"/>
        <v xml:space="preserve">
</v>
      </c>
      <c r="BR16" s="17">
        <f t="shared" si="5"/>
        <v>2.4793388429751904E-2</v>
      </c>
      <c r="BS16" s="14" t="str">
        <f t="shared" si="6"/>
        <v/>
      </c>
      <c r="BT16" s="14">
        <f t="shared" si="7"/>
        <v>2.4793388429751904E-2</v>
      </c>
      <c r="BU16" s="14" t="str">
        <f t="shared" si="8"/>
        <v/>
      </c>
      <c r="BV16" s="14" t="str">
        <f t="shared" si="9"/>
        <v xml:space="preserve">
</v>
      </c>
      <c r="BW16" s="17">
        <f t="shared" si="10"/>
        <v>0.11475409836065548</v>
      </c>
      <c r="BX16" s="14" t="str">
        <f t="shared" si="11"/>
        <v>assoc</v>
      </c>
      <c r="BY16" s="14">
        <f t="shared" si="12"/>
        <v>0.11475409836065548</v>
      </c>
      <c r="BZ16" s="14" t="str">
        <f t="shared" si="13"/>
        <v>small</v>
      </c>
      <c r="CA16" s="14" t="str">
        <f t="shared" si="14"/>
        <v>assoc
small</v>
      </c>
      <c r="CB16" s="17">
        <f t="shared" si="15"/>
        <v>0.39655172413793105</v>
      </c>
      <c r="CC16" s="14" t="str">
        <f t="shared" si="16"/>
        <v>women</v>
      </c>
      <c r="CD16" s="14">
        <f t="shared" si="17"/>
        <v>0.39655172413793105</v>
      </c>
      <c r="CE16" s="14" t="str">
        <f t="shared" si="18"/>
        <v>moderate</v>
      </c>
      <c r="CF16" s="14" t="str">
        <f t="shared" si="19"/>
        <v>women
moderate</v>
      </c>
      <c r="CG16" s="17">
        <f t="shared" si="20"/>
        <v>-1.694915254237252E-2</v>
      </c>
      <c r="CH16" s="14" t="str">
        <f t="shared" si="21"/>
        <v/>
      </c>
      <c r="CI16" s="14">
        <f t="shared" si="22"/>
        <v>1.694915254237252E-2</v>
      </c>
      <c r="CJ16" s="14" t="str">
        <f t="shared" si="23"/>
        <v/>
      </c>
      <c r="CK16" s="14" t="str">
        <f t="shared" si="24"/>
        <v xml:space="preserve">
</v>
      </c>
      <c r="CL16" s="17">
        <f t="shared" si="25"/>
        <v>1.1453265337293943E-2</v>
      </c>
      <c r="CM16" s="17" t="str">
        <f t="shared" si="26"/>
        <v/>
      </c>
      <c r="CN16" s="17">
        <f t="shared" si="27"/>
        <v>1.1453265337293943E-2</v>
      </c>
      <c r="CO16" s="17" t="str">
        <f t="shared" si="28"/>
        <v/>
      </c>
      <c r="CP16" s="17" t="str">
        <f t="shared" si="29"/>
        <v xml:space="preserve">
</v>
      </c>
      <c r="CQ16" s="17">
        <f t="shared" si="30"/>
        <v>1.6842434840980459E-2</v>
      </c>
      <c r="CR16" s="17" t="str">
        <f t="shared" si="31"/>
        <v/>
      </c>
      <c r="CS16" s="17">
        <f t="shared" si="32"/>
        <v>1.6842434840980459E-2</v>
      </c>
      <c r="CT16" s="17" t="str">
        <f t="shared" si="33"/>
        <v/>
      </c>
      <c r="CU16" s="17" t="str">
        <f t="shared" si="34"/>
        <v xml:space="preserve">
</v>
      </c>
      <c r="CV16" s="151">
        <f t="shared" si="35"/>
        <v>-1.4260481918147484E-2</v>
      </c>
      <c r="CW16" s="17" t="str">
        <f t="shared" si="36"/>
        <v/>
      </c>
      <c r="CX16" s="17">
        <f t="shared" si="37"/>
        <v>1.4260481918147484E-2</v>
      </c>
      <c r="CY16" s="17" t="str">
        <f t="shared" si="38"/>
        <v/>
      </c>
      <c r="CZ16" s="17" t="str">
        <f t="shared" si="39"/>
        <v xml:space="preserve">
</v>
      </c>
      <c r="DA16" s="17">
        <f t="shared" si="40"/>
        <v>5.1074717703070895E-3</v>
      </c>
      <c r="DB16" s="17" t="str">
        <f t="shared" si="41"/>
        <v/>
      </c>
      <c r="DC16" s="17">
        <f t="shared" si="42"/>
        <v>5.1074717703070895E-3</v>
      </c>
      <c r="DD16" s="17" t="str">
        <f t="shared" si="43"/>
        <v/>
      </c>
      <c r="DE16" s="17" t="str">
        <f t="shared" si="44"/>
        <v xml:space="preserve">
</v>
      </c>
      <c r="DF16" s="17">
        <f t="shared" si="45"/>
        <v>-2.3090600750472257E-2</v>
      </c>
      <c r="DG16" s="17" t="str">
        <f t="shared" si="46"/>
        <v/>
      </c>
      <c r="DH16" s="17">
        <f t="shared" si="47"/>
        <v>2.3090600750472257E-2</v>
      </c>
      <c r="DI16" s="17" t="str">
        <f t="shared" si="48"/>
        <v/>
      </c>
      <c r="DJ16" s="17" t="str">
        <f t="shared" si="49"/>
        <v xml:space="preserve">
</v>
      </c>
      <c r="DK16" s="17">
        <f t="shared" si="50"/>
        <v>5.8691272210483814E-2</v>
      </c>
      <c r="DL16" s="17" t="str">
        <f t="shared" si="51"/>
        <v/>
      </c>
      <c r="DM16" s="17">
        <f t="shared" si="52"/>
        <v>5.8691272210483814E-2</v>
      </c>
      <c r="DN16" s="17" t="str">
        <f t="shared" si="53"/>
        <v/>
      </c>
      <c r="DO16" s="17" t="str">
        <f t="shared" si="54"/>
        <v xml:space="preserve">
</v>
      </c>
      <c r="DP16" s="17">
        <f t="shared" si="55"/>
        <v>-0.11425725494759227</v>
      </c>
      <c r="DQ16" s="17" t="str">
        <f t="shared" si="56"/>
        <v>-</v>
      </c>
      <c r="DR16" s="17">
        <f t="shared" si="57"/>
        <v>0.11425725494759227</v>
      </c>
      <c r="DS16" s="17" t="str">
        <f t="shared" si="58"/>
        <v>small</v>
      </c>
      <c r="DT16" s="17" t="str">
        <f t="shared" si="59"/>
        <v>-
small</v>
      </c>
      <c r="DU16" s="17">
        <f t="shared" si="60"/>
        <v>0.21531481691617502</v>
      </c>
      <c r="DV16" s="17" t="str">
        <f t="shared" si="61"/>
        <v>+</v>
      </c>
      <c r="DW16" s="17">
        <f t="shared" si="62"/>
        <v>0.21531481691617502</v>
      </c>
      <c r="DX16" s="17" t="str">
        <f t="shared" si="63"/>
        <v>small</v>
      </c>
      <c r="DY16" s="17" t="str">
        <f t="shared" si="64"/>
        <v>+
small</v>
      </c>
      <c r="DZ16" s="17">
        <f t="shared" si="65"/>
        <v>-1.0506360846047559E-2</v>
      </c>
      <c r="EA16" s="17" t="str">
        <f t="shared" si="66"/>
        <v/>
      </c>
      <c r="EB16" s="17">
        <f t="shared" si="67"/>
        <v>1.0506360846047559E-2</v>
      </c>
      <c r="EC16" s="17" t="str">
        <f t="shared" si="68"/>
        <v/>
      </c>
      <c r="ED16" s="17" t="str">
        <f t="shared" si="69"/>
        <v xml:space="preserve">
</v>
      </c>
      <c r="EE16" s="17">
        <f t="shared" si="70"/>
        <v>6.747566402173194E-2</v>
      </c>
      <c r="EF16" s="17" t="str">
        <f t="shared" si="71"/>
        <v/>
      </c>
      <c r="EG16" s="17">
        <f t="shared" si="72"/>
        <v>6.747566402173194E-2</v>
      </c>
      <c r="EH16" s="17" t="str">
        <f t="shared" si="73"/>
        <v/>
      </c>
      <c r="EI16" s="17" t="str">
        <f t="shared" si="74"/>
        <v xml:space="preserve">
</v>
      </c>
    </row>
    <row r="17" spans="1:139" s="27" customFormat="1" x14ac:dyDescent="0.2">
      <c r="A17" s="95" t="s">
        <v>63</v>
      </c>
      <c r="B17" s="95" t="s">
        <v>41</v>
      </c>
      <c r="C17" s="95" t="s">
        <v>64</v>
      </c>
      <c r="D17" s="148">
        <v>2.56</v>
      </c>
      <c r="E17" s="148">
        <v>1.1599999999999999</v>
      </c>
      <c r="F17" s="148">
        <v>360</v>
      </c>
      <c r="G17" s="148">
        <v>2.64</v>
      </c>
      <c r="H17" s="148">
        <v>1.1599999999999999</v>
      </c>
      <c r="I17" s="148">
        <v>268</v>
      </c>
      <c r="J17" s="148">
        <v>2.39</v>
      </c>
      <c r="K17" s="148">
        <v>1.1599999999999999</v>
      </c>
      <c r="L17" s="148">
        <v>57</v>
      </c>
      <c r="M17" s="148">
        <v>2.2000000000000002</v>
      </c>
      <c r="N17" s="148">
        <v>1.1100000000000001</v>
      </c>
      <c r="O17" s="148">
        <v>35</v>
      </c>
      <c r="P17" s="148">
        <v>2.89</v>
      </c>
      <c r="Q17" s="148">
        <v>1.2</v>
      </c>
      <c r="R17" s="148">
        <v>131</v>
      </c>
      <c r="S17" s="148">
        <v>2.4</v>
      </c>
      <c r="T17" s="148">
        <v>1.08</v>
      </c>
      <c r="U17" s="148">
        <v>137</v>
      </c>
      <c r="V17" s="148">
        <v>2.73</v>
      </c>
      <c r="W17" s="148">
        <v>1.17</v>
      </c>
      <c r="X17" s="148">
        <v>231</v>
      </c>
      <c r="Y17" s="148">
        <v>2.2400000000000002</v>
      </c>
      <c r="Z17" s="148">
        <v>1.07</v>
      </c>
      <c r="AA17" s="148">
        <v>129</v>
      </c>
      <c r="AB17" s="148">
        <v>2.56</v>
      </c>
      <c r="AC17" s="148">
        <v>1.1299999999999999</v>
      </c>
      <c r="AD17" s="148">
        <v>265</v>
      </c>
      <c r="AE17" s="148">
        <v>2.5499999999999998</v>
      </c>
      <c r="AF17" s="148">
        <v>1.25</v>
      </c>
      <c r="AG17" s="148">
        <v>95</v>
      </c>
      <c r="AH17" s="96">
        <v>2.6044568245125337</v>
      </c>
      <c r="AI17" s="97">
        <v>1.1308681456277183</v>
      </c>
      <c r="AJ17" s="126">
        <v>359</v>
      </c>
      <c r="AK17" s="96">
        <v>2.6367187499999996</v>
      </c>
      <c r="AL17" s="97">
        <v>1.1362387966185525</v>
      </c>
      <c r="AM17" s="126">
        <v>256</v>
      </c>
      <c r="AN17" s="96">
        <v>2.5625000000000004</v>
      </c>
      <c r="AO17" s="97">
        <v>1.1529809536003095</v>
      </c>
      <c r="AP17" s="126">
        <v>64</v>
      </c>
      <c r="AQ17" s="96">
        <v>2.4615384615384617</v>
      </c>
      <c r="AR17" s="97">
        <v>1.0722861422447845</v>
      </c>
      <c r="AS17" s="126">
        <v>39</v>
      </c>
      <c r="AT17" s="96">
        <v>2.8181818181818183</v>
      </c>
      <c r="AU17" s="97">
        <v>1.126672605196122</v>
      </c>
      <c r="AV17" s="126">
        <v>110</v>
      </c>
      <c r="AW17" s="96">
        <v>2.5273972602739736</v>
      </c>
      <c r="AX17" s="97">
        <v>1.133777363533691</v>
      </c>
      <c r="AY17" s="126">
        <v>146</v>
      </c>
      <c r="AZ17" s="96">
        <v>2.6355140186915893</v>
      </c>
      <c r="BA17" s="97">
        <v>1.0996587038989731</v>
      </c>
      <c r="BB17" s="126">
        <v>214</v>
      </c>
      <c r="BC17" s="96">
        <v>2.5486111111111112</v>
      </c>
      <c r="BD17" s="97">
        <v>1.1756852553876063</v>
      </c>
      <c r="BE17" s="126">
        <v>144</v>
      </c>
      <c r="BF17" s="96">
        <v>2.5693430656934302</v>
      </c>
      <c r="BG17" s="97">
        <v>1.1146419483778665</v>
      </c>
      <c r="BH17" s="126">
        <v>274</v>
      </c>
      <c r="BI17" s="96">
        <v>2.7176470588235286</v>
      </c>
      <c r="BJ17" s="97">
        <v>1.181320535368328</v>
      </c>
      <c r="BK17" s="126">
        <v>85</v>
      </c>
      <c r="BM17" s="17">
        <f t="shared" si="1"/>
        <v>0.21551724137931036</v>
      </c>
      <c r="BN17" s="14" t="str">
        <f t="shared" si="0"/>
        <v>pre-ten</v>
      </c>
      <c r="BO17" s="14">
        <f t="shared" si="2"/>
        <v>0.21551724137931036</v>
      </c>
      <c r="BP17" s="14" t="str">
        <f t="shared" si="3"/>
        <v>small</v>
      </c>
      <c r="BQ17" s="14" t="str">
        <f t="shared" si="4"/>
        <v>pre-ten
small</v>
      </c>
      <c r="BR17" s="17">
        <f t="shared" si="5"/>
        <v>0.37931034482758619</v>
      </c>
      <c r="BS17" s="14" t="str">
        <f t="shared" si="6"/>
        <v>ntt</v>
      </c>
      <c r="BT17" s="14">
        <f t="shared" si="7"/>
        <v>0.37931034482758619</v>
      </c>
      <c r="BU17" s="14" t="str">
        <f t="shared" si="8"/>
        <v>moderate</v>
      </c>
      <c r="BV17" s="14" t="str">
        <f t="shared" si="9"/>
        <v>ntt
moderate</v>
      </c>
      <c r="BW17" s="17">
        <f t="shared" si="10"/>
        <v>0.40833333333333355</v>
      </c>
      <c r="BX17" s="14" t="str">
        <f t="shared" si="11"/>
        <v>assoc</v>
      </c>
      <c r="BY17" s="14">
        <f t="shared" si="12"/>
        <v>0.40833333333333355</v>
      </c>
      <c r="BZ17" s="14" t="str">
        <f t="shared" si="13"/>
        <v>moderate</v>
      </c>
      <c r="CA17" s="14" t="str">
        <f t="shared" si="14"/>
        <v>assoc
moderate</v>
      </c>
      <c r="CB17" s="17">
        <f t="shared" si="15"/>
        <v>0.41880341880341865</v>
      </c>
      <c r="CC17" s="14" t="str">
        <f t="shared" si="16"/>
        <v>women</v>
      </c>
      <c r="CD17" s="14">
        <f t="shared" si="17"/>
        <v>0.41880341880341865</v>
      </c>
      <c r="CE17" s="14" t="str">
        <f t="shared" si="18"/>
        <v>moderate</v>
      </c>
      <c r="CF17" s="14" t="str">
        <f t="shared" si="19"/>
        <v>women
moderate</v>
      </c>
      <c r="CG17" s="17">
        <f t="shared" si="20"/>
        <v>8.8495575221240984E-3</v>
      </c>
      <c r="CH17" s="14" t="str">
        <f t="shared" si="21"/>
        <v/>
      </c>
      <c r="CI17" s="14">
        <f t="shared" si="22"/>
        <v>8.8495575221240984E-3</v>
      </c>
      <c r="CJ17" s="14" t="str">
        <f t="shared" si="23"/>
        <v/>
      </c>
      <c r="CK17" s="14" t="str">
        <f t="shared" si="24"/>
        <v xml:space="preserve">
</v>
      </c>
      <c r="CL17" s="17">
        <f t="shared" si="25"/>
        <v>3.9312120236490257E-2</v>
      </c>
      <c r="CM17" s="17" t="str">
        <f t="shared" si="26"/>
        <v/>
      </c>
      <c r="CN17" s="17">
        <f t="shared" si="27"/>
        <v>3.9312120236490257E-2</v>
      </c>
      <c r="CO17" s="17" t="str">
        <f t="shared" si="28"/>
        <v/>
      </c>
      <c r="CP17" s="17" t="str">
        <f t="shared" si="29"/>
        <v xml:space="preserve">
</v>
      </c>
      <c r="CQ17" s="17">
        <f t="shared" si="30"/>
        <v>-2.8878172526458088E-3</v>
      </c>
      <c r="CR17" s="17" t="str">
        <f t="shared" si="31"/>
        <v/>
      </c>
      <c r="CS17" s="17">
        <f t="shared" si="32"/>
        <v>2.8878172526458088E-3</v>
      </c>
      <c r="CT17" s="17" t="str">
        <f t="shared" si="33"/>
        <v/>
      </c>
      <c r="CU17" s="17" t="str">
        <f t="shared" si="34"/>
        <v xml:space="preserve">
</v>
      </c>
      <c r="CV17" s="151">
        <f t="shared" si="35"/>
        <v>0.14961218523285241</v>
      </c>
      <c r="CW17" s="17" t="str">
        <f t="shared" si="36"/>
        <v>+</v>
      </c>
      <c r="CX17" s="17">
        <f t="shared" si="37"/>
        <v>0.14961218523285241</v>
      </c>
      <c r="CY17" s="17" t="str">
        <f t="shared" si="38"/>
        <v>small</v>
      </c>
      <c r="CZ17" s="17" t="str">
        <f t="shared" si="39"/>
        <v>+
small</v>
      </c>
      <c r="DA17" s="17">
        <f t="shared" si="40"/>
        <v>0.2439073408063841</v>
      </c>
      <c r="DB17" s="17" t="str">
        <f t="shared" si="41"/>
        <v>+</v>
      </c>
      <c r="DC17" s="17">
        <f t="shared" si="42"/>
        <v>0.2439073408063841</v>
      </c>
      <c r="DD17" s="17" t="str">
        <f t="shared" si="43"/>
        <v>small</v>
      </c>
      <c r="DE17" s="17" t="str">
        <f t="shared" si="44"/>
        <v>+
small</v>
      </c>
      <c r="DF17" s="17">
        <f t="shared" si="45"/>
        <v>-6.3743612374137962E-2</v>
      </c>
      <c r="DG17" s="17" t="str">
        <f t="shared" si="46"/>
        <v/>
      </c>
      <c r="DH17" s="17">
        <f t="shared" si="47"/>
        <v>6.3743612374137962E-2</v>
      </c>
      <c r="DI17" s="17" t="str">
        <f t="shared" si="48"/>
        <v/>
      </c>
      <c r="DJ17" s="17" t="str">
        <f t="shared" si="49"/>
        <v xml:space="preserve">
</v>
      </c>
      <c r="DK17" s="17">
        <f t="shared" si="50"/>
        <v>0.11236532353839677</v>
      </c>
      <c r="DL17" s="17" t="str">
        <f t="shared" si="51"/>
        <v>+</v>
      </c>
      <c r="DM17" s="17">
        <f t="shared" si="52"/>
        <v>0.11236532353839677</v>
      </c>
      <c r="DN17" s="17" t="str">
        <f t="shared" si="53"/>
        <v>small</v>
      </c>
      <c r="DO17" s="17" t="str">
        <f t="shared" si="54"/>
        <v>+
small</v>
      </c>
      <c r="DP17" s="17">
        <f t="shared" si="55"/>
        <v>-8.5923005904831373E-2</v>
      </c>
      <c r="DQ17" s="17" t="str">
        <f t="shared" si="56"/>
        <v/>
      </c>
      <c r="DR17" s="17">
        <f t="shared" si="57"/>
        <v>8.5923005904831373E-2</v>
      </c>
      <c r="DS17" s="17" t="str">
        <f t="shared" si="58"/>
        <v/>
      </c>
      <c r="DT17" s="17" t="str">
        <f t="shared" si="59"/>
        <v xml:space="preserve">
</v>
      </c>
      <c r="DU17" s="17">
        <f t="shared" si="60"/>
        <v>0.26249466827698403</v>
      </c>
      <c r="DV17" s="17" t="str">
        <f t="shared" si="61"/>
        <v>+</v>
      </c>
      <c r="DW17" s="17">
        <f t="shared" si="62"/>
        <v>0.26249466827698403</v>
      </c>
      <c r="DX17" s="17" t="str">
        <f t="shared" si="63"/>
        <v>small</v>
      </c>
      <c r="DY17" s="17" t="str">
        <f t="shared" si="64"/>
        <v>+
small</v>
      </c>
      <c r="DZ17" s="17">
        <f t="shared" si="65"/>
        <v>8.3821228036743568E-3</v>
      </c>
      <c r="EA17" s="17" t="str">
        <f t="shared" si="66"/>
        <v/>
      </c>
      <c r="EB17" s="17">
        <f t="shared" si="67"/>
        <v>8.3821228036743568E-3</v>
      </c>
      <c r="EC17" s="17" t="str">
        <f t="shared" si="68"/>
        <v/>
      </c>
      <c r="ED17" s="17" t="str">
        <f t="shared" si="69"/>
        <v xml:space="preserve">
</v>
      </c>
      <c r="EE17" s="17">
        <f t="shared" si="70"/>
        <v>0.14191496194659611</v>
      </c>
      <c r="EF17" s="17" t="str">
        <f t="shared" si="71"/>
        <v>+</v>
      </c>
      <c r="EG17" s="17">
        <f t="shared" si="72"/>
        <v>0.14191496194659611</v>
      </c>
      <c r="EH17" s="17" t="str">
        <f t="shared" si="73"/>
        <v>small</v>
      </c>
      <c r="EI17" s="17" t="str">
        <f t="shared" si="74"/>
        <v>+
small</v>
      </c>
    </row>
    <row r="18" spans="1:139" s="47" customFormat="1" x14ac:dyDescent="0.2">
      <c r="A18" s="107"/>
      <c r="B18" s="107" t="s">
        <v>65</v>
      </c>
      <c r="C18" s="108" t="s">
        <v>66</v>
      </c>
      <c r="D18" s="147">
        <v>3.24</v>
      </c>
      <c r="E18" s="147">
        <v>0.81</v>
      </c>
      <c r="F18" s="147">
        <v>485</v>
      </c>
      <c r="G18" s="147">
        <v>3.23</v>
      </c>
      <c r="H18" s="147">
        <v>0.79</v>
      </c>
      <c r="I18" s="147">
        <v>303</v>
      </c>
      <c r="J18" s="147">
        <v>3.09</v>
      </c>
      <c r="K18" s="147">
        <v>0.87</v>
      </c>
      <c r="L18" s="147">
        <v>64</v>
      </c>
      <c r="M18" s="147">
        <v>3.37</v>
      </c>
      <c r="N18" s="147">
        <v>0.79</v>
      </c>
      <c r="O18" s="147">
        <v>118</v>
      </c>
      <c r="P18" s="147">
        <v>3.31</v>
      </c>
      <c r="Q18" s="147">
        <v>0.78</v>
      </c>
      <c r="R18" s="147">
        <v>146</v>
      </c>
      <c r="S18" s="147">
        <v>3.14</v>
      </c>
      <c r="T18" s="147">
        <v>0.79</v>
      </c>
      <c r="U18" s="147">
        <v>155</v>
      </c>
      <c r="V18" s="147">
        <v>3.33</v>
      </c>
      <c r="W18" s="147">
        <v>0.78</v>
      </c>
      <c r="X18" s="147">
        <v>298</v>
      </c>
      <c r="Y18" s="147">
        <v>3.1</v>
      </c>
      <c r="Z18" s="147">
        <v>0.83</v>
      </c>
      <c r="AA18" s="147">
        <v>187</v>
      </c>
      <c r="AB18" s="147">
        <v>3.25</v>
      </c>
      <c r="AC18" s="147">
        <v>0.78</v>
      </c>
      <c r="AD18" s="147">
        <v>364</v>
      </c>
      <c r="AE18" s="147">
        <v>3.21</v>
      </c>
      <c r="AF18" s="147">
        <v>0.88</v>
      </c>
      <c r="AG18" s="147">
        <v>121</v>
      </c>
      <c r="AH18" s="109">
        <v>3.3910429447852777</v>
      </c>
      <c r="AI18" s="109">
        <v>0.76399506491700608</v>
      </c>
      <c r="AJ18" s="127">
        <v>489</v>
      </c>
      <c r="AK18" s="109">
        <v>3.3829931972789113</v>
      </c>
      <c r="AL18" s="109">
        <v>0.78178356943697669</v>
      </c>
      <c r="AM18" s="127">
        <v>294</v>
      </c>
      <c r="AN18" s="109">
        <v>3.2541333333333338</v>
      </c>
      <c r="AO18" s="109">
        <v>0.71241707593943193</v>
      </c>
      <c r="AP18" s="127">
        <v>75</v>
      </c>
      <c r="AQ18" s="109">
        <v>3.4963333333333342</v>
      </c>
      <c r="AR18" s="109">
        <v>0.74161750694724349</v>
      </c>
      <c r="AS18" s="127">
        <v>120</v>
      </c>
      <c r="AT18" s="109">
        <v>3.5588617886178855</v>
      </c>
      <c r="AU18" s="109">
        <v>0.77549793972100844</v>
      </c>
      <c r="AV18" s="127">
        <v>123</v>
      </c>
      <c r="AW18" s="109">
        <v>3.2402380952380954</v>
      </c>
      <c r="AX18" s="109">
        <v>0.76809192967526896</v>
      </c>
      <c r="AY18" s="127">
        <v>168</v>
      </c>
      <c r="AZ18" s="109">
        <v>3.440412371134022</v>
      </c>
      <c r="BA18" s="109">
        <v>0.73344146398182752</v>
      </c>
      <c r="BB18" s="127">
        <v>291</v>
      </c>
      <c r="BC18" s="109">
        <v>3.3217766497461931</v>
      </c>
      <c r="BD18" s="109">
        <v>0.80389383428343486</v>
      </c>
      <c r="BE18" s="127">
        <v>197</v>
      </c>
      <c r="BF18" s="109">
        <v>3.3876683937823837</v>
      </c>
      <c r="BG18" s="109">
        <v>0.77873840956441853</v>
      </c>
      <c r="BH18" s="127">
        <v>386</v>
      </c>
      <c r="BI18" s="109">
        <v>3.4036893203883496</v>
      </c>
      <c r="BJ18" s="109">
        <v>0.70947507561861778</v>
      </c>
      <c r="BK18" s="127">
        <v>103</v>
      </c>
      <c r="BM18" s="151">
        <f t="shared" si="1"/>
        <v>0.17721518987341786</v>
      </c>
      <c r="BN18" s="106" t="str">
        <f t="shared" si="0"/>
        <v>pre-ten</v>
      </c>
      <c r="BO18" s="106">
        <f t="shared" si="2"/>
        <v>0.17721518987341786</v>
      </c>
      <c r="BP18" s="106" t="str">
        <f t="shared" si="3"/>
        <v>small</v>
      </c>
      <c r="BQ18" s="106" t="str">
        <f t="shared" si="4"/>
        <v>pre-ten
small</v>
      </c>
      <c r="BR18" s="151">
        <f t="shared" si="5"/>
        <v>-0.17721518987341786</v>
      </c>
      <c r="BS18" s="106" t="str">
        <f t="shared" si="6"/>
        <v>tenured</v>
      </c>
      <c r="BT18" s="106">
        <f t="shared" si="7"/>
        <v>0.17721518987341786</v>
      </c>
      <c r="BU18" s="106" t="str">
        <f t="shared" si="8"/>
        <v>small</v>
      </c>
      <c r="BV18" s="106" t="str">
        <f t="shared" si="9"/>
        <v>tenured
small</v>
      </c>
      <c r="BW18" s="151">
        <f t="shared" si="10"/>
        <v>0.21794871794871784</v>
      </c>
      <c r="BX18" s="106" t="str">
        <f t="shared" si="11"/>
        <v>assoc</v>
      </c>
      <c r="BY18" s="106">
        <f t="shared" si="12"/>
        <v>0.21794871794871784</v>
      </c>
      <c r="BZ18" s="106" t="str">
        <f t="shared" si="13"/>
        <v>small</v>
      </c>
      <c r="CA18" s="106" t="str">
        <f t="shared" si="14"/>
        <v>assoc
small</v>
      </c>
      <c r="CB18" s="151">
        <f t="shared" si="15"/>
        <v>0.29487179487179482</v>
      </c>
      <c r="CC18" s="106" t="str">
        <f t="shared" si="16"/>
        <v>women</v>
      </c>
      <c r="CD18" s="106">
        <f t="shared" si="17"/>
        <v>0.29487179487179482</v>
      </c>
      <c r="CE18" s="106" t="str">
        <f t="shared" si="18"/>
        <v>small</v>
      </c>
      <c r="CF18" s="106" t="str">
        <f t="shared" si="19"/>
        <v>women
small</v>
      </c>
      <c r="CG18" s="151">
        <f t="shared" si="20"/>
        <v>5.1282051282051329E-2</v>
      </c>
      <c r="CH18" s="106" t="str">
        <f t="shared" si="21"/>
        <v/>
      </c>
      <c r="CI18" s="106">
        <f t="shared" si="22"/>
        <v>5.1282051282051329E-2</v>
      </c>
      <c r="CJ18" s="106" t="str">
        <f t="shared" si="23"/>
        <v/>
      </c>
      <c r="CK18" s="106" t="str">
        <f t="shared" si="24"/>
        <v xml:space="preserve">
</v>
      </c>
      <c r="CL18" s="151">
        <f t="shared" si="25"/>
        <v>0.19770146656861651</v>
      </c>
      <c r="CM18" s="151" t="str">
        <f t="shared" si="26"/>
        <v>+</v>
      </c>
      <c r="CN18" s="151">
        <f t="shared" si="27"/>
        <v>0.19770146656861651</v>
      </c>
      <c r="CO18" s="151" t="str">
        <f t="shared" si="28"/>
        <v>small</v>
      </c>
      <c r="CP18" s="151" t="str">
        <f t="shared" si="29"/>
        <v>+
small</v>
      </c>
      <c r="CQ18" s="151">
        <f t="shared" si="30"/>
        <v>0.19569763712109439</v>
      </c>
      <c r="CR18" s="151" t="str">
        <f t="shared" si="31"/>
        <v>+</v>
      </c>
      <c r="CS18" s="151">
        <f t="shared" si="32"/>
        <v>0.19569763712109439</v>
      </c>
      <c r="CT18" s="151" t="str">
        <f t="shared" si="33"/>
        <v>small</v>
      </c>
      <c r="CU18" s="151" t="str">
        <f t="shared" si="34"/>
        <v>+
small</v>
      </c>
      <c r="CV18" s="151">
        <f t="shared" si="35"/>
        <v>0.23038938688674573</v>
      </c>
      <c r="CW18" s="151" t="str">
        <f t="shared" si="36"/>
        <v>+</v>
      </c>
      <c r="CX18" s="151">
        <f t="shared" si="37"/>
        <v>0.23038938688674573</v>
      </c>
      <c r="CY18" s="151" t="str">
        <f t="shared" si="38"/>
        <v>small</v>
      </c>
      <c r="CZ18" s="151" t="str">
        <f t="shared" si="39"/>
        <v>+
small</v>
      </c>
      <c r="DA18" s="151">
        <f t="shared" si="40"/>
        <v>0.17034836981312129</v>
      </c>
      <c r="DB18" s="151" t="str">
        <f t="shared" si="41"/>
        <v>+</v>
      </c>
      <c r="DC18" s="151">
        <f t="shared" si="42"/>
        <v>0.17034836981312129</v>
      </c>
      <c r="DD18" s="151" t="str">
        <f t="shared" si="43"/>
        <v>small</v>
      </c>
      <c r="DE18" s="151" t="str">
        <f t="shared" si="44"/>
        <v>+
small</v>
      </c>
      <c r="DF18" s="151">
        <f t="shared" si="45"/>
        <v>0.32090580241569105</v>
      </c>
      <c r="DG18" s="151" t="str">
        <f t="shared" si="46"/>
        <v>+</v>
      </c>
      <c r="DH18" s="151">
        <f t="shared" si="47"/>
        <v>0.32090580241569105</v>
      </c>
      <c r="DI18" s="151" t="str">
        <f t="shared" si="48"/>
        <v>moderate</v>
      </c>
      <c r="DJ18" s="151" t="str">
        <f t="shared" si="49"/>
        <v>+
moderate</v>
      </c>
      <c r="DK18" s="151">
        <f t="shared" si="50"/>
        <v>0.13050273198479448</v>
      </c>
      <c r="DL18" s="151" t="str">
        <f t="shared" si="51"/>
        <v>+</v>
      </c>
      <c r="DM18" s="151">
        <f t="shared" si="52"/>
        <v>0.13050273198479448</v>
      </c>
      <c r="DN18" s="151" t="str">
        <f t="shared" si="53"/>
        <v>small</v>
      </c>
      <c r="DO18" s="151" t="str">
        <f t="shared" si="54"/>
        <v>+
small</v>
      </c>
      <c r="DP18" s="151">
        <f t="shared" si="55"/>
        <v>0.15054012699881608</v>
      </c>
      <c r="DQ18" s="151" t="str">
        <f t="shared" si="56"/>
        <v>+</v>
      </c>
      <c r="DR18" s="151">
        <f t="shared" si="57"/>
        <v>0.15054012699881608</v>
      </c>
      <c r="DS18" s="151" t="str">
        <f t="shared" si="58"/>
        <v>small</v>
      </c>
      <c r="DT18" s="151" t="str">
        <f t="shared" si="59"/>
        <v>+
small</v>
      </c>
      <c r="DU18" s="151">
        <f t="shared" si="60"/>
        <v>0.27587803300404418</v>
      </c>
      <c r="DV18" s="151" t="str">
        <f t="shared" si="61"/>
        <v>+</v>
      </c>
      <c r="DW18" s="151">
        <f t="shared" si="62"/>
        <v>0.27587803300404418</v>
      </c>
      <c r="DX18" s="151" t="str">
        <f t="shared" si="63"/>
        <v>small</v>
      </c>
      <c r="DY18" s="151" t="str">
        <f t="shared" si="64"/>
        <v>+
small</v>
      </c>
      <c r="DZ18" s="151">
        <f t="shared" si="65"/>
        <v>0.17678387516468783</v>
      </c>
      <c r="EA18" s="151" t="str">
        <f t="shared" si="66"/>
        <v>+</v>
      </c>
      <c r="EB18" s="151">
        <f t="shared" si="67"/>
        <v>0.17678387516468783</v>
      </c>
      <c r="EC18" s="151" t="str">
        <f t="shared" si="68"/>
        <v>small</v>
      </c>
      <c r="ED18" s="151" t="str">
        <f t="shared" si="69"/>
        <v>+
small</v>
      </c>
      <c r="EE18" s="151">
        <f t="shared" si="70"/>
        <v>0.27300369955838782</v>
      </c>
      <c r="EF18" s="151" t="str">
        <f t="shared" si="71"/>
        <v>+</v>
      </c>
      <c r="EG18" s="151">
        <f t="shared" si="72"/>
        <v>0.27300369955838782</v>
      </c>
      <c r="EH18" s="151" t="str">
        <f t="shared" si="73"/>
        <v>small</v>
      </c>
      <c r="EI18" s="151" t="str">
        <f t="shared" si="74"/>
        <v>+
small</v>
      </c>
    </row>
    <row r="19" spans="1:139" s="27" customFormat="1" x14ac:dyDescent="0.2">
      <c r="A19" s="95" t="s">
        <v>67</v>
      </c>
      <c r="B19" s="95" t="s">
        <v>65</v>
      </c>
      <c r="C19" s="95" t="s">
        <v>68</v>
      </c>
      <c r="D19" s="148">
        <v>3.41</v>
      </c>
      <c r="E19" s="148">
        <v>1.06</v>
      </c>
      <c r="F19" s="148">
        <v>478</v>
      </c>
      <c r="G19" s="148">
        <v>3.34</v>
      </c>
      <c r="H19" s="148">
        <v>1.0900000000000001</v>
      </c>
      <c r="I19" s="148">
        <v>301</v>
      </c>
      <c r="J19" s="148">
        <v>3.17</v>
      </c>
      <c r="K19" s="148">
        <v>1.06</v>
      </c>
      <c r="L19" s="148">
        <v>64</v>
      </c>
      <c r="M19" s="148">
        <v>3.72</v>
      </c>
      <c r="N19" s="148">
        <v>0.9</v>
      </c>
      <c r="O19" s="148">
        <v>113</v>
      </c>
      <c r="P19" s="148">
        <v>3.49</v>
      </c>
      <c r="Q19" s="148">
        <v>1.05</v>
      </c>
      <c r="R19" s="148">
        <v>145</v>
      </c>
      <c r="S19" s="148">
        <v>3.19</v>
      </c>
      <c r="T19" s="148">
        <v>1.1000000000000001</v>
      </c>
      <c r="U19" s="148">
        <v>154</v>
      </c>
      <c r="V19" s="148">
        <v>3.49</v>
      </c>
      <c r="W19" s="148">
        <v>0.98</v>
      </c>
      <c r="X19" s="148">
        <v>297</v>
      </c>
      <c r="Y19" s="148">
        <v>3.26</v>
      </c>
      <c r="Z19" s="148">
        <v>1.1599999999999999</v>
      </c>
      <c r="AA19" s="148">
        <v>181</v>
      </c>
      <c r="AB19" s="148">
        <v>3.42</v>
      </c>
      <c r="AC19" s="148">
        <v>1.06</v>
      </c>
      <c r="AD19" s="148">
        <v>359</v>
      </c>
      <c r="AE19" s="148">
        <v>3.37</v>
      </c>
      <c r="AF19" s="148">
        <v>1.06</v>
      </c>
      <c r="AG19" s="148">
        <v>119</v>
      </c>
      <c r="AH19" s="96">
        <v>3.5217391304347836</v>
      </c>
      <c r="AI19" s="96">
        <v>0.98170160842715048</v>
      </c>
      <c r="AJ19" s="126">
        <v>483</v>
      </c>
      <c r="AK19" s="96">
        <v>3.5068493150684965</v>
      </c>
      <c r="AL19" s="96">
        <v>0.9896132421146161</v>
      </c>
      <c r="AM19" s="126">
        <v>292</v>
      </c>
      <c r="AN19" s="96">
        <v>3.4000000000000004</v>
      </c>
      <c r="AO19" s="96">
        <v>1.0526671402243484</v>
      </c>
      <c r="AP19" s="126">
        <v>75</v>
      </c>
      <c r="AQ19" s="96">
        <v>3.6379310344827585</v>
      </c>
      <c r="AR19" s="96">
        <v>0.90790299926366791</v>
      </c>
      <c r="AS19" s="126">
        <v>116</v>
      </c>
      <c r="AT19" s="96">
        <v>3.7213114754098351</v>
      </c>
      <c r="AU19" s="96">
        <v>0.96434189508235524</v>
      </c>
      <c r="AV19" s="126">
        <v>122</v>
      </c>
      <c r="AW19" s="96">
        <v>3.3592814371257491</v>
      </c>
      <c r="AX19" s="96">
        <v>0.9892284743843871</v>
      </c>
      <c r="AY19" s="126">
        <v>167</v>
      </c>
      <c r="AZ19" s="96">
        <v>3.5594405594405591</v>
      </c>
      <c r="BA19" s="96">
        <v>0.95603257393215146</v>
      </c>
      <c r="BB19" s="126">
        <v>286</v>
      </c>
      <c r="BC19" s="96">
        <v>3.4744897959183665</v>
      </c>
      <c r="BD19" s="96">
        <v>1.0149458719420781</v>
      </c>
      <c r="BE19" s="126">
        <v>196</v>
      </c>
      <c r="BF19" s="96">
        <v>3.5287958115183247</v>
      </c>
      <c r="BG19" s="96">
        <v>0.98968863057742618</v>
      </c>
      <c r="BH19" s="126">
        <v>382</v>
      </c>
      <c r="BI19" s="96">
        <v>3.495049504950495</v>
      </c>
      <c r="BJ19" s="96">
        <v>0.95523570260158963</v>
      </c>
      <c r="BK19" s="126">
        <v>101</v>
      </c>
      <c r="BM19" s="17">
        <f t="shared" si="1"/>
        <v>0.1559633027522935</v>
      </c>
      <c r="BN19" s="14" t="str">
        <f t="shared" si="0"/>
        <v>pre-ten</v>
      </c>
      <c r="BO19" s="14">
        <f t="shared" si="2"/>
        <v>0.1559633027522935</v>
      </c>
      <c r="BP19" s="14" t="str">
        <f t="shared" si="3"/>
        <v>small</v>
      </c>
      <c r="BQ19" s="14" t="str">
        <f t="shared" si="4"/>
        <v>pre-ten
small</v>
      </c>
      <c r="BR19" s="17">
        <f t="shared" si="5"/>
        <v>-0.34862385321100947</v>
      </c>
      <c r="BS19" s="14" t="str">
        <f t="shared" si="6"/>
        <v>tenured</v>
      </c>
      <c r="BT19" s="14">
        <f t="shared" si="7"/>
        <v>0.34862385321100947</v>
      </c>
      <c r="BU19" s="14" t="str">
        <f t="shared" si="8"/>
        <v>moderate</v>
      </c>
      <c r="BV19" s="14" t="str">
        <f t="shared" si="9"/>
        <v>tenured
moderate</v>
      </c>
      <c r="BW19" s="17">
        <f t="shared" si="10"/>
        <v>0.28571428571428598</v>
      </c>
      <c r="BX19" s="14" t="str">
        <f t="shared" si="11"/>
        <v>assoc</v>
      </c>
      <c r="BY19" s="14">
        <f t="shared" si="12"/>
        <v>0.28571428571428598</v>
      </c>
      <c r="BZ19" s="14" t="str">
        <f t="shared" si="13"/>
        <v>small</v>
      </c>
      <c r="CA19" s="14" t="str">
        <f t="shared" si="14"/>
        <v>assoc
small</v>
      </c>
      <c r="CB19" s="17">
        <f t="shared" si="15"/>
        <v>0.23469387755102084</v>
      </c>
      <c r="CC19" s="14" t="str">
        <f t="shared" si="16"/>
        <v>women</v>
      </c>
      <c r="CD19" s="14">
        <f t="shared" si="17"/>
        <v>0.23469387755102084</v>
      </c>
      <c r="CE19" s="14" t="str">
        <f t="shared" si="18"/>
        <v>small</v>
      </c>
      <c r="CF19" s="14" t="str">
        <f t="shared" si="19"/>
        <v>women
small</v>
      </c>
      <c r="CG19" s="17">
        <f t="shared" si="20"/>
        <v>4.7169811320754547E-2</v>
      </c>
      <c r="CH19" s="14" t="str">
        <f t="shared" si="21"/>
        <v/>
      </c>
      <c r="CI19" s="14">
        <f t="shared" si="22"/>
        <v>4.7169811320754547E-2</v>
      </c>
      <c r="CJ19" s="14" t="str">
        <f t="shared" si="23"/>
        <v/>
      </c>
      <c r="CK19" s="14" t="str">
        <f t="shared" si="24"/>
        <v xml:space="preserve">
</v>
      </c>
      <c r="CL19" s="17">
        <f t="shared" si="25"/>
        <v>0.11382188790930897</v>
      </c>
      <c r="CM19" s="17" t="str">
        <f t="shared" si="26"/>
        <v>+</v>
      </c>
      <c r="CN19" s="17">
        <f t="shared" si="27"/>
        <v>0.11382188790930897</v>
      </c>
      <c r="CO19" s="17" t="str">
        <f t="shared" si="28"/>
        <v>small</v>
      </c>
      <c r="CP19" s="17" t="str">
        <f t="shared" si="29"/>
        <v>+
small</v>
      </c>
      <c r="CQ19" s="17">
        <f t="shared" si="30"/>
        <v>0.16860052793146874</v>
      </c>
      <c r="CR19" s="17" t="str">
        <f t="shared" si="31"/>
        <v>+</v>
      </c>
      <c r="CS19" s="17">
        <f t="shared" si="32"/>
        <v>0.16860052793146874</v>
      </c>
      <c r="CT19" s="17" t="str">
        <f t="shared" si="33"/>
        <v>small</v>
      </c>
      <c r="CU19" s="17" t="str">
        <f t="shared" si="34"/>
        <v>+
small</v>
      </c>
      <c r="CV19" s="151">
        <f t="shared" si="35"/>
        <v>0.21849261861729813</v>
      </c>
      <c r="CW19" s="17" t="str">
        <f t="shared" si="36"/>
        <v>+</v>
      </c>
      <c r="CX19" s="17">
        <f t="shared" si="37"/>
        <v>0.21849261861729813</v>
      </c>
      <c r="CY19" s="17" t="str">
        <f t="shared" si="38"/>
        <v>small</v>
      </c>
      <c r="CZ19" s="17" t="str">
        <f t="shared" si="39"/>
        <v>+
small</v>
      </c>
      <c r="DA19" s="17">
        <f t="shared" si="40"/>
        <v>-9.0393979955790141E-2</v>
      </c>
      <c r="DB19" s="17" t="str">
        <f t="shared" si="41"/>
        <v/>
      </c>
      <c r="DC19" s="17">
        <f t="shared" si="42"/>
        <v>9.0393979955790141E-2</v>
      </c>
      <c r="DD19" s="17" t="str">
        <f t="shared" si="43"/>
        <v/>
      </c>
      <c r="DE19" s="17" t="str">
        <f t="shared" si="44"/>
        <v xml:space="preserve">
</v>
      </c>
      <c r="DF19" s="17">
        <f t="shared" si="45"/>
        <v>0.23986459220469808</v>
      </c>
      <c r="DG19" s="17" t="str">
        <f t="shared" si="46"/>
        <v>+</v>
      </c>
      <c r="DH19" s="17">
        <f t="shared" si="47"/>
        <v>0.23986459220469808</v>
      </c>
      <c r="DI19" s="17" t="str">
        <f t="shared" si="48"/>
        <v>small</v>
      </c>
      <c r="DJ19" s="17" t="str">
        <f t="shared" si="49"/>
        <v>+
small</v>
      </c>
      <c r="DK19" s="17">
        <f t="shared" si="50"/>
        <v>0.17112471133738416</v>
      </c>
      <c r="DL19" s="17" t="str">
        <f t="shared" si="51"/>
        <v>+</v>
      </c>
      <c r="DM19" s="17">
        <f t="shared" si="52"/>
        <v>0.17112471133738416</v>
      </c>
      <c r="DN19" s="17" t="str">
        <f t="shared" si="53"/>
        <v>small</v>
      </c>
      <c r="DO19" s="17" t="str">
        <f t="shared" si="54"/>
        <v>+
small</v>
      </c>
      <c r="DP19" s="17">
        <f t="shared" si="55"/>
        <v>7.2634093580044745E-2</v>
      </c>
      <c r="DQ19" s="17" t="str">
        <f t="shared" si="56"/>
        <v/>
      </c>
      <c r="DR19" s="17">
        <f t="shared" si="57"/>
        <v>7.2634093580044745E-2</v>
      </c>
      <c r="DS19" s="17" t="str">
        <f t="shared" si="58"/>
        <v/>
      </c>
      <c r="DT19" s="17" t="str">
        <f t="shared" si="59"/>
        <v xml:space="preserve">
</v>
      </c>
      <c r="DU19" s="17">
        <f t="shared" si="60"/>
        <v>0.21133126588114978</v>
      </c>
      <c r="DV19" s="17" t="str">
        <f t="shared" si="61"/>
        <v>+</v>
      </c>
      <c r="DW19" s="17">
        <f t="shared" si="62"/>
        <v>0.21133126588114978</v>
      </c>
      <c r="DX19" s="17" t="str">
        <f t="shared" si="63"/>
        <v>small</v>
      </c>
      <c r="DY19" s="17" t="str">
        <f t="shared" si="64"/>
        <v>+
small</v>
      </c>
      <c r="DZ19" s="17">
        <f t="shared" si="65"/>
        <v>0.10992933348627908</v>
      </c>
      <c r="EA19" s="17" t="str">
        <f t="shared" si="66"/>
        <v>+</v>
      </c>
      <c r="EB19" s="17">
        <f t="shared" si="67"/>
        <v>0.10992933348627908</v>
      </c>
      <c r="EC19" s="17" t="str">
        <f t="shared" si="68"/>
        <v>small</v>
      </c>
      <c r="ED19" s="17" t="str">
        <f t="shared" si="69"/>
        <v>+
small</v>
      </c>
      <c r="EE19" s="17">
        <f t="shared" si="70"/>
        <v>0.13090958033700156</v>
      </c>
      <c r="EF19" s="17" t="str">
        <f t="shared" si="71"/>
        <v>+</v>
      </c>
      <c r="EG19" s="17">
        <f t="shared" si="72"/>
        <v>0.13090958033700156</v>
      </c>
      <c r="EH19" s="17" t="str">
        <f t="shared" si="73"/>
        <v>small</v>
      </c>
      <c r="EI19" s="17" t="str">
        <f t="shared" si="74"/>
        <v>+
small</v>
      </c>
    </row>
    <row r="20" spans="1:139" x14ac:dyDescent="0.2">
      <c r="A20" s="2" t="s">
        <v>69</v>
      </c>
      <c r="B20" s="2" t="s">
        <v>65</v>
      </c>
      <c r="C20" s="2" t="s">
        <v>70</v>
      </c>
      <c r="D20" s="145">
        <v>2.74</v>
      </c>
      <c r="E20" s="145">
        <v>1.29</v>
      </c>
      <c r="F20" s="131">
        <v>448</v>
      </c>
      <c r="G20" s="146">
        <v>2.66</v>
      </c>
      <c r="H20" s="146">
        <v>1.26</v>
      </c>
      <c r="I20" s="146">
        <v>288</v>
      </c>
      <c r="J20" s="146">
        <v>2.5</v>
      </c>
      <c r="K20" s="146">
        <v>1.27</v>
      </c>
      <c r="L20" s="146">
        <v>50</v>
      </c>
      <c r="M20" s="146">
        <v>3.06</v>
      </c>
      <c r="N20" s="146">
        <v>1.35</v>
      </c>
      <c r="O20" s="146">
        <v>110</v>
      </c>
      <c r="P20" s="146">
        <v>2.77</v>
      </c>
      <c r="Q20" s="146">
        <v>1.33</v>
      </c>
      <c r="R20" s="146">
        <v>137</v>
      </c>
      <c r="S20" s="146">
        <v>2.5299999999999998</v>
      </c>
      <c r="T20" s="146">
        <v>1.1599999999999999</v>
      </c>
      <c r="U20" s="146">
        <v>149</v>
      </c>
      <c r="V20" s="146">
        <v>2.9</v>
      </c>
      <c r="W20" s="146">
        <v>1.31</v>
      </c>
      <c r="X20" s="146">
        <v>278</v>
      </c>
      <c r="Y20" s="146">
        <v>2.48</v>
      </c>
      <c r="Z20" s="146">
        <v>1.23</v>
      </c>
      <c r="AA20" s="146">
        <v>170</v>
      </c>
      <c r="AB20" s="146">
        <v>2.74</v>
      </c>
      <c r="AC20" s="146">
        <v>1.27</v>
      </c>
      <c r="AD20" s="146">
        <v>342</v>
      </c>
      <c r="AE20" s="146">
        <v>2.74</v>
      </c>
      <c r="AF20" s="146">
        <v>1.35</v>
      </c>
      <c r="AG20" s="146">
        <v>106</v>
      </c>
      <c r="AH20" s="29">
        <v>3.0414847161572056</v>
      </c>
      <c r="AI20" s="30">
        <v>1.2448684958564735</v>
      </c>
      <c r="AJ20" s="125">
        <v>458</v>
      </c>
      <c r="AK20" s="29">
        <v>3.0283687943262407</v>
      </c>
      <c r="AL20" s="30">
        <v>1.3175155223992443</v>
      </c>
      <c r="AM20" s="125">
        <v>282</v>
      </c>
      <c r="AN20" s="29">
        <v>2.8857142857142861</v>
      </c>
      <c r="AO20" s="30">
        <v>1.1861868897750136</v>
      </c>
      <c r="AP20" s="125">
        <v>70</v>
      </c>
      <c r="AQ20" s="29">
        <v>3.1792452830188682</v>
      </c>
      <c r="AR20" s="30">
        <v>1.0672364830213701</v>
      </c>
      <c r="AS20" s="125">
        <v>106</v>
      </c>
      <c r="AT20" s="29">
        <v>3.2100840336134451</v>
      </c>
      <c r="AU20" s="30">
        <v>1.3521730757476325</v>
      </c>
      <c r="AV20" s="125">
        <v>119</v>
      </c>
      <c r="AW20" s="29">
        <v>2.8881987577639756</v>
      </c>
      <c r="AX20" s="30">
        <v>1.2941879153540443</v>
      </c>
      <c r="AY20" s="125">
        <v>161</v>
      </c>
      <c r="AZ20" s="29">
        <v>3.1102941176470567</v>
      </c>
      <c r="BA20" s="30">
        <v>1.2189935605365099</v>
      </c>
      <c r="BB20" s="125">
        <v>272</v>
      </c>
      <c r="BC20" s="29">
        <v>2.9459459459459456</v>
      </c>
      <c r="BD20" s="30">
        <v>1.2799869637996562</v>
      </c>
      <c r="BE20" s="125">
        <v>185</v>
      </c>
      <c r="BF20" s="29">
        <v>3.0611111111111113</v>
      </c>
      <c r="BG20" s="30">
        <v>1.2339843698142356</v>
      </c>
      <c r="BH20" s="125">
        <v>360</v>
      </c>
      <c r="BI20" s="29">
        <v>2.9693877551020411</v>
      </c>
      <c r="BJ20" s="30">
        <v>1.2879623612405093</v>
      </c>
      <c r="BK20" s="125">
        <v>98</v>
      </c>
      <c r="BM20" s="17">
        <f t="shared" si="1"/>
        <v>0.12698412698412709</v>
      </c>
      <c r="BN20" s="14" t="str">
        <f t="shared" si="0"/>
        <v>pre-ten</v>
      </c>
      <c r="BO20" s="14">
        <f t="shared" si="2"/>
        <v>0.12698412698412709</v>
      </c>
      <c r="BP20" s="14" t="str">
        <f t="shared" si="3"/>
        <v>small</v>
      </c>
      <c r="BQ20" s="14" t="str">
        <f t="shared" si="4"/>
        <v>pre-ten
small</v>
      </c>
      <c r="BR20" s="17">
        <f t="shared" si="5"/>
        <v>-0.31746031746031739</v>
      </c>
      <c r="BS20" s="14" t="str">
        <f t="shared" si="6"/>
        <v>tenured</v>
      </c>
      <c r="BT20" s="14">
        <f t="shared" si="7"/>
        <v>0.31746031746031739</v>
      </c>
      <c r="BU20" s="14" t="str">
        <f t="shared" si="8"/>
        <v>moderate</v>
      </c>
      <c r="BV20" s="14" t="str">
        <f t="shared" si="9"/>
        <v>tenured
moderate</v>
      </c>
      <c r="BW20" s="17">
        <f t="shared" si="10"/>
        <v>0.18045112781954903</v>
      </c>
      <c r="BX20" s="14" t="str">
        <f t="shared" si="11"/>
        <v>assoc</v>
      </c>
      <c r="BY20" s="14">
        <f t="shared" si="12"/>
        <v>0.18045112781954903</v>
      </c>
      <c r="BZ20" s="14" t="str">
        <f t="shared" si="13"/>
        <v>small</v>
      </c>
      <c r="CA20" s="14" t="str">
        <f t="shared" si="14"/>
        <v>assoc
small</v>
      </c>
      <c r="CB20" s="17">
        <f t="shared" si="15"/>
        <v>0.32061068702290069</v>
      </c>
      <c r="CC20" s="14" t="str">
        <f t="shared" si="16"/>
        <v>women</v>
      </c>
      <c r="CD20" s="14">
        <f t="shared" si="17"/>
        <v>0.32061068702290069</v>
      </c>
      <c r="CE20" s="14" t="str">
        <f t="shared" si="18"/>
        <v>moderate</v>
      </c>
      <c r="CF20" s="14" t="str">
        <f t="shared" si="19"/>
        <v>women
moderate</v>
      </c>
      <c r="CG20" s="17">
        <f t="shared" si="20"/>
        <v>0</v>
      </c>
      <c r="CH20" s="14" t="str">
        <f t="shared" si="21"/>
        <v/>
      </c>
      <c r="CI20" s="14">
        <f t="shared" si="22"/>
        <v>0</v>
      </c>
      <c r="CJ20" s="14" t="str">
        <f t="shared" si="23"/>
        <v/>
      </c>
      <c r="CK20" s="14" t="str">
        <f t="shared" si="24"/>
        <v xml:space="preserve">
</v>
      </c>
      <c r="CL20" s="17">
        <f t="shared" si="25"/>
        <v>0.24218197918952311</v>
      </c>
      <c r="CM20" s="17" t="str">
        <f t="shared" si="26"/>
        <v>+</v>
      </c>
      <c r="CN20" s="17">
        <f t="shared" si="27"/>
        <v>0.24218197918952311</v>
      </c>
      <c r="CO20" s="17" t="str">
        <f t="shared" si="28"/>
        <v>small</v>
      </c>
      <c r="CP20" s="17" t="str">
        <f t="shared" si="29"/>
        <v>+
small</v>
      </c>
      <c r="CQ20" s="17">
        <f t="shared" si="30"/>
        <v>0.27959351374883801</v>
      </c>
      <c r="CR20" s="17" t="str">
        <f t="shared" si="31"/>
        <v>+</v>
      </c>
      <c r="CS20" s="17">
        <f t="shared" si="32"/>
        <v>0.27959351374883801</v>
      </c>
      <c r="CT20" s="17" t="str">
        <f t="shared" si="33"/>
        <v>small</v>
      </c>
      <c r="CU20" s="17" t="str">
        <f t="shared" si="34"/>
        <v>+
small</v>
      </c>
      <c r="CV20" s="151">
        <f t="shared" si="35"/>
        <v>0.32517159735886586</v>
      </c>
      <c r="CW20" s="17" t="str">
        <f t="shared" si="36"/>
        <v>+</v>
      </c>
      <c r="CX20" s="17">
        <f t="shared" si="37"/>
        <v>0.32517159735886586</v>
      </c>
      <c r="CY20" s="17" t="str">
        <f t="shared" si="38"/>
        <v>moderate</v>
      </c>
      <c r="CZ20" s="17" t="str">
        <f t="shared" si="39"/>
        <v>+
moderate</v>
      </c>
      <c r="DA20" s="17">
        <f t="shared" si="40"/>
        <v>0.11173276487070806</v>
      </c>
      <c r="DB20" s="17" t="str">
        <f t="shared" si="41"/>
        <v>+</v>
      </c>
      <c r="DC20" s="17">
        <f t="shared" si="42"/>
        <v>0.11173276487070806</v>
      </c>
      <c r="DD20" s="17" t="str">
        <f t="shared" si="43"/>
        <v>small</v>
      </c>
      <c r="DE20" s="17" t="str">
        <f t="shared" si="44"/>
        <v>+
small</v>
      </c>
      <c r="DF20" s="17">
        <f t="shared" si="45"/>
        <v>0.32546427784040693</v>
      </c>
      <c r="DG20" s="17" t="str">
        <f t="shared" si="46"/>
        <v>+</v>
      </c>
      <c r="DH20" s="17">
        <f t="shared" si="47"/>
        <v>0.32546427784040693</v>
      </c>
      <c r="DI20" s="17" t="str">
        <f t="shared" si="48"/>
        <v>moderate</v>
      </c>
      <c r="DJ20" s="17" t="str">
        <f t="shared" si="49"/>
        <v>+
moderate</v>
      </c>
      <c r="DK20" s="17">
        <f t="shared" si="50"/>
        <v>0.27677492079346544</v>
      </c>
      <c r="DL20" s="17" t="str">
        <f t="shared" si="51"/>
        <v>+</v>
      </c>
      <c r="DM20" s="17">
        <f t="shared" si="52"/>
        <v>0.27677492079346544</v>
      </c>
      <c r="DN20" s="17" t="str">
        <f t="shared" si="53"/>
        <v>small</v>
      </c>
      <c r="DO20" s="17" t="str">
        <f t="shared" si="54"/>
        <v>+
small</v>
      </c>
      <c r="DP20" s="17">
        <f t="shared" si="55"/>
        <v>0.17251454351776968</v>
      </c>
      <c r="DQ20" s="17" t="str">
        <f t="shared" si="56"/>
        <v>+</v>
      </c>
      <c r="DR20" s="17">
        <f t="shared" si="57"/>
        <v>0.17251454351776968</v>
      </c>
      <c r="DS20" s="17" t="str">
        <f t="shared" si="58"/>
        <v>small</v>
      </c>
      <c r="DT20" s="17" t="str">
        <f t="shared" si="59"/>
        <v>+
small</v>
      </c>
      <c r="DU20" s="17">
        <f t="shared" si="60"/>
        <v>0.36402397768394429</v>
      </c>
      <c r="DV20" s="17" t="str">
        <f t="shared" si="61"/>
        <v>+</v>
      </c>
      <c r="DW20" s="17">
        <f t="shared" si="62"/>
        <v>0.36402397768394429</v>
      </c>
      <c r="DX20" s="17" t="str">
        <f t="shared" si="63"/>
        <v>moderate</v>
      </c>
      <c r="DY20" s="17" t="str">
        <f t="shared" si="64"/>
        <v>+
moderate</v>
      </c>
      <c r="DZ20" s="17">
        <f t="shared" si="65"/>
        <v>0.26022299711904073</v>
      </c>
      <c r="EA20" s="17" t="str">
        <f t="shared" si="66"/>
        <v>+</v>
      </c>
      <c r="EB20" s="17">
        <f t="shared" si="67"/>
        <v>0.26022299711904073</v>
      </c>
      <c r="EC20" s="17" t="str">
        <f t="shared" si="68"/>
        <v>small</v>
      </c>
      <c r="ED20" s="17" t="str">
        <f t="shared" si="69"/>
        <v>+
small</v>
      </c>
      <c r="EE20" s="17">
        <f t="shared" si="70"/>
        <v>0.17810128774345904</v>
      </c>
      <c r="EF20" s="17" t="str">
        <f t="shared" si="71"/>
        <v>+</v>
      </c>
      <c r="EG20" s="17">
        <f t="shared" si="72"/>
        <v>0.17810128774345904</v>
      </c>
      <c r="EH20" s="17" t="str">
        <f t="shared" si="73"/>
        <v>small</v>
      </c>
      <c r="EI20" s="17" t="str">
        <f t="shared" si="74"/>
        <v>+
small</v>
      </c>
    </row>
    <row r="21" spans="1:139" s="27" customFormat="1" x14ac:dyDescent="0.2">
      <c r="A21" s="95" t="s">
        <v>71</v>
      </c>
      <c r="B21" s="95" t="s">
        <v>65</v>
      </c>
      <c r="C21" s="95" t="s">
        <v>72</v>
      </c>
      <c r="D21" s="148">
        <v>3.39</v>
      </c>
      <c r="E21" s="148">
        <v>0.95</v>
      </c>
      <c r="F21" s="148">
        <v>462</v>
      </c>
      <c r="G21" s="148">
        <v>3.36</v>
      </c>
      <c r="H21" s="148">
        <v>0.99</v>
      </c>
      <c r="I21" s="148">
        <v>298</v>
      </c>
      <c r="J21" s="148">
        <v>3.24</v>
      </c>
      <c r="K21" s="148">
        <v>0.93</v>
      </c>
      <c r="L21" s="148">
        <v>59</v>
      </c>
      <c r="M21" s="148">
        <v>3.57</v>
      </c>
      <c r="N21" s="148">
        <v>0.81</v>
      </c>
      <c r="O21" s="148">
        <v>105</v>
      </c>
      <c r="P21" s="148">
        <v>3.46</v>
      </c>
      <c r="Q21" s="148">
        <v>0.92</v>
      </c>
      <c r="R21" s="148">
        <v>144</v>
      </c>
      <c r="S21" s="148">
        <v>3.25</v>
      </c>
      <c r="T21" s="148">
        <v>1.04</v>
      </c>
      <c r="U21" s="148">
        <v>152</v>
      </c>
      <c r="V21" s="148">
        <v>3.44</v>
      </c>
      <c r="W21" s="148">
        <v>0.93</v>
      </c>
      <c r="X21" s="148">
        <v>287</v>
      </c>
      <c r="Y21" s="148">
        <v>3.3</v>
      </c>
      <c r="Z21" s="148">
        <v>0.98</v>
      </c>
      <c r="AA21" s="148">
        <v>175</v>
      </c>
      <c r="AB21" s="148">
        <v>3.36</v>
      </c>
      <c r="AC21" s="148">
        <v>0.95</v>
      </c>
      <c r="AD21" s="148">
        <v>349</v>
      </c>
      <c r="AE21" s="148">
        <v>3.48</v>
      </c>
      <c r="AF21" s="148">
        <v>0.95</v>
      </c>
      <c r="AG21" s="148">
        <v>113</v>
      </c>
      <c r="AH21" s="96">
        <v>3.5405982905982896</v>
      </c>
      <c r="AI21" s="97">
        <v>0.94407725757090255</v>
      </c>
      <c r="AJ21" s="126">
        <v>468</v>
      </c>
      <c r="AK21" s="96">
        <v>3.5068965517241373</v>
      </c>
      <c r="AL21" s="97">
        <v>0.93838963675473896</v>
      </c>
      <c r="AM21" s="126">
        <v>290</v>
      </c>
      <c r="AN21" s="96">
        <v>3.5540540540540539</v>
      </c>
      <c r="AO21" s="97">
        <v>0.96715784565291985</v>
      </c>
      <c r="AP21" s="126">
        <v>74</v>
      </c>
      <c r="AQ21" s="96">
        <v>3.625</v>
      </c>
      <c r="AR21" s="97">
        <v>0.94701882779286617</v>
      </c>
      <c r="AS21" s="126">
        <v>104</v>
      </c>
      <c r="AT21" s="96">
        <v>3.6147540983606561</v>
      </c>
      <c r="AU21" s="97">
        <v>0.95732686811824164</v>
      </c>
      <c r="AV21" s="126">
        <v>122</v>
      </c>
      <c r="AW21" s="96">
        <v>3.4363636363636378</v>
      </c>
      <c r="AX21" s="97">
        <v>0.93241692947787091</v>
      </c>
      <c r="AY21" s="126">
        <v>165</v>
      </c>
      <c r="AZ21" s="96">
        <v>3.5575539568345316</v>
      </c>
      <c r="BA21" s="97">
        <v>0.908402685661165</v>
      </c>
      <c r="BB21" s="126">
        <v>278</v>
      </c>
      <c r="BC21" s="96">
        <v>3.5132275132275126</v>
      </c>
      <c r="BD21" s="97">
        <v>0.99791519705613818</v>
      </c>
      <c r="BE21" s="126">
        <v>189</v>
      </c>
      <c r="BF21" s="96">
        <v>3.5027173913043481</v>
      </c>
      <c r="BG21" s="97">
        <v>0.9653355399320207</v>
      </c>
      <c r="BH21" s="126">
        <v>368</v>
      </c>
      <c r="BI21" s="96">
        <v>3.68</v>
      </c>
      <c r="BJ21" s="97">
        <v>0.85138034088677705</v>
      </c>
      <c r="BK21" s="126">
        <v>100</v>
      </c>
      <c r="BM21" s="17">
        <f t="shared" si="1"/>
        <v>0.12121212121212087</v>
      </c>
      <c r="BN21" s="14" t="str">
        <f t="shared" si="0"/>
        <v>pre-ten</v>
      </c>
      <c r="BO21" s="14">
        <f t="shared" si="2"/>
        <v>0.12121212121212087</v>
      </c>
      <c r="BP21" s="14" t="str">
        <f t="shared" si="3"/>
        <v>small</v>
      </c>
      <c r="BQ21" s="14" t="str">
        <f t="shared" si="4"/>
        <v>pre-ten
small</v>
      </c>
      <c r="BR21" s="17">
        <f t="shared" si="5"/>
        <v>-0.2121212121212121</v>
      </c>
      <c r="BS21" s="14" t="str">
        <f t="shared" si="6"/>
        <v>tenured</v>
      </c>
      <c r="BT21" s="14">
        <f t="shared" si="7"/>
        <v>0.2121212121212121</v>
      </c>
      <c r="BU21" s="14" t="str">
        <f t="shared" si="8"/>
        <v>small</v>
      </c>
      <c r="BV21" s="14" t="str">
        <f t="shared" si="9"/>
        <v>tenured
small</v>
      </c>
      <c r="BW21" s="17">
        <f t="shared" si="10"/>
        <v>0.22826086956521735</v>
      </c>
      <c r="BX21" s="14" t="str">
        <f t="shared" si="11"/>
        <v>assoc</v>
      </c>
      <c r="BY21" s="14">
        <f t="shared" si="12"/>
        <v>0.22826086956521735</v>
      </c>
      <c r="BZ21" s="14" t="str">
        <f t="shared" si="13"/>
        <v>small</v>
      </c>
      <c r="CA21" s="14" t="str">
        <f t="shared" si="14"/>
        <v>assoc
small</v>
      </c>
      <c r="CB21" s="17">
        <f t="shared" si="15"/>
        <v>0.15053763440860227</v>
      </c>
      <c r="CC21" s="14" t="str">
        <f t="shared" si="16"/>
        <v>women</v>
      </c>
      <c r="CD21" s="14">
        <f t="shared" si="17"/>
        <v>0.15053763440860227</v>
      </c>
      <c r="CE21" s="14" t="str">
        <f t="shared" si="18"/>
        <v>small</v>
      </c>
      <c r="CF21" s="14" t="str">
        <f t="shared" si="19"/>
        <v>women
small</v>
      </c>
      <c r="CG21" s="17">
        <f t="shared" si="20"/>
        <v>-0.12631578947368433</v>
      </c>
      <c r="CH21" s="14" t="str">
        <f t="shared" si="21"/>
        <v>white</v>
      </c>
      <c r="CI21" s="14">
        <f t="shared" si="22"/>
        <v>0.12631578947368433</v>
      </c>
      <c r="CJ21" s="14" t="str">
        <f t="shared" si="23"/>
        <v>small</v>
      </c>
      <c r="CK21" s="14" t="str">
        <f t="shared" si="24"/>
        <v>white
small</v>
      </c>
      <c r="CL21" s="17">
        <f t="shared" si="25"/>
        <v>0.15951903235734829</v>
      </c>
      <c r="CM21" s="17" t="str">
        <f t="shared" si="26"/>
        <v>+</v>
      </c>
      <c r="CN21" s="17">
        <f t="shared" si="27"/>
        <v>0.15951903235734829</v>
      </c>
      <c r="CO21" s="17" t="str">
        <f t="shared" si="28"/>
        <v>small</v>
      </c>
      <c r="CP21" s="17" t="str">
        <f t="shared" si="29"/>
        <v>+
small</v>
      </c>
      <c r="CQ21" s="17">
        <f t="shared" si="30"/>
        <v>0.15654110613599076</v>
      </c>
      <c r="CR21" s="17" t="str">
        <f t="shared" si="31"/>
        <v>+</v>
      </c>
      <c r="CS21" s="17">
        <f t="shared" si="32"/>
        <v>0.15654110613599076</v>
      </c>
      <c r="CT21" s="17" t="str">
        <f t="shared" si="33"/>
        <v>small</v>
      </c>
      <c r="CU21" s="17" t="str">
        <f t="shared" si="34"/>
        <v>+
small</v>
      </c>
      <c r="CV21" s="151">
        <f t="shared" si="35"/>
        <v>0.32471850946112996</v>
      </c>
      <c r="CW21" s="17" t="str">
        <f t="shared" si="36"/>
        <v>+</v>
      </c>
      <c r="CX21" s="17">
        <f t="shared" si="37"/>
        <v>0.32471850946112996</v>
      </c>
      <c r="CY21" s="17" t="str">
        <f t="shared" si="38"/>
        <v>moderate</v>
      </c>
      <c r="CZ21" s="17" t="str">
        <f t="shared" si="39"/>
        <v>+
moderate</v>
      </c>
      <c r="DA21" s="17">
        <f t="shared" si="40"/>
        <v>5.8076986841099923E-2</v>
      </c>
      <c r="DB21" s="17" t="str">
        <f t="shared" si="41"/>
        <v/>
      </c>
      <c r="DC21" s="17">
        <f t="shared" si="42"/>
        <v>5.8076986841099923E-2</v>
      </c>
      <c r="DD21" s="17" t="str">
        <f t="shared" si="43"/>
        <v/>
      </c>
      <c r="DE21" s="17" t="str">
        <f t="shared" si="44"/>
        <v xml:space="preserve">
</v>
      </c>
      <c r="DF21" s="17">
        <f t="shared" si="45"/>
        <v>0.16165230864651978</v>
      </c>
      <c r="DG21" s="17" t="str">
        <f t="shared" si="46"/>
        <v>+</v>
      </c>
      <c r="DH21" s="17">
        <f t="shared" si="47"/>
        <v>0.16165230864651978</v>
      </c>
      <c r="DI21" s="17" t="str">
        <f t="shared" si="48"/>
        <v>small</v>
      </c>
      <c r="DJ21" s="17" t="str">
        <f t="shared" si="49"/>
        <v>+
small</v>
      </c>
      <c r="DK21" s="17">
        <f t="shared" si="50"/>
        <v>0.19987157083044019</v>
      </c>
      <c r="DL21" s="17" t="str">
        <f t="shared" si="51"/>
        <v>+</v>
      </c>
      <c r="DM21" s="17">
        <f t="shared" si="52"/>
        <v>0.19987157083044019</v>
      </c>
      <c r="DN21" s="17" t="str">
        <f t="shared" si="53"/>
        <v>small</v>
      </c>
      <c r="DO21" s="17" t="str">
        <f t="shared" si="54"/>
        <v>+
small</v>
      </c>
      <c r="DP21" s="17">
        <f t="shared" si="55"/>
        <v>0.12940731978238487</v>
      </c>
      <c r="DQ21" s="17" t="str">
        <f t="shared" si="56"/>
        <v>+</v>
      </c>
      <c r="DR21" s="17">
        <f t="shared" si="57"/>
        <v>0.12940731978238487</v>
      </c>
      <c r="DS21" s="17" t="str">
        <f t="shared" si="58"/>
        <v>small</v>
      </c>
      <c r="DT21" s="17" t="str">
        <f t="shared" si="59"/>
        <v>+
small</v>
      </c>
      <c r="DU21" s="17">
        <f t="shared" si="60"/>
        <v>0.21367297928374726</v>
      </c>
      <c r="DV21" s="17" t="str">
        <f t="shared" si="61"/>
        <v>+</v>
      </c>
      <c r="DW21" s="17">
        <f t="shared" si="62"/>
        <v>0.21367297928374726</v>
      </c>
      <c r="DX21" s="17" t="str">
        <f t="shared" si="63"/>
        <v>small</v>
      </c>
      <c r="DY21" s="17" t="str">
        <f t="shared" si="64"/>
        <v>+
small</v>
      </c>
      <c r="DZ21" s="17">
        <f t="shared" si="65"/>
        <v>0.14784226354537661</v>
      </c>
      <c r="EA21" s="17" t="str">
        <f t="shared" si="66"/>
        <v>+</v>
      </c>
      <c r="EB21" s="17">
        <f t="shared" si="67"/>
        <v>0.14784226354537661</v>
      </c>
      <c r="EC21" s="17" t="str">
        <f t="shared" si="68"/>
        <v>small</v>
      </c>
      <c r="ED21" s="17" t="str">
        <f t="shared" si="69"/>
        <v>+
small</v>
      </c>
      <c r="EE21" s="17">
        <f t="shared" si="70"/>
        <v>0.23491263586340863</v>
      </c>
      <c r="EF21" s="17" t="str">
        <f t="shared" si="71"/>
        <v>+</v>
      </c>
      <c r="EG21" s="17">
        <f t="shared" si="72"/>
        <v>0.23491263586340863</v>
      </c>
      <c r="EH21" s="17" t="str">
        <f t="shared" si="73"/>
        <v>small</v>
      </c>
      <c r="EI21" s="17" t="str">
        <f t="shared" si="74"/>
        <v>+
small</v>
      </c>
    </row>
    <row r="22" spans="1:139" x14ac:dyDescent="0.2">
      <c r="A22" s="2" t="s">
        <v>73</v>
      </c>
      <c r="B22" s="2" t="s">
        <v>65</v>
      </c>
      <c r="C22" s="2" t="s">
        <v>74</v>
      </c>
      <c r="D22" s="145">
        <v>3.45</v>
      </c>
      <c r="E22" s="145">
        <v>0.93</v>
      </c>
      <c r="F22" s="131">
        <v>456</v>
      </c>
      <c r="G22" s="146">
        <v>3.46</v>
      </c>
      <c r="H22" s="146">
        <v>0.93</v>
      </c>
      <c r="I22" s="146">
        <v>297</v>
      </c>
      <c r="J22" s="146">
        <v>3.29</v>
      </c>
      <c r="K22" s="146">
        <v>0.97</v>
      </c>
      <c r="L22" s="146">
        <v>58</v>
      </c>
      <c r="M22" s="146">
        <v>3.51</v>
      </c>
      <c r="N22" s="146">
        <v>0.89</v>
      </c>
      <c r="O22" s="146">
        <v>101</v>
      </c>
      <c r="P22" s="146">
        <v>3.48</v>
      </c>
      <c r="Q22" s="146">
        <v>0.89</v>
      </c>
      <c r="R22" s="146">
        <v>144</v>
      </c>
      <c r="S22" s="146">
        <v>3.44</v>
      </c>
      <c r="T22" s="146">
        <v>0.96</v>
      </c>
      <c r="U22" s="146">
        <v>151</v>
      </c>
      <c r="V22" s="146">
        <v>3.47</v>
      </c>
      <c r="W22" s="146">
        <v>0.93</v>
      </c>
      <c r="X22" s="146">
        <v>284</v>
      </c>
      <c r="Y22" s="146">
        <v>3.42</v>
      </c>
      <c r="Z22" s="146">
        <v>0.92</v>
      </c>
      <c r="AA22" s="146">
        <v>172</v>
      </c>
      <c r="AB22" s="146">
        <v>3.51</v>
      </c>
      <c r="AC22" s="146">
        <v>0.89</v>
      </c>
      <c r="AD22" s="146">
        <v>342</v>
      </c>
      <c r="AE22" s="146">
        <v>3.26</v>
      </c>
      <c r="AF22" s="146">
        <v>1.01</v>
      </c>
      <c r="AG22" s="146">
        <v>114</v>
      </c>
      <c r="AH22" s="29">
        <v>3.4902386117136652</v>
      </c>
      <c r="AI22" s="30">
        <v>0.90554580436896892</v>
      </c>
      <c r="AJ22" s="125">
        <v>461</v>
      </c>
      <c r="AK22" s="29">
        <v>3.5103448275862075</v>
      </c>
      <c r="AL22" s="30">
        <v>0.89687841101383603</v>
      </c>
      <c r="AM22" s="125">
        <v>290</v>
      </c>
      <c r="AN22" s="29">
        <v>3.2297297297297303</v>
      </c>
      <c r="AO22" s="30">
        <v>0.82007846763382253</v>
      </c>
      <c r="AP22" s="125">
        <v>74</v>
      </c>
      <c r="AQ22" s="29">
        <v>3.6288659793814433</v>
      </c>
      <c r="AR22" s="30">
        <v>0.96089788337161064</v>
      </c>
      <c r="AS22" s="125">
        <v>97</v>
      </c>
      <c r="AT22" s="29">
        <v>3.6311475409836067</v>
      </c>
      <c r="AU22" s="30">
        <v>0.87387064943048176</v>
      </c>
      <c r="AV22" s="125">
        <v>122</v>
      </c>
      <c r="AW22" s="29">
        <v>3.4000000000000004</v>
      </c>
      <c r="AX22" s="30">
        <v>0.91598274560381432</v>
      </c>
      <c r="AY22" s="125">
        <v>165</v>
      </c>
      <c r="AZ22" s="29">
        <v>3.4725274725274717</v>
      </c>
      <c r="BA22" s="30">
        <v>0.8870886703059242</v>
      </c>
      <c r="BB22" s="125">
        <v>273</v>
      </c>
      <c r="BC22" s="29">
        <v>3.5240641711229954</v>
      </c>
      <c r="BD22" s="30">
        <v>0.92933584571967176</v>
      </c>
      <c r="BE22" s="125">
        <v>187</v>
      </c>
      <c r="BF22" s="29">
        <v>3.520775623268698</v>
      </c>
      <c r="BG22" s="30">
        <v>0.92510387228420776</v>
      </c>
      <c r="BH22" s="125">
        <v>361</v>
      </c>
      <c r="BI22" s="29">
        <v>3.3800000000000008</v>
      </c>
      <c r="BJ22" s="30">
        <v>0.82608973024983323</v>
      </c>
      <c r="BK22" s="125">
        <v>100</v>
      </c>
      <c r="BM22" s="17">
        <f t="shared" si="1"/>
        <v>0.1827956989247311</v>
      </c>
      <c r="BN22" s="14" t="str">
        <f t="shared" si="0"/>
        <v>pre-ten</v>
      </c>
      <c r="BO22" s="14">
        <f t="shared" si="2"/>
        <v>0.1827956989247311</v>
      </c>
      <c r="BP22" s="14" t="str">
        <f t="shared" si="3"/>
        <v>small</v>
      </c>
      <c r="BQ22" s="14" t="str">
        <f t="shared" si="4"/>
        <v>pre-ten
small</v>
      </c>
      <c r="BR22" s="17">
        <f t="shared" si="5"/>
        <v>-5.376344086021486E-2</v>
      </c>
      <c r="BS22" s="14" t="str">
        <f t="shared" si="6"/>
        <v/>
      </c>
      <c r="BT22" s="14">
        <f t="shared" si="7"/>
        <v>5.376344086021486E-2</v>
      </c>
      <c r="BU22" s="14" t="str">
        <f t="shared" si="8"/>
        <v/>
      </c>
      <c r="BV22" s="14" t="str">
        <f t="shared" si="9"/>
        <v xml:space="preserve">
</v>
      </c>
      <c r="BW22" s="17">
        <f t="shared" si="10"/>
        <v>4.4943820224719142E-2</v>
      </c>
      <c r="BX22" s="14" t="str">
        <f t="shared" si="11"/>
        <v/>
      </c>
      <c r="BY22" s="14">
        <f t="shared" si="12"/>
        <v>4.4943820224719142E-2</v>
      </c>
      <c r="BZ22" s="14" t="str">
        <f t="shared" si="13"/>
        <v/>
      </c>
      <c r="CA22" s="14" t="str">
        <f t="shared" si="14"/>
        <v xml:space="preserve">
</v>
      </c>
      <c r="CB22" s="17">
        <f t="shared" si="15"/>
        <v>5.3763440860215339E-2</v>
      </c>
      <c r="CC22" s="14" t="str">
        <f t="shared" si="16"/>
        <v/>
      </c>
      <c r="CD22" s="14">
        <f t="shared" si="17"/>
        <v>5.3763440860215339E-2</v>
      </c>
      <c r="CE22" s="14" t="str">
        <f t="shared" si="18"/>
        <v/>
      </c>
      <c r="CF22" s="14" t="str">
        <f t="shared" si="19"/>
        <v xml:space="preserve">
</v>
      </c>
      <c r="CG22" s="17">
        <f t="shared" si="20"/>
        <v>0.2808988764044944</v>
      </c>
      <c r="CH22" s="14" t="str">
        <f t="shared" si="21"/>
        <v>foc</v>
      </c>
      <c r="CI22" s="14">
        <f t="shared" si="22"/>
        <v>0.2808988764044944</v>
      </c>
      <c r="CJ22" s="14" t="str">
        <f t="shared" si="23"/>
        <v>small</v>
      </c>
      <c r="CK22" s="14" t="str">
        <f t="shared" si="24"/>
        <v>foc
small</v>
      </c>
      <c r="CL22" s="17">
        <f t="shared" si="25"/>
        <v>4.4435755231294338E-2</v>
      </c>
      <c r="CM22" s="17" t="str">
        <f t="shared" si="26"/>
        <v/>
      </c>
      <c r="CN22" s="17">
        <f t="shared" si="27"/>
        <v>4.4435755231294338E-2</v>
      </c>
      <c r="CO22" s="17" t="str">
        <f t="shared" si="28"/>
        <v/>
      </c>
      <c r="CP22" s="17" t="str">
        <f t="shared" si="29"/>
        <v xml:space="preserve">
</v>
      </c>
      <c r="CQ22" s="17">
        <f t="shared" si="30"/>
        <v>5.6133392183336704E-2</v>
      </c>
      <c r="CR22" s="17" t="str">
        <f t="shared" si="31"/>
        <v/>
      </c>
      <c r="CS22" s="17">
        <f t="shared" si="32"/>
        <v>5.6133392183336704E-2</v>
      </c>
      <c r="CT22" s="17" t="str">
        <f t="shared" si="33"/>
        <v/>
      </c>
      <c r="CU22" s="17" t="str">
        <f t="shared" si="34"/>
        <v xml:space="preserve">
</v>
      </c>
      <c r="CV22" s="151">
        <f t="shared" si="35"/>
        <v>-7.3493296859955301E-2</v>
      </c>
      <c r="CW22" s="17" t="str">
        <f t="shared" si="36"/>
        <v/>
      </c>
      <c r="CX22" s="17">
        <f t="shared" si="37"/>
        <v>7.3493296859955301E-2</v>
      </c>
      <c r="CY22" s="17" t="str">
        <f t="shared" si="38"/>
        <v/>
      </c>
      <c r="CZ22" s="17" t="str">
        <f t="shared" si="39"/>
        <v xml:space="preserve">
</v>
      </c>
      <c r="DA22" s="17">
        <f t="shared" si="40"/>
        <v>0.12370302967508373</v>
      </c>
      <c r="DB22" s="17" t="str">
        <f t="shared" si="41"/>
        <v>+</v>
      </c>
      <c r="DC22" s="17">
        <f t="shared" si="42"/>
        <v>0.12370302967508373</v>
      </c>
      <c r="DD22" s="17" t="str">
        <f t="shared" si="43"/>
        <v>small</v>
      </c>
      <c r="DE22" s="17" t="str">
        <f t="shared" si="44"/>
        <v>+
small</v>
      </c>
      <c r="DF22" s="17">
        <f t="shared" si="45"/>
        <v>0.17296328819615633</v>
      </c>
      <c r="DG22" s="17" t="str">
        <f t="shared" si="46"/>
        <v>+</v>
      </c>
      <c r="DH22" s="17">
        <f t="shared" si="47"/>
        <v>0.17296328819615633</v>
      </c>
      <c r="DI22" s="17" t="str">
        <f t="shared" si="48"/>
        <v>small</v>
      </c>
      <c r="DJ22" s="17" t="str">
        <f t="shared" si="49"/>
        <v>+
small</v>
      </c>
      <c r="DK22" s="17">
        <f t="shared" si="50"/>
        <v>-4.3668944848553513E-2</v>
      </c>
      <c r="DL22" s="17" t="str">
        <f t="shared" si="51"/>
        <v/>
      </c>
      <c r="DM22" s="17">
        <f t="shared" si="52"/>
        <v>4.3668944848553513E-2</v>
      </c>
      <c r="DN22" s="17" t="str">
        <f t="shared" si="53"/>
        <v/>
      </c>
      <c r="DO22" s="17" t="str">
        <f t="shared" si="54"/>
        <v xml:space="preserve">
</v>
      </c>
      <c r="DP22" s="17">
        <f t="shared" si="55"/>
        <v>2.8491768772110565E-3</v>
      </c>
      <c r="DQ22" s="17" t="str">
        <f t="shared" si="56"/>
        <v/>
      </c>
      <c r="DR22" s="17">
        <f t="shared" si="57"/>
        <v>2.8491768772110565E-3</v>
      </c>
      <c r="DS22" s="17" t="str">
        <f t="shared" si="58"/>
        <v/>
      </c>
      <c r="DT22" s="17" t="str">
        <f t="shared" si="59"/>
        <v xml:space="preserve">
</v>
      </c>
      <c r="DU22" s="17">
        <f t="shared" si="60"/>
        <v>0.11197692588991749</v>
      </c>
      <c r="DV22" s="17" t="str">
        <f t="shared" si="61"/>
        <v>+</v>
      </c>
      <c r="DW22" s="17">
        <f t="shared" si="62"/>
        <v>0.11197692588991749</v>
      </c>
      <c r="DX22" s="17" t="str">
        <f t="shared" si="63"/>
        <v>small</v>
      </c>
      <c r="DY22" s="17" t="str">
        <f t="shared" si="64"/>
        <v>+
small</v>
      </c>
      <c r="DZ22" s="17">
        <f t="shared" si="65"/>
        <v>1.1648014446303961E-2</v>
      </c>
      <c r="EA22" s="17" t="str">
        <f t="shared" si="66"/>
        <v/>
      </c>
      <c r="EB22" s="17">
        <f t="shared" si="67"/>
        <v>1.1648014446303961E-2</v>
      </c>
      <c r="EC22" s="17" t="str">
        <f t="shared" si="68"/>
        <v/>
      </c>
      <c r="ED22" s="17" t="str">
        <f t="shared" si="69"/>
        <v xml:space="preserve">
</v>
      </c>
      <c r="EE22" s="17">
        <f t="shared" si="70"/>
        <v>0.14526267015050479</v>
      </c>
      <c r="EF22" s="17" t="str">
        <f t="shared" si="71"/>
        <v>+</v>
      </c>
      <c r="EG22" s="17">
        <f t="shared" si="72"/>
        <v>0.14526267015050479</v>
      </c>
      <c r="EH22" s="17" t="str">
        <f t="shared" si="73"/>
        <v>small</v>
      </c>
      <c r="EI22" s="17" t="str">
        <f t="shared" si="74"/>
        <v>+
small</v>
      </c>
    </row>
    <row r="23" spans="1:139" s="27" customFormat="1" x14ac:dyDescent="0.2">
      <c r="A23" s="95" t="s">
        <v>75</v>
      </c>
      <c r="B23" s="95" t="s">
        <v>65</v>
      </c>
      <c r="C23" s="95" t="s">
        <v>76</v>
      </c>
      <c r="D23" s="148">
        <v>3.52</v>
      </c>
      <c r="E23" s="148">
        <v>1.05</v>
      </c>
      <c r="F23" s="148">
        <v>462</v>
      </c>
      <c r="G23" s="148">
        <v>3.6</v>
      </c>
      <c r="H23" s="148">
        <v>1.03</v>
      </c>
      <c r="I23" s="148">
        <v>298</v>
      </c>
      <c r="J23" s="148">
        <v>3.29</v>
      </c>
      <c r="K23" s="148">
        <v>1.1200000000000001</v>
      </c>
      <c r="L23" s="148">
        <v>58</v>
      </c>
      <c r="M23" s="148">
        <v>3.42</v>
      </c>
      <c r="N23" s="148">
        <v>1.05</v>
      </c>
      <c r="O23" s="148">
        <v>106</v>
      </c>
      <c r="P23" s="148">
        <v>3.6</v>
      </c>
      <c r="Q23" s="148">
        <v>1.05</v>
      </c>
      <c r="R23" s="148">
        <v>144</v>
      </c>
      <c r="S23" s="148">
        <v>3.6</v>
      </c>
      <c r="T23" s="148">
        <v>1</v>
      </c>
      <c r="U23" s="148">
        <v>152</v>
      </c>
      <c r="V23" s="148">
        <v>3.61</v>
      </c>
      <c r="W23" s="148">
        <v>1.03</v>
      </c>
      <c r="X23" s="148">
        <v>287</v>
      </c>
      <c r="Y23" s="148">
        <v>3.37</v>
      </c>
      <c r="Z23" s="148">
        <v>1.06</v>
      </c>
      <c r="AA23" s="148">
        <v>175</v>
      </c>
      <c r="AB23" s="148">
        <v>3.55</v>
      </c>
      <c r="AC23" s="148">
        <v>1.06</v>
      </c>
      <c r="AD23" s="148">
        <v>349</v>
      </c>
      <c r="AE23" s="148">
        <v>3.43</v>
      </c>
      <c r="AF23" s="148">
        <v>1.02</v>
      </c>
      <c r="AG23" s="148">
        <v>113</v>
      </c>
      <c r="AH23" s="96">
        <v>3.6551724137931032</v>
      </c>
      <c r="AI23" s="97">
        <v>0.96686751914775271</v>
      </c>
      <c r="AJ23" s="126">
        <v>464</v>
      </c>
      <c r="AK23" s="96">
        <v>3.7103448275862068</v>
      </c>
      <c r="AL23" s="97">
        <v>0.95516980775742388</v>
      </c>
      <c r="AM23" s="126">
        <v>290</v>
      </c>
      <c r="AN23" s="96">
        <v>3.3698630136986312</v>
      </c>
      <c r="AO23" s="97">
        <v>0.92055009693884948</v>
      </c>
      <c r="AP23" s="126">
        <v>73</v>
      </c>
      <c r="AQ23" s="96">
        <v>3.7029702970297032</v>
      </c>
      <c r="AR23" s="97">
        <v>1.0054307977722341</v>
      </c>
      <c r="AS23" s="126">
        <v>101</v>
      </c>
      <c r="AT23" s="96">
        <v>3.8606557377049175</v>
      </c>
      <c r="AU23" s="97">
        <v>0.92990334315531664</v>
      </c>
      <c r="AV23" s="126">
        <v>122</v>
      </c>
      <c r="AW23" s="96">
        <v>3.5696969696969698</v>
      </c>
      <c r="AX23" s="97">
        <v>0.97044271028957452</v>
      </c>
      <c r="AY23" s="126">
        <v>165</v>
      </c>
      <c r="AZ23" s="96">
        <v>3.7111913357400721</v>
      </c>
      <c r="BA23" s="97">
        <v>0.92253452639368849</v>
      </c>
      <c r="BB23" s="126">
        <v>277</v>
      </c>
      <c r="BC23" s="96">
        <v>3.5698924731182804</v>
      </c>
      <c r="BD23" s="97">
        <v>1.0282270173392074</v>
      </c>
      <c r="BE23" s="126">
        <v>186</v>
      </c>
      <c r="BF23" s="96">
        <v>3.6803278688524594</v>
      </c>
      <c r="BG23" s="97">
        <v>0.97305951704628568</v>
      </c>
      <c r="BH23" s="126">
        <v>366</v>
      </c>
      <c r="BI23" s="96">
        <v>3.5612244897959182</v>
      </c>
      <c r="BJ23" s="97">
        <v>0.94231921103018013</v>
      </c>
      <c r="BK23" s="126">
        <v>98</v>
      </c>
      <c r="BM23" s="17">
        <f t="shared" si="1"/>
        <v>0.3009708737864078</v>
      </c>
      <c r="BN23" s="14" t="str">
        <f t="shared" si="0"/>
        <v>pre-ten</v>
      </c>
      <c r="BO23" s="14">
        <f t="shared" si="2"/>
        <v>0.3009708737864078</v>
      </c>
      <c r="BP23" s="14" t="str">
        <f t="shared" si="3"/>
        <v>moderate</v>
      </c>
      <c r="BQ23" s="14" t="str">
        <f t="shared" si="4"/>
        <v>pre-ten
moderate</v>
      </c>
      <c r="BR23" s="17">
        <f t="shared" si="5"/>
        <v>0.1747572815533982</v>
      </c>
      <c r="BS23" s="14" t="str">
        <f t="shared" si="6"/>
        <v>ntt</v>
      </c>
      <c r="BT23" s="14">
        <f t="shared" si="7"/>
        <v>0.1747572815533982</v>
      </c>
      <c r="BU23" s="14" t="str">
        <f t="shared" si="8"/>
        <v>small</v>
      </c>
      <c r="BV23" s="14" t="str">
        <f t="shared" si="9"/>
        <v>ntt
small</v>
      </c>
      <c r="BW23" s="17">
        <f t="shared" si="10"/>
        <v>0</v>
      </c>
      <c r="BX23" s="14" t="str">
        <f t="shared" si="11"/>
        <v/>
      </c>
      <c r="BY23" s="14">
        <f t="shared" si="12"/>
        <v>0</v>
      </c>
      <c r="BZ23" s="14" t="str">
        <f t="shared" si="13"/>
        <v/>
      </c>
      <c r="CA23" s="14" t="str">
        <f t="shared" si="14"/>
        <v xml:space="preserve">
</v>
      </c>
      <c r="CB23" s="17">
        <f t="shared" si="15"/>
        <v>0.23300970873786384</v>
      </c>
      <c r="CC23" s="14" t="str">
        <f t="shared" si="16"/>
        <v>women</v>
      </c>
      <c r="CD23" s="14">
        <f t="shared" si="17"/>
        <v>0.23300970873786384</v>
      </c>
      <c r="CE23" s="14" t="str">
        <f t="shared" si="18"/>
        <v>small</v>
      </c>
      <c r="CF23" s="14" t="str">
        <f t="shared" si="19"/>
        <v>women
small</v>
      </c>
      <c r="CG23" s="17">
        <f t="shared" si="20"/>
        <v>0.11320754716981099</v>
      </c>
      <c r="CH23" s="14" t="str">
        <f t="shared" si="21"/>
        <v>foc</v>
      </c>
      <c r="CI23" s="14">
        <f t="shared" si="22"/>
        <v>0.11320754716981099</v>
      </c>
      <c r="CJ23" s="14" t="str">
        <f t="shared" si="23"/>
        <v>small</v>
      </c>
      <c r="CK23" s="14" t="str">
        <f t="shared" si="24"/>
        <v>foc
small</v>
      </c>
      <c r="CL23" s="17">
        <f t="shared" si="25"/>
        <v>0.13980448315427038</v>
      </c>
      <c r="CM23" s="17" t="str">
        <f t="shared" si="26"/>
        <v>+</v>
      </c>
      <c r="CN23" s="17">
        <f t="shared" si="27"/>
        <v>0.13980448315427038</v>
      </c>
      <c r="CO23" s="17" t="str">
        <f t="shared" si="28"/>
        <v>small</v>
      </c>
      <c r="CP23" s="17" t="str">
        <f t="shared" si="29"/>
        <v>+
small</v>
      </c>
      <c r="CQ23" s="17">
        <f t="shared" si="30"/>
        <v>0.11552378089219292</v>
      </c>
      <c r="CR23" s="17" t="str">
        <f t="shared" si="31"/>
        <v>+</v>
      </c>
      <c r="CS23" s="17">
        <f t="shared" si="32"/>
        <v>0.11552378089219292</v>
      </c>
      <c r="CT23" s="17" t="str">
        <f t="shared" si="33"/>
        <v>small</v>
      </c>
      <c r="CU23" s="17" t="str">
        <f t="shared" si="34"/>
        <v>+
small</v>
      </c>
      <c r="CV23" s="151">
        <f t="shared" si="35"/>
        <v>8.6755749593860829E-2</v>
      </c>
      <c r="CW23" s="17" t="str">
        <f t="shared" si="36"/>
        <v/>
      </c>
      <c r="CX23" s="17">
        <f t="shared" si="37"/>
        <v>8.6755749593860829E-2</v>
      </c>
      <c r="CY23" s="17" t="str">
        <f t="shared" si="38"/>
        <v/>
      </c>
      <c r="CZ23" s="17" t="str">
        <f t="shared" si="39"/>
        <v xml:space="preserve">
</v>
      </c>
      <c r="DA23" s="17">
        <f t="shared" si="40"/>
        <v>0.28144184329412802</v>
      </c>
      <c r="DB23" s="17" t="str">
        <f t="shared" si="41"/>
        <v>+</v>
      </c>
      <c r="DC23" s="17">
        <f t="shared" si="42"/>
        <v>0.28144184329412802</v>
      </c>
      <c r="DD23" s="17" t="str">
        <f t="shared" si="43"/>
        <v>small</v>
      </c>
      <c r="DE23" s="17" t="str">
        <f t="shared" si="44"/>
        <v>+
small</v>
      </c>
      <c r="DF23" s="17">
        <f t="shared" si="45"/>
        <v>0.28030411937273952</v>
      </c>
      <c r="DG23" s="17" t="str">
        <f t="shared" si="46"/>
        <v>+</v>
      </c>
      <c r="DH23" s="17">
        <f t="shared" si="47"/>
        <v>0.28030411937273952</v>
      </c>
      <c r="DI23" s="17" t="str">
        <f t="shared" si="48"/>
        <v>small</v>
      </c>
      <c r="DJ23" s="17" t="str">
        <f t="shared" si="49"/>
        <v>+
small</v>
      </c>
      <c r="DK23" s="17">
        <f t="shared" si="50"/>
        <v>-3.122598581217435E-2</v>
      </c>
      <c r="DL23" s="17" t="str">
        <f t="shared" si="51"/>
        <v/>
      </c>
      <c r="DM23" s="17">
        <f t="shared" si="52"/>
        <v>3.122598581217435E-2</v>
      </c>
      <c r="DN23" s="17" t="str">
        <f t="shared" si="53"/>
        <v/>
      </c>
      <c r="DO23" s="17" t="str">
        <f t="shared" si="54"/>
        <v xml:space="preserve">
</v>
      </c>
      <c r="DP23" s="17">
        <f t="shared" si="55"/>
        <v>0.10968839956119882</v>
      </c>
      <c r="DQ23" s="17" t="str">
        <f t="shared" si="56"/>
        <v>+</v>
      </c>
      <c r="DR23" s="17">
        <f t="shared" si="57"/>
        <v>0.10968839956119882</v>
      </c>
      <c r="DS23" s="17" t="str">
        <f t="shared" si="58"/>
        <v>small</v>
      </c>
      <c r="DT23" s="17" t="str">
        <f t="shared" si="59"/>
        <v>+
small</v>
      </c>
      <c r="DU23" s="17">
        <f t="shared" si="60"/>
        <v>0.19440499981760026</v>
      </c>
      <c r="DV23" s="17" t="str">
        <f t="shared" si="61"/>
        <v>+</v>
      </c>
      <c r="DW23" s="17">
        <f t="shared" si="62"/>
        <v>0.19440499981760026</v>
      </c>
      <c r="DX23" s="17" t="str">
        <f t="shared" si="63"/>
        <v>small</v>
      </c>
      <c r="DY23" s="17" t="str">
        <f t="shared" si="64"/>
        <v>+
small</v>
      </c>
      <c r="DZ23" s="17">
        <f t="shared" si="65"/>
        <v>0.13393617406679173</v>
      </c>
      <c r="EA23" s="17" t="str">
        <f t="shared" si="66"/>
        <v>+</v>
      </c>
      <c r="EB23" s="17">
        <f t="shared" si="67"/>
        <v>0.13393617406679173</v>
      </c>
      <c r="EC23" s="17" t="str">
        <f t="shared" si="68"/>
        <v>small</v>
      </c>
      <c r="ED23" s="17" t="str">
        <f t="shared" si="69"/>
        <v>+
small</v>
      </c>
      <c r="EE23" s="17">
        <f t="shared" si="70"/>
        <v>0.13925693996247654</v>
      </c>
      <c r="EF23" s="17" t="str">
        <f t="shared" si="71"/>
        <v>+</v>
      </c>
      <c r="EG23" s="17">
        <f t="shared" si="72"/>
        <v>0.13925693996247654</v>
      </c>
      <c r="EH23" s="17" t="str">
        <f t="shared" si="73"/>
        <v>small</v>
      </c>
      <c r="EI23" s="17" t="str">
        <f t="shared" si="74"/>
        <v>+
small</v>
      </c>
    </row>
    <row r="24" spans="1:139" x14ac:dyDescent="0.2">
      <c r="A24" s="2" t="s">
        <v>77</v>
      </c>
      <c r="B24" s="2" t="s">
        <v>65</v>
      </c>
      <c r="C24" s="2" t="s">
        <v>78</v>
      </c>
      <c r="D24" s="145">
        <v>2.89</v>
      </c>
      <c r="E24" s="145">
        <v>1.17</v>
      </c>
      <c r="F24" s="131">
        <v>449</v>
      </c>
      <c r="G24" s="146">
        <v>2.91</v>
      </c>
      <c r="H24" s="146">
        <v>1.1599999999999999</v>
      </c>
      <c r="I24" s="146">
        <v>290</v>
      </c>
      <c r="J24" s="146">
        <v>2.9</v>
      </c>
      <c r="K24" s="146">
        <v>1.26</v>
      </c>
      <c r="L24" s="146">
        <v>59</v>
      </c>
      <c r="M24" s="146">
        <v>2.82</v>
      </c>
      <c r="N24" s="146">
        <v>1.18</v>
      </c>
      <c r="O24" s="146">
        <v>100</v>
      </c>
      <c r="P24" s="146">
        <v>3.01</v>
      </c>
      <c r="Q24" s="146">
        <v>1.1499999999999999</v>
      </c>
      <c r="R24" s="146">
        <v>138</v>
      </c>
      <c r="S24" s="146">
        <v>2.81</v>
      </c>
      <c r="T24" s="146">
        <v>1.1599999999999999</v>
      </c>
      <c r="U24" s="146">
        <v>150</v>
      </c>
      <c r="V24" s="146">
        <v>3.03</v>
      </c>
      <c r="W24" s="146">
        <v>1.1299999999999999</v>
      </c>
      <c r="X24" s="146">
        <v>277</v>
      </c>
      <c r="Y24" s="146">
        <v>2.66</v>
      </c>
      <c r="Z24" s="146">
        <v>1.2</v>
      </c>
      <c r="AA24" s="146">
        <v>172</v>
      </c>
      <c r="AB24" s="146">
        <v>2.86</v>
      </c>
      <c r="AC24" s="146">
        <v>1.1399999999999999</v>
      </c>
      <c r="AD24" s="146">
        <v>336</v>
      </c>
      <c r="AE24" s="146">
        <v>2.97</v>
      </c>
      <c r="AF24" s="146">
        <v>1.26</v>
      </c>
      <c r="AG24" s="146">
        <v>113</v>
      </c>
      <c r="AH24" s="29">
        <v>3.0022026431718056</v>
      </c>
      <c r="AI24" s="30">
        <v>1.116797096949391</v>
      </c>
      <c r="AJ24" s="125">
        <v>454</v>
      </c>
      <c r="AK24" s="29">
        <v>2.9857651245551593</v>
      </c>
      <c r="AL24" s="30">
        <v>1.1274862376388781</v>
      </c>
      <c r="AM24" s="125">
        <v>281</v>
      </c>
      <c r="AN24" s="29">
        <v>2.9861111111111125</v>
      </c>
      <c r="AO24" s="30">
        <v>1.2389574849252372</v>
      </c>
      <c r="AP24" s="125">
        <v>72</v>
      </c>
      <c r="AQ24" s="29">
        <v>3.0594059405940603</v>
      </c>
      <c r="AR24" s="30">
        <v>0.99821623086601652</v>
      </c>
      <c r="AS24" s="125">
        <v>101</v>
      </c>
      <c r="AT24" s="29">
        <v>3.220338983050846</v>
      </c>
      <c r="AU24" s="30">
        <v>1.1104445342274138</v>
      </c>
      <c r="AV24" s="125">
        <v>118</v>
      </c>
      <c r="AW24" s="29">
        <v>2.7888198757763969</v>
      </c>
      <c r="AX24" s="30">
        <v>1.1314257481613559</v>
      </c>
      <c r="AY24" s="125">
        <v>161</v>
      </c>
      <c r="AZ24" s="29">
        <v>3.1385767790262178</v>
      </c>
      <c r="BA24" s="30">
        <v>1.0475044801814035</v>
      </c>
      <c r="BB24" s="125">
        <v>267</v>
      </c>
      <c r="BC24" s="29">
        <v>2.8118279569892466</v>
      </c>
      <c r="BD24" s="30">
        <v>1.1864413710748485</v>
      </c>
      <c r="BE24" s="125">
        <v>186</v>
      </c>
      <c r="BF24" s="29">
        <v>2.9495798319327742</v>
      </c>
      <c r="BG24" s="30">
        <v>1.1131144143201939</v>
      </c>
      <c r="BH24" s="125">
        <v>357</v>
      </c>
      <c r="BI24" s="29">
        <v>3.1958762886597945</v>
      </c>
      <c r="BJ24" s="30">
        <v>1.1146671332148517</v>
      </c>
      <c r="BK24" s="125">
        <v>97</v>
      </c>
      <c r="BM24" s="17">
        <f t="shared" si="1"/>
        <v>8.6206896551726132E-3</v>
      </c>
      <c r="BN24" s="14" t="str">
        <f t="shared" si="0"/>
        <v/>
      </c>
      <c r="BO24" s="14">
        <f t="shared" si="2"/>
        <v>8.6206896551726132E-3</v>
      </c>
      <c r="BP24" s="14" t="str">
        <f t="shared" si="3"/>
        <v/>
      </c>
      <c r="BQ24" s="14" t="str">
        <f t="shared" si="4"/>
        <v xml:space="preserve">
</v>
      </c>
      <c r="BR24" s="17">
        <f t="shared" si="5"/>
        <v>7.758620689655199E-2</v>
      </c>
      <c r="BS24" s="14" t="str">
        <f t="shared" si="6"/>
        <v/>
      </c>
      <c r="BT24" s="14">
        <f t="shared" si="7"/>
        <v>7.758620689655199E-2</v>
      </c>
      <c r="BU24" s="14" t="str">
        <f t="shared" si="8"/>
        <v/>
      </c>
      <c r="BV24" s="14" t="str">
        <f t="shared" si="9"/>
        <v xml:space="preserve">
</v>
      </c>
      <c r="BW24" s="17">
        <f t="shared" si="10"/>
        <v>0.17391304347826064</v>
      </c>
      <c r="BX24" s="14" t="str">
        <f t="shared" si="11"/>
        <v>assoc</v>
      </c>
      <c r="BY24" s="14">
        <f t="shared" si="12"/>
        <v>0.17391304347826064</v>
      </c>
      <c r="BZ24" s="14" t="str">
        <f t="shared" si="13"/>
        <v>small</v>
      </c>
      <c r="CA24" s="14" t="str">
        <f t="shared" si="14"/>
        <v>assoc
small</v>
      </c>
      <c r="CB24" s="17">
        <f t="shared" si="15"/>
        <v>0.3274336283185838</v>
      </c>
      <c r="CC24" s="14" t="str">
        <f t="shared" si="16"/>
        <v>women</v>
      </c>
      <c r="CD24" s="14">
        <f t="shared" si="17"/>
        <v>0.3274336283185838</v>
      </c>
      <c r="CE24" s="14" t="str">
        <f t="shared" si="18"/>
        <v>moderate</v>
      </c>
      <c r="CF24" s="14" t="str">
        <f t="shared" si="19"/>
        <v>women
moderate</v>
      </c>
      <c r="CG24" s="17">
        <f t="shared" si="20"/>
        <v>-9.6491228070175725E-2</v>
      </c>
      <c r="CH24" s="14" t="str">
        <f t="shared" si="21"/>
        <v/>
      </c>
      <c r="CI24" s="14">
        <f t="shared" si="22"/>
        <v>9.6491228070175725E-2</v>
      </c>
      <c r="CJ24" s="14" t="str">
        <f t="shared" si="23"/>
        <v/>
      </c>
      <c r="CK24" s="14" t="str">
        <f t="shared" si="24"/>
        <v xml:space="preserve">
</v>
      </c>
      <c r="CL24" s="17">
        <f t="shared" si="25"/>
        <v>0.10046824394359086</v>
      </c>
      <c r="CM24" s="17" t="str">
        <f t="shared" si="26"/>
        <v>+</v>
      </c>
      <c r="CN24" s="17">
        <f t="shared" si="27"/>
        <v>0.10046824394359086</v>
      </c>
      <c r="CO24" s="17" t="str">
        <f t="shared" si="28"/>
        <v>small</v>
      </c>
      <c r="CP24" s="17" t="str">
        <f t="shared" si="29"/>
        <v>+
small</v>
      </c>
      <c r="CQ24" s="17">
        <f t="shared" si="30"/>
        <v>6.7198269944139147E-2</v>
      </c>
      <c r="CR24" s="17" t="str">
        <f t="shared" si="31"/>
        <v/>
      </c>
      <c r="CS24" s="17">
        <f t="shared" si="32"/>
        <v>6.7198269944139147E-2</v>
      </c>
      <c r="CT24" s="17" t="str">
        <f t="shared" si="33"/>
        <v/>
      </c>
      <c r="CU24" s="17" t="str">
        <f t="shared" si="34"/>
        <v xml:space="preserve">
</v>
      </c>
      <c r="CV24" s="151">
        <f t="shared" si="35"/>
        <v>6.9502878152682385E-2</v>
      </c>
      <c r="CW24" s="17" t="str">
        <f t="shared" si="36"/>
        <v/>
      </c>
      <c r="CX24" s="17">
        <f t="shared" si="37"/>
        <v>6.9502878152682385E-2</v>
      </c>
      <c r="CY24" s="17" t="str">
        <f t="shared" si="38"/>
        <v/>
      </c>
      <c r="CZ24" s="17" t="str">
        <f t="shared" si="39"/>
        <v xml:space="preserve">
</v>
      </c>
      <c r="DA24" s="17">
        <f t="shared" si="40"/>
        <v>0.23983374863215812</v>
      </c>
      <c r="DB24" s="17" t="str">
        <f t="shared" si="41"/>
        <v>+</v>
      </c>
      <c r="DC24" s="17">
        <f t="shared" si="42"/>
        <v>0.23983374863215812</v>
      </c>
      <c r="DD24" s="17" t="str">
        <f t="shared" si="43"/>
        <v>small</v>
      </c>
      <c r="DE24" s="17" t="str">
        <f t="shared" si="44"/>
        <v>+
small</v>
      </c>
      <c r="DF24" s="17">
        <f t="shared" si="45"/>
        <v>0.18941872067224724</v>
      </c>
      <c r="DG24" s="17" t="str">
        <f t="shared" si="46"/>
        <v>+</v>
      </c>
      <c r="DH24" s="17">
        <f t="shared" si="47"/>
        <v>0.18941872067224724</v>
      </c>
      <c r="DI24" s="17" t="str">
        <f t="shared" si="48"/>
        <v>small</v>
      </c>
      <c r="DJ24" s="17" t="str">
        <f t="shared" si="49"/>
        <v>+
small</v>
      </c>
      <c r="DK24" s="17">
        <f t="shared" si="50"/>
        <v>-1.8719853475159379E-2</v>
      </c>
      <c r="DL24" s="17" t="str">
        <f t="shared" si="51"/>
        <v/>
      </c>
      <c r="DM24" s="17">
        <f t="shared" si="52"/>
        <v>1.8719853475159379E-2</v>
      </c>
      <c r="DN24" s="17" t="str">
        <f t="shared" si="53"/>
        <v/>
      </c>
      <c r="DO24" s="17" t="str">
        <f t="shared" si="54"/>
        <v xml:space="preserve">
</v>
      </c>
      <c r="DP24" s="17">
        <f t="shared" si="55"/>
        <v>0.10365280634161583</v>
      </c>
      <c r="DQ24" s="17" t="str">
        <f t="shared" si="56"/>
        <v>+</v>
      </c>
      <c r="DR24" s="17">
        <f t="shared" si="57"/>
        <v>0.10365280634161583</v>
      </c>
      <c r="DS24" s="17" t="str">
        <f t="shared" si="58"/>
        <v>small</v>
      </c>
      <c r="DT24" s="17" t="str">
        <f t="shared" si="59"/>
        <v>+
small</v>
      </c>
      <c r="DU24" s="17">
        <f t="shared" si="60"/>
        <v>0.12796920327525241</v>
      </c>
      <c r="DV24" s="17" t="str">
        <f t="shared" si="61"/>
        <v>+</v>
      </c>
      <c r="DW24" s="17">
        <f t="shared" si="62"/>
        <v>0.12796920327525241</v>
      </c>
      <c r="DX24" s="17" t="str">
        <f t="shared" si="63"/>
        <v>small</v>
      </c>
      <c r="DY24" s="17" t="str">
        <f t="shared" si="64"/>
        <v>+
small</v>
      </c>
      <c r="DZ24" s="17">
        <f t="shared" si="65"/>
        <v>8.0476751338704827E-2</v>
      </c>
      <c r="EA24" s="17" t="str">
        <f t="shared" si="66"/>
        <v/>
      </c>
      <c r="EB24" s="17">
        <f t="shared" si="67"/>
        <v>8.0476751338704827E-2</v>
      </c>
      <c r="EC24" s="17" t="str">
        <f t="shared" si="68"/>
        <v/>
      </c>
      <c r="ED24" s="17" t="str">
        <f t="shared" si="69"/>
        <v xml:space="preserve">
</v>
      </c>
      <c r="EE24" s="17">
        <f t="shared" si="70"/>
        <v>0.20264012630240233</v>
      </c>
      <c r="EF24" s="17" t="str">
        <f t="shared" si="71"/>
        <v>+</v>
      </c>
      <c r="EG24" s="17">
        <f t="shared" si="72"/>
        <v>0.20264012630240233</v>
      </c>
      <c r="EH24" s="17" t="str">
        <f t="shared" si="73"/>
        <v>small</v>
      </c>
      <c r="EI24" s="17" t="str">
        <f t="shared" si="74"/>
        <v>+
small</v>
      </c>
    </row>
    <row r="25" spans="1:139" s="27" customFormat="1" x14ac:dyDescent="0.2">
      <c r="A25" s="95" t="s">
        <v>79</v>
      </c>
      <c r="B25" s="95" t="s">
        <v>80</v>
      </c>
      <c r="C25" s="95" t="s">
        <v>81</v>
      </c>
      <c r="D25" s="148">
        <v>3.56</v>
      </c>
      <c r="E25" s="148">
        <v>0.95</v>
      </c>
      <c r="F25" s="148">
        <v>431</v>
      </c>
      <c r="G25" s="148">
        <v>3.57</v>
      </c>
      <c r="H25" s="148">
        <v>0.9</v>
      </c>
      <c r="I25" s="148">
        <v>277</v>
      </c>
      <c r="J25" s="148">
        <v>3.22</v>
      </c>
      <c r="K25" s="148">
        <v>1.22</v>
      </c>
      <c r="L25" s="148">
        <v>60</v>
      </c>
      <c r="M25" s="148">
        <v>3.74</v>
      </c>
      <c r="N25" s="148">
        <v>0.83</v>
      </c>
      <c r="O25" s="148">
        <v>94</v>
      </c>
      <c r="P25" s="148">
        <v>3.52</v>
      </c>
      <c r="Q25" s="148">
        <v>0.95</v>
      </c>
      <c r="R25" s="148">
        <v>135</v>
      </c>
      <c r="S25" s="148">
        <v>3.6</v>
      </c>
      <c r="T25" s="148">
        <v>0.85</v>
      </c>
      <c r="U25" s="148">
        <v>142</v>
      </c>
      <c r="V25" s="148">
        <v>3.58</v>
      </c>
      <c r="W25" s="148">
        <v>0.91</v>
      </c>
      <c r="X25" s="148">
        <v>273</v>
      </c>
      <c r="Y25" s="148">
        <v>3.52</v>
      </c>
      <c r="Z25" s="148">
        <v>1.01</v>
      </c>
      <c r="AA25" s="148">
        <v>158</v>
      </c>
      <c r="AB25" s="148">
        <v>3.6</v>
      </c>
      <c r="AC25" s="148">
        <v>0.91</v>
      </c>
      <c r="AD25" s="148">
        <v>317</v>
      </c>
      <c r="AE25" s="148">
        <v>3.46</v>
      </c>
      <c r="AF25" s="148">
        <v>1.02</v>
      </c>
      <c r="AG25" s="148">
        <v>114</v>
      </c>
      <c r="AH25" s="96">
        <v>3.6287015945330285</v>
      </c>
      <c r="AI25" s="97">
        <v>0.93934588130436758</v>
      </c>
      <c r="AJ25" s="126">
        <v>439</v>
      </c>
      <c r="AK25" s="96">
        <v>3.605839416058394</v>
      </c>
      <c r="AL25" s="97">
        <v>0.95201859366808994</v>
      </c>
      <c r="AM25" s="126">
        <v>274</v>
      </c>
      <c r="AN25" s="96">
        <v>3.7671232876712333</v>
      </c>
      <c r="AO25" s="97">
        <v>0.85830174610495757</v>
      </c>
      <c r="AP25" s="126">
        <v>73</v>
      </c>
      <c r="AQ25" s="96">
        <v>3.5869565217391295</v>
      </c>
      <c r="AR25" s="97">
        <v>0.96250787253002434</v>
      </c>
      <c r="AS25" s="126">
        <v>92</v>
      </c>
      <c r="AT25" s="96">
        <v>3.7043478260869569</v>
      </c>
      <c r="AU25" s="97">
        <v>1.0085069130874771</v>
      </c>
      <c r="AV25" s="126">
        <v>115</v>
      </c>
      <c r="AW25" s="96">
        <v>3.5796178343949028</v>
      </c>
      <c r="AX25" s="97">
        <v>0.91376502432512441</v>
      </c>
      <c r="AY25" s="126">
        <v>157</v>
      </c>
      <c r="AZ25" s="96">
        <v>3.6666666666666687</v>
      </c>
      <c r="BA25" s="97">
        <v>0.93267812016602536</v>
      </c>
      <c r="BB25" s="126">
        <v>270</v>
      </c>
      <c r="BC25" s="96">
        <v>3.5654761904761894</v>
      </c>
      <c r="BD25" s="97">
        <v>0.9517703702853253</v>
      </c>
      <c r="BE25" s="126">
        <v>168</v>
      </c>
      <c r="BF25" s="96">
        <v>3.634502923976608</v>
      </c>
      <c r="BG25" s="97">
        <v>0.9462270587015521</v>
      </c>
      <c r="BH25" s="126">
        <v>342</v>
      </c>
      <c r="BI25" s="96">
        <v>3.6082474226804133</v>
      </c>
      <c r="BJ25" s="97">
        <v>0.91920143139448129</v>
      </c>
      <c r="BK25" s="126">
        <v>97</v>
      </c>
      <c r="BM25" s="17">
        <f t="shared" si="1"/>
        <v>0.38888888888888851</v>
      </c>
      <c r="BN25" s="14" t="str">
        <f t="shared" si="0"/>
        <v>pre-ten</v>
      </c>
      <c r="BO25" s="14">
        <f t="shared" si="2"/>
        <v>0.38888888888888851</v>
      </c>
      <c r="BP25" s="14" t="str">
        <f t="shared" si="3"/>
        <v>moderate</v>
      </c>
      <c r="BQ25" s="14" t="str">
        <f t="shared" si="4"/>
        <v>pre-ten
moderate</v>
      </c>
      <c r="BR25" s="17">
        <f t="shared" si="5"/>
        <v>-0.1888888888888893</v>
      </c>
      <c r="BS25" s="14" t="str">
        <f t="shared" si="6"/>
        <v>tenured</v>
      </c>
      <c r="BT25" s="14">
        <f t="shared" si="7"/>
        <v>0.1888888888888893</v>
      </c>
      <c r="BU25" s="14" t="str">
        <f t="shared" si="8"/>
        <v>small</v>
      </c>
      <c r="BV25" s="14" t="str">
        <f t="shared" si="9"/>
        <v>tenured
small</v>
      </c>
      <c r="BW25" s="17">
        <f t="shared" si="10"/>
        <v>-8.4210526315789555E-2</v>
      </c>
      <c r="BX25" s="14" t="str">
        <f t="shared" si="11"/>
        <v/>
      </c>
      <c r="BY25" s="14">
        <f t="shared" si="12"/>
        <v>8.4210526315789555E-2</v>
      </c>
      <c r="BZ25" s="14" t="str">
        <f t="shared" si="13"/>
        <v/>
      </c>
      <c r="CA25" s="14" t="str">
        <f t="shared" si="14"/>
        <v xml:space="preserve">
</v>
      </c>
      <c r="CB25" s="17">
        <f t="shared" si="15"/>
        <v>6.5934065934065991E-2</v>
      </c>
      <c r="CC25" s="14" t="str">
        <f t="shared" si="16"/>
        <v/>
      </c>
      <c r="CD25" s="14">
        <f t="shared" si="17"/>
        <v>6.5934065934065991E-2</v>
      </c>
      <c r="CE25" s="14" t="str">
        <f t="shared" si="18"/>
        <v/>
      </c>
      <c r="CF25" s="14" t="str">
        <f t="shared" si="19"/>
        <v xml:space="preserve">
</v>
      </c>
      <c r="CG25" s="17">
        <f t="shared" si="20"/>
        <v>0.15384615384615397</v>
      </c>
      <c r="CH25" s="14" t="str">
        <f t="shared" si="21"/>
        <v>foc</v>
      </c>
      <c r="CI25" s="14">
        <f t="shared" si="22"/>
        <v>0.15384615384615397</v>
      </c>
      <c r="CJ25" s="14" t="str">
        <f t="shared" si="23"/>
        <v>small</v>
      </c>
      <c r="CK25" s="14" t="str">
        <f t="shared" si="24"/>
        <v>foc
small</v>
      </c>
      <c r="CL25" s="17">
        <f t="shared" si="25"/>
        <v>7.3137697093673362E-2</v>
      </c>
      <c r="CM25" s="17" t="str">
        <f t="shared" si="26"/>
        <v/>
      </c>
      <c r="CN25" s="17">
        <f t="shared" si="27"/>
        <v>7.3137697093673362E-2</v>
      </c>
      <c r="CO25" s="17" t="str">
        <f t="shared" si="28"/>
        <v/>
      </c>
      <c r="CP25" s="17" t="str">
        <f t="shared" si="29"/>
        <v xml:space="preserve">
</v>
      </c>
      <c r="CQ25" s="17">
        <f t="shared" si="30"/>
        <v>3.7645710174951823E-2</v>
      </c>
      <c r="CR25" s="17" t="str">
        <f t="shared" si="31"/>
        <v/>
      </c>
      <c r="CS25" s="17">
        <f t="shared" si="32"/>
        <v>3.7645710174951823E-2</v>
      </c>
      <c r="CT25" s="17" t="str">
        <f t="shared" si="33"/>
        <v/>
      </c>
      <c r="CU25" s="17" t="str">
        <f t="shared" si="34"/>
        <v xml:space="preserve">
</v>
      </c>
      <c r="CV25" s="151">
        <f t="shared" si="35"/>
        <v>0.6374486480472894</v>
      </c>
      <c r="CW25" s="17" t="str">
        <f t="shared" si="36"/>
        <v>+</v>
      </c>
      <c r="CX25" s="17">
        <f t="shared" si="37"/>
        <v>0.6374486480472894</v>
      </c>
      <c r="CY25" s="17" t="str">
        <f t="shared" si="38"/>
        <v>Large</v>
      </c>
      <c r="CZ25" s="17" t="str">
        <f t="shared" si="39"/>
        <v>+
Large</v>
      </c>
      <c r="DA25" s="17">
        <f t="shared" si="40"/>
        <v>-0.15900491063889632</v>
      </c>
      <c r="DB25" s="17" t="str">
        <f t="shared" si="41"/>
        <v>-</v>
      </c>
      <c r="DC25" s="17">
        <f t="shared" si="42"/>
        <v>0.15900491063889632</v>
      </c>
      <c r="DD25" s="17" t="str">
        <f t="shared" si="43"/>
        <v>small</v>
      </c>
      <c r="DE25" s="17" t="str">
        <f t="shared" si="44"/>
        <v>-
small</v>
      </c>
      <c r="DF25" s="17">
        <f t="shared" si="45"/>
        <v>0.18279282342506531</v>
      </c>
      <c r="DG25" s="17" t="str">
        <f t="shared" si="46"/>
        <v>+</v>
      </c>
      <c r="DH25" s="17">
        <f t="shared" si="47"/>
        <v>0.18279282342506531</v>
      </c>
      <c r="DI25" s="17" t="str">
        <f t="shared" si="48"/>
        <v>small</v>
      </c>
      <c r="DJ25" s="17" t="str">
        <f t="shared" si="49"/>
        <v>+
small</v>
      </c>
      <c r="DK25" s="17">
        <f t="shared" si="50"/>
        <v>-2.2305696828515496E-2</v>
      </c>
      <c r="DL25" s="17" t="str">
        <f t="shared" si="51"/>
        <v/>
      </c>
      <c r="DM25" s="17">
        <f t="shared" si="52"/>
        <v>2.2305696828515496E-2</v>
      </c>
      <c r="DN25" s="17" t="str">
        <f t="shared" si="53"/>
        <v/>
      </c>
      <c r="DO25" s="17" t="str">
        <f t="shared" si="54"/>
        <v xml:space="preserve">
</v>
      </c>
      <c r="DP25" s="17">
        <f t="shared" si="55"/>
        <v>9.2922375675802485E-2</v>
      </c>
      <c r="DQ25" s="17" t="str">
        <f t="shared" si="56"/>
        <v/>
      </c>
      <c r="DR25" s="17">
        <f t="shared" si="57"/>
        <v>9.2922375675802485E-2</v>
      </c>
      <c r="DS25" s="17" t="str">
        <f t="shared" si="58"/>
        <v/>
      </c>
      <c r="DT25" s="17" t="str">
        <f t="shared" si="59"/>
        <v xml:space="preserve">
</v>
      </c>
      <c r="DU25" s="17">
        <f t="shared" si="60"/>
        <v>4.7780632698784596E-2</v>
      </c>
      <c r="DV25" s="17" t="str">
        <f t="shared" si="61"/>
        <v/>
      </c>
      <c r="DW25" s="17">
        <f t="shared" si="62"/>
        <v>4.7780632698784596E-2</v>
      </c>
      <c r="DX25" s="17" t="str">
        <f t="shared" si="63"/>
        <v/>
      </c>
      <c r="DY25" s="17" t="str">
        <f t="shared" si="64"/>
        <v xml:space="preserve">
</v>
      </c>
      <c r="DZ25" s="17">
        <f t="shared" si="65"/>
        <v>3.6463683488352272E-2</v>
      </c>
      <c r="EA25" s="17" t="str">
        <f t="shared" si="66"/>
        <v/>
      </c>
      <c r="EB25" s="17">
        <f t="shared" si="67"/>
        <v>3.6463683488352272E-2</v>
      </c>
      <c r="EC25" s="17" t="str">
        <f t="shared" si="68"/>
        <v/>
      </c>
      <c r="ED25" s="17" t="str">
        <f t="shared" si="69"/>
        <v xml:space="preserve">
</v>
      </c>
      <c r="EE25" s="17">
        <f t="shared" si="70"/>
        <v>0.16127849415499007</v>
      </c>
      <c r="EF25" s="17" t="str">
        <f t="shared" si="71"/>
        <v>+</v>
      </c>
      <c r="EG25" s="17">
        <f t="shared" si="72"/>
        <v>0.16127849415499007</v>
      </c>
      <c r="EH25" s="17" t="str">
        <f t="shared" si="73"/>
        <v>small</v>
      </c>
      <c r="EI25" s="17" t="str">
        <f t="shared" si="74"/>
        <v>+
small</v>
      </c>
    </row>
    <row r="26" spans="1:139" s="47" customFormat="1" x14ac:dyDescent="0.2">
      <c r="A26" s="107"/>
      <c r="B26" s="107" t="s">
        <v>82</v>
      </c>
      <c r="C26" s="108" t="s">
        <v>83</v>
      </c>
      <c r="D26" s="147">
        <v>3.65</v>
      </c>
      <c r="E26" s="147">
        <v>0.7</v>
      </c>
      <c r="F26" s="147">
        <v>474</v>
      </c>
      <c r="G26" s="147">
        <v>3.64</v>
      </c>
      <c r="H26" s="147">
        <v>0.7</v>
      </c>
      <c r="I26" s="147">
        <v>297</v>
      </c>
      <c r="J26" s="147">
        <v>3.51</v>
      </c>
      <c r="K26" s="147">
        <v>0.76</v>
      </c>
      <c r="L26" s="147">
        <v>64</v>
      </c>
      <c r="M26" s="147">
        <v>3.74</v>
      </c>
      <c r="N26" s="147">
        <v>0.68</v>
      </c>
      <c r="O26" s="147">
        <v>113</v>
      </c>
      <c r="P26" s="147">
        <v>3.7</v>
      </c>
      <c r="Q26" s="147">
        <v>0.74</v>
      </c>
      <c r="R26" s="147">
        <v>143</v>
      </c>
      <c r="S26" s="147">
        <v>3.58</v>
      </c>
      <c r="T26" s="147">
        <v>0.65</v>
      </c>
      <c r="U26" s="147">
        <v>152</v>
      </c>
      <c r="V26" s="147">
        <v>3.68</v>
      </c>
      <c r="W26" s="147">
        <v>0.71</v>
      </c>
      <c r="X26" s="147">
        <v>293</v>
      </c>
      <c r="Y26" s="147">
        <v>3.58</v>
      </c>
      <c r="Z26" s="147">
        <v>0.69</v>
      </c>
      <c r="AA26" s="147">
        <v>181</v>
      </c>
      <c r="AB26" s="147">
        <v>3.67</v>
      </c>
      <c r="AC26" s="147">
        <v>0.68</v>
      </c>
      <c r="AD26" s="147">
        <v>353</v>
      </c>
      <c r="AE26" s="147">
        <v>3.56</v>
      </c>
      <c r="AF26" s="147">
        <v>0.77</v>
      </c>
      <c r="AG26" s="147">
        <v>121</v>
      </c>
      <c r="AH26" s="109">
        <v>3.6685921325051734</v>
      </c>
      <c r="AI26" s="111">
        <v>0.67111297082236743</v>
      </c>
      <c r="AJ26" s="127">
        <v>483</v>
      </c>
      <c r="AK26" s="109">
        <v>3.7103472222222225</v>
      </c>
      <c r="AL26" s="111">
        <v>0.67849897172096219</v>
      </c>
      <c r="AM26" s="127">
        <v>288</v>
      </c>
      <c r="AN26" s="109">
        <v>3.5289333333333337</v>
      </c>
      <c r="AO26" s="111">
        <v>0.6980214767340488</v>
      </c>
      <c r="AP26" s="127">
        <v>75</v>
      </c>
      <c r="AQ26" s="109">
        <v>3.6556666666666655</v>
      </c>
      <c r="AR26" s="111">
        <v>0.6279575178765705</v>
      </c>
      <c r="AS26" s="127">
        <v>120</v>
      </c>
      <c r="AT26" s="109">
        <v>3.7794957983193282</v>
      </c>
      <c r="AU26" s="111">
        <v>0.69182863649196513</v>
      </c>
      <c r="AV26" s="127">
        <v>119</v>
      </c>
      <c r="AW26" s="109">
        <v>3.6556626506024101</v>
      </c>
      <c r="AX26" s="111">
        <v>0.66492777966657834</v>
      </c>
      <c r="AY26" s="127">
        <v>166</v>
      </c>
      <c r="AZ26" s="109">
        <v>3.6909342560553613</v>
      </c>
      <c r="BA26" s="111">
        <v>0.68403532983924276</v>
      </c>
      <c r="BB26" s="127">
        <v>289</v>
      </c>
      <c r="BC26" s="109">
        <v>3.6326943005181356</v>
      </c>
      <c r="BD26" s="111">
        <v>0.65238983330732825</v>
      </c>
      <c r="BE26" s="127">
        <v>193</v>
      </c>
      <c r="BF26" s="109">
        <v>3.6852230971128614</v>
      </c>
      <c r="BG26" s="111">
        <v>0.65922423714055023</v>
      </c>
      <c r="BH26" s="127">
        <v>381</v>
      </c>
      <c r="BI26" s="109">
        <v>3.606470588235295</v>
      </c>
      <c r="BJ26" s="111">
        <v>0.7137346305797132</v>
      </c>
      <c r="BK26" s="127">
        <v>102</v>
      </c>
      <c r="BM26" s="151">
        <f t="shared" si="1"/>
        <v>0.18571428571428622</v>
      </c>
      <c r="BN26" s="106" t="str">
        <f t="shared" si="0"/>
        <v>pre-ten</v>
      </c>
      <c r="BO26" s="106">
        <f t="shared" si="2"/>
        <v>0.18571428571428622</v>
      </c>
      <c r="BP26" s="106" t="str">
        <f t="shared" si="3"/>
        <v>small</v>
      </c>
      <c r="BQ26" s="106" t="str">
        <f t="shared" si="4"/>
        <v>pre-ten
small</v>
      </c>
      <c r="BR26" s="151">
        <f t="shared" si="5"/>
        <v>-0.14285714285714299</v>
      </c>
      <c r="BS26" s="106" t="str">
        <f t="shared" si="6"/>
        <v>tenured</v>
      </c>
      <c r="BT26" s="106">
        <f t="shared" si="7"/>
        <v>0.14285714285714299</v>
      </c>
      <c r="BU26" s="106" t="str">
        <f t="shared" si="8"/>
        <v>small</v>
      </c>
      <c r="BV26" s="106" t="str">
        <f t="shared" si="9"/>
        <v>tenured
small</v>
      </c>
      <c r="BW26" s="151">
        <f t="shared" si="10"/>
        <v>0.16216216216216231</v>
      </c>
      <c r="BX26" s="106" t="str">
        <f t="shared" si="11"/>
        <v>assoc</v>
      </c>
      <c r="BY26" s="106">
        <f t="shared" si="12"/>
        <v>0.16216216216216231</v>
      </c>
      <c r="BZ26" s="106" t="str">
        <f t="shared" si="13"/>
        <v>small</v>
      </c>
      <c r="CA26" s="106" t="str">
        <f t="shared" si="14"/>
        <v>assoc
small</v>
      </c>
      <c r="CB26" s="151">
        <f t="shared" si="15"/>
        <v>0.14084507042253536</v>
      </c>
      <c r="CC26" s="106" t="str">
        <f t="shared" si="16"/>
        <v>women</v>
      </c>
      <c r="CD26" s="106">
        <f t="shared" si="17"/>
        <v>0.14084507042253536</v>
      </c>
      <c r="CE26" s="106" t="str">
        <f t="shared" si="18"/>
        <v>small</v>
      </c>
      <c r="CF26" s="106" t="str">
        <f t="shared" si="19"/>
        <v>women
small</v>
      </c>
      <c r="CG26" s="151">
        <f t="shared" si="20"/>
        <v>0.16176470588235276</v>
      </c>
      <c r="CH26" s="106" t="str">
        <f t="shared" si="21"/>
        <v>foc</v>
      </c>
      <c r="CI26" s="106">
        <f t="shared" si="22"/>
        <v>0.16176470588235276</v>
      </c>
      <c r="CJ26" s="106" t="str">
        <f t="shared" si="23"/>
        <v>small</v>
      </c>
      <c r="CK26" s="106" t="str">
        <f t="shared" si="24"/>
        <v>foc
small</v>
      </c>
      <c r="CL26" s="151">
        <f t="shared" si="25"/>
        <v>2.7703431930977348E-2</v>
      </c>
      <c r="CM26" s="151" t="str">
        <f t="shared" si="26"/>
        <v/>
      </c>
      <c r="CN26" s="151">
        <f t="shared" si="27"/>
        <v>2.7703431930977348E-2</v>
      </c>
      <c r="CO26" s="151" t="str">
        <f t="shared" si="28"/>
        <v/>
      </c>
      <c r="CP26" s="151" t="str">
        <f t="shared" si="29"/>
        <v xml:space="preserve">
</v>
      </c>
      <c r="CQ26" s="151">
        <f t="shared" si="30"/>
        <v>0.10368066151049844</v>
      </c>
      <c r="CR26" s="151" t="str">
        <f t="shared" si="31"/>
        <v>+</v>
      </c>
      <c r="CS26" s="151">
        <f t="shared" si="32"/>
        <v>0.10368066151049844</v>
      </c>
      <c r="CT26" s="151" t="str">
        <f t="shared" si="33"/>
        <v>small</v>
      </c>
      <c r="CU26" s="151" t="str">
        <f t="shared" si="34"/>
        <v>+
small</v>
      </c>
      <c r="CV26" s="151">
        <f t="shared" si="35"/>
        <v>2.7124284802697622E-2</v>
      </c>
      <c r="CW26" s="151" t="str">
        <f t="shared" si="36"/>
        <v/>
      </c>
      <c r="CX26" s="151">
        <f t="shared" si="37"/>
        <v>2.7124284802697622E-2</v>
      </c>
      <c r="CY26" s="151" t="str">
        <f t="shared" si="38"/>
        <v/>
      </c>
      <c r="CZ26" s="151" t="str">
        <f t="shared" si="39"/>
        <v xml:space="preserve">
</v>
      </c>
      <c r="DA26" s="151">
        <f t="shared" si="40"/>
        <v>-0.13429783215034463</v>
      </c>
      <c r="DB26" s="151" t="str">
        <f t="shared" si="41"/>
        <v>-</v>
      </c>
      <c r="DC26" s="151">
        <f t="shared" si="42"/>
        <v>0.13429783215034463</v>
      </c>
      <c r="DD26" s="151" t="str">
        <f t="shared" si="43"/>
        <v>small</v>
      </c>
      <c r="DE26" s="151" t="str">
        <f t="shared" si="44"/>
        <v>-
small</v>
      </c>
      <c r="DF26" s="151">
        <f t="shared" si="45"/>
        <v>0.11490677622485396</v>
      </c>
      <c r="DG26" s="151" t="str">
        <f t="shared" si="46"/>
        <v>+</v>
      </c>
      <c r="DH26" s="151">
        <f t="shared" si="47"/>
        <v>0.11490677622485396</v>
      </c>
      <c r="DI26" s="151" t="str">
        <f t="shared" si="48"/>
        <v>small</v>
      </c>
      <c r="DJ26" s="151" t="str">
        <f t="shared" si="49"/>
        <v>+
small</v>
      </c>
      <c r="DK26" s="151">
        <f t="shared" si="50"/>
        <v>0.11379077986537181</v>
      </c>
      <c r="DL26" s="151" t="str">
        <f t="shared" si="51"/>
        <v>+</v>
      </c>
      <c r="DM26" s="151">
        <f t="shared" si="52"/>
        <v>0.11379077986537181</v>
      </c>
      <c r="DN26" s="151" t="str">
        <f t="shared" si="53"/>
        <v>small</v>
      </c>
      <c r="DO26" s="151" t="str">
        <f t="shared" si="54"/>
        <v>+
small</v>
      </c>
      <c r="DP26" s="151">
        <f t="shared" si="55"/>
        <v>1.5984928816368052E-2</v>
      </c>
      <c r="DQ26" s="151" t="str">
        <f t="shared" si="56"/>
        <v/>
      </c>
      <c r="DR26" s="151">
        <f t="shared" si="57"/>
        <v>1.5984928816368052E-2</v>
      </c>
      <c r="DS26" s="151" t="str">
        <f t="shared" si="58"/>
        <v/>
      </c>
      <c r="DT26" s="151" t="str">
        <f t="shared" si="59"/>
        <v xml:space="preserve">
</v>
      </c>
      <c r="DU26" s="151">
        <f t="shared" si="60"/>
        <v>8.0771185919619071E-2</v>
      </c>
      <c r="DV26" s="151" t="str">
        <f t="shared" si="61"/>
        <v/>
      </c>
      <c r="DW26" s="151">
        <f t="shared" si="62"/>
        <v>8.0771185919619071E-2</v>
      </c>
      <c r="DX26" s="151" t="str">
        <f t="shared" si="63"/>
        <v/>
      </c>
      <c r="DY26" s="151" t="str">
        <f t="shared" si="64"/>
        <v xml:space="preserve">
</v>
      </c>
      <c r="DZ26" s="151">
        <f t="shared" si="65"/>
        <v>2.3092441471650366E-2</v>
      </c>
      <c r="EA26" s="151" t="str">
        <f t="shared" si="66"/>
        <v/>
      </c>
      <c r="EB26" s="151">
        <f t="shared" si="67"/>
        <v>2.3092441471650366E-2</v>
      </c>
      <c r="EC26" s="151" t="str">
        <f t="shared" si="68"/>
        <v/>
      </c>
      <c r="ED26" s="151" t="str">
        <f t="shared" si="69"/>
        <v xml:space="preserve">
</v>
      </c>
      <c r="EE26" s="151">
        <f t="shared" si="70"/>
        <v>6.5109056285457739E-2</v>
      </c>
      <c r="EF26" s="151" t="str">
        <f t="shared" si="71"/>
        <v/>
      </c>
      <c r="EG26" s="151">
        <f t="shared" si="72"/>
        <v>6.5109056285457739E-2</v>
      </c>
      <c r="EH26" s="151" t="str">
        <f t="shared" si="73"/>
        <v/>
      </c>
      <c r="EI26" s="151" t="str">
        <f t="shared" si="74"/>
        <v xml:space="preserve">
</v>
      </c>
    </row>
    <row r="27" spans="1:139" s="27" customFormat="1" x14ac:dyDescent="0.2">
      <c r="A27" s="95" t="s">
        <v>84</v>
      </c>
      <c r="B27" s="95" t="s">
        <v>82</v>
      </c>
      <c r="C27" s="95" t="s">
        <v>85</v>
      </c>
      <c r="D27" s="148">
        <v>3.89</v>
      </c>
      <c r="E27" s="148">
        <v>0.94</v>
      </c>
      <c r="F27" s="148">
        <v>470</v>
      </c>
      <c r="G27" s="148">
        <v>3.84</v>
      </c>
      <c r="H27" s="148">
        <v>0.95</v>
      </c>
      <c r="I27" s="148">
        <v>293</v>
      </c>
      <c r="J27" s="148">
        <v>3.66</v>
      </c>
      <c r="K27" s="148">
        <v>1.03</v>
      </c>
      <c r="L27" s="148">
        <v>64</v>
      </c>
      <c r="M27" s="148">
        <v>4.1500000000000004</v>
      </c>
      <c r="N27" s="148">
        <v>0.82</v>
      </c>
      <c r="O27" s="148">
        <v>113</v>
      </c>
      <c r="P27" s="148">
        <v>3.92</v>
      </c>
      <c r="Q27" s="148">
        <v>0.94</v>
      </c>
      <c r="R27" s="148">
        <v>140</v>
      </c>
      <c r="S27" s="148">
        <v>3.78</v>
      </c>
      <c r="T27" s="148">
        <v>0.93</v>
      </c>
      <c r="U27" s="148">
        <v>151</v>
      </c>
      <c r="V27" s="148">
        <v>3.94</v>
      </c>
      <c r="W27" s="148">
        <v>0.92</v>
      </c>
      <c r="X27" s="148">
        <v>291</v>
      </c>
      <c r="Y27" s="148">
        <v>3.81</v>
      </c>
      <c r="Z27" s="148">
        <v>0.98</v>
      </c>
      <c r="AA27" s="148">
        <v>179</v>
      </c>
      <c r="AB27" s="148">
        <v>3.94</v>
      </c>
      <c r="AC27" s="148">
        <v>0.91</v>
      </c>
      <c r="AD27" s="148">
        <v>349</v>
      </c>
      <c r="AE27" s="148">
        <v>3.75</v>
      </c>
      <c r="AF27" s="148">
        <v>1.01</v>
      </c>
      <c r="AG27" s="148">
        <v>121</v>
      </c>
      <c r="AH27" s="96">
        <v>3.9439834024896276</v>
      </c>
      <c r="AI27" s="97">
        <v>0.9449367773758538</v>
      </c>
      <c r="AJ27" s="126">
        <v>482</v>
      </c>
      <c r="AK27" s="96">
        <v>3.9444444444444451</v>
      </c>
      <c r="AL27" s="97">
        <v>0.93165603392235952</v>
      </c>
      <c r="AM27" s="126">
        <v>288</v>
      </c>
      <c r="AN27" s="96">
        <v>3.7333333333333338</v>
      </c>
      <c r="AO27" s="97">
        <v>1.0569376126891867</v>
      </c>
      <c r="AP27" s="126">
        <v>75</v>
      </c>
      <c r="AQ27" s="96">
        <v>4.0756302521008418</v>
      </c>
      <c r="AR27" s="97">
        <v>0.88451522551157946</v>
      </c>
      <c r="AS27" s="126">
        <v>119</v>
      </c>
      <c r="AT27" s="96">
        <v>4.0420168067226889</v>
      </c>
      <c r="AU27" s="97">
        <v>0.98630416100725493</v>
      </c>
      <c r="AV27" s="126">
        <v>119</v>
      </c>
      <c r="AW27" s="96">
        <v>3.8614457831325293</v>
      </c>
      <c r="AX27" s="97">
        <v>0.91391019057490286</v>
      </c>
      <c r="AY27" s="126">
        <v>166</v>
      </c>
      <c r="AZ27" s="96">
        <v>3.972222222222225</v>
      </c>
      <c r="BA27" s="97">
        <v>0.96231750209349465</v>
      </c>
      <c r="BB27" s="126">
        <v>288</v>
      </c>
      <c r="BC27" s="96">
        <v>3.9015544041450765</v>
      </c>
      <c r="BD27" s="97">
        <v>0.92175538398763335</v>
      </c>
      <c r="BE27" s="126">
        <v>193</v>
      </c>
      <c r="BF27" s="96">
        <v>3.9631578947368427</v>
      </c>
      <c r="BG27" s="97">
        <v>0.9352157632419037</v>
      </c>
      <c r="BH27" s="126">
        <v>380</v>
      </c>
      <c r="BI27" s="96">
        <v>3.8725490196078423</v>
      </c>
      <c r="BJ27" s="97">
        <v>0.98172981933286807</v>
      </c>
      <c r="BK27" s="126">
        <v>102</v>
      </c>
      <c r="BM27" s="17">
        <f t="shared" si="1"/>
        <v>0.18947368421052602</v>
      </c>
      <c r="BN27" s="14" t="str">
        <f t="shared" si="0"/>
        <v>pre-ten</v>
      </c>
      <c r="BO27" s="14">
        <f t="shared" si="2"/>
        <v>0.18947368421052602</v>
      </c>
      <c r="BP27" s="14" t="str">
        <f t="shared" si="3"/>
        <v>small</v>
      </c>
      <c r="BQ27" s="14" t="str">
        <f t="shared" si="4"/>
        <v>pre-ten
small</v>
      </c>
      <c r="BR27" s="17">
        <f t="shared" si="5"/>
        <v>-0.32631578947368473</v>
      </c>
      <c r="BS27" s="14" t="str">
        <f t="shared" si="6"/>
        <v>tenured</v>
      </c>
      <c r="BT27" s="14">
        <f t="shared" si="7"/>
        <v>0.32631578947368473</v>
      </c>
      <c r="BU27" s="14" t="str">
        <f t="shared" si="8"/>
        <v>moderate</v>
      </c>
      <c r="BV27" s="14" t="str">
        <f t="shared" si="9"/>
        <v>tenured
moderate</v>
      </c>
      <c r="BW27" s="17">
        <f t="shared" si="10"/>
        <v>0.14893617021276609</v>
      </c>
      <c r="BX27" s="14" t="str">
        <f t="shared" si="11"/>
        <v>assoc</v>
      </c>
      <c r="BY27" s="14">
        <f t="shared" si="12"/>
        <v>0.14893617021276609</v>
      </c>
      <c r="BZ27" s="14" t="str">
        <f t="shared" si="13"/>
        <v>small</v>
      </c>
      <c r="CA27" s="14" t="str">
        <f t="shared" si="14"/>
        <v>assoc
small</v>
      </c>
      <c r="CB27" s="17">
        <f t="shared" si="15"/>
        <v>0.14130434782608683</v>
      </c>
      <c r="CC27" s="14" t="str">
        <f t="shared" si="16"/>
        <v>women</v>
      </c>
      <c r="CD27" s="14">
        <f t="shared" si="17"/>
        <v>0.14130434782608683</v>
      </c>
      <c r="CE27" s="14" t="str">
        <f t="shared" si="18"/>
        <v>small</v>
      </c>
      <c r="CF27" s="14" t="str">
        <f t="shared" si="19"/>
        <v>women
small</v>
      </c>
      <c r="CG27" s="17">
        <f t="shared" si="20"/>
        <v>0.20879120879120872</v>
      </c>
      <c r="CH27" s="14" t="str">
        <f t="shared" si="21"/>
        <v>foc</v>
      </c>
      <c r="CI27" s="14">
        <f t="shared" si="22"/>
        <v>0.20879120879120872</v>
      </c>
      <c r="CJ27" s="14" t="str">
        <f t="shared" si="23"/>
        <v>small</v>
      </c>
      <c r="CK27" s="14" t="str">
        <f t="shared" si="24"/>
        <v>foc
small</v>
      </c>
      <c r="CL27" s="17">
        <f t="shared" si="25"/>
        <v>5.7129115706071543E-2</v>
      </c>
      <c r="CM27" s="17" t="str">
        <f t="shared" si="26"/>
        <v/>
      </c>
      <c r="CN27" s="17">
        <f t="shared" si="27"/>
        <v>5.7129115706071543E-2</v>
      </c>
      <c r="CO27" s="17" t="str">
        <f t="shared" si="28"/>
        <v/>
      </c>
      <c r="CP27" s="17" t="str">
        <f t="shared" si="29"/>
        <v xml:space="preserve">
</v>
      </c>
      <c r="CQ27" s="17">
        <f t="shared" si="30"/>
        <v>0.11210622873843719</v>
      </c>
      <c r="CR27" s="17" t="str">
        <f t="shared" si="31"/>
        <v>+</v>
      </c>
      <c r="CS27" s="17">
        <f t="shared" si="32"/>
        <v>0.11210622873843719</v>
      </c>
      <c r="CT27" s="17" t="str">
        <f t="shared" si="33"/>
        <v>small</v>
      </c>
      <c r="CU27" s="17" t="str">
        <f t="shared" si="34"/>
        <v>+
small</v>
      </c>
      <c r="CV27" s="151">
        <f t="shared" si="35"/>
        <v>6.9382840058790488E-2</v>
      </c>
      <c r="CW27" s="17" t="str">
        <f t="shared" si="36"/>
        <v/>
      </c>
      <c r="CX27" s="17">
        <f t="shared" si="37"/>
        <v>6.9382840058790488E-2</v>
      </c>
      <c r="CY27" s="17" t="str">
        <f t="shared" si="38"/>
        <v/>
      </c>
      <c r="CZ27" s="17" t="str">
        <f t="shared" si="39"/>
        <v xml:space="preserve">
</v>
      </c>
      <c r="DA27" s="17">
        <f t="shared" si="40"/>
        <v>-8.4079669579622082E-2</v>
      </c>
      <c r="DB27" s="17" t="str">
        <f t="shared" si="41"/>
        <v/>
      </c>
      <c r="DC27" s="17">
        <f t="shared" si="42"/>
        <v>8.4079669579622082E-2</v>
      </c>
      <c r="DD27" s="17" t="str">
        <f t="shared" si="43"/>
        <v/>
      </c>
      <c r="DE27" s="17" t="str">
        <f t="shared" si="44"/>
        <v xml:space="preserve">
</v>
      </c>
      <c r="DF27" s="17">
        <f t="shared" si="45"/>
        <v>0.12371113450244431</v>
      </c>
      <c r="DG27" s="17" t="str">
        <f t="shared" si="46"/>
        <v>+</v>
      </c>
      <c r="DH27" s="17">
        <f t="shared" si="47"/>
        <v>0.12371113450244431</v>
      </c>
      <c r="DI27" s="17" t="str">
        <f t="shared" si="48"/>
        <v>small</v>
      </c>
      <c r="DJ27" s="17" t="str">
        <f t="shared" si="49"/>
        <v>+
small</v>
      </c>
      <c r="DK27" s="17">
        <f t="shared" si="50"/>
        <v>8.911792862414121E-2</v>
      </c>
      <c r="DL27" s="17" t="str">
        <f t="shared" si="51"/>
        <v/>
      </c>
      <c r="DM27" s="17">
        <f t="shared" si="52"/>
        <v>8.911792862414121E-2</v>
      </c>
      <c r="DN27" s="17" t="str">
        <f t="shared" si="53"/>
        <v/>
      </c>
      <c r="DO27" s="17" t="str">
        <f t="shared" si="54"/>
        <v xml:space="preserve">
</v>
      </c>
      <c r="DP27" s="17">
        <f t="shared" si="55"/>
        <v>3.3483982315739347E-2</v>
      </c>
      <c r="DQ27" s="17" t="str">
        <f t="shared" si="56"/>
        <v/>
      </c>
      <c r="DR27" s="17">
        <f t="shared" si="57"/>
        <v>3.3483982315739347E-2</v>
      </c>
      <c r="DS27" s="17" t="str">
        <f t="shared" si="58"/>
        <v/>
      </c>
      <c r="DT27" s="17" t="str">
        <f t="shared" si="59"/>
        <v xml:space="preserve">
</v>
      </c>
      <c r="DU27" s="17">
        <f t="shared" si="60"/>
        <v>9.9326139814882558E-2</v>
      </c>
      <c r="DV27" s="17" t="str">
        <f t="shared" si="61"/>
        <v/>
      </c>
      <c r="DW27" s="17">
        <f t="shared" si="62"/>
        <v>9.9326139814882558E-2</v>
      </c>
      <c r="DX27" s="17" t="str">
        <f t="shared" si="63"/>
        <v/>
      </c>
      <c r="DY27" s="17" t="str">
        <f t="shared" si="64"/>
        <v xml:space="preserve">
</v>
      </c>
      <c r="DZ27" s="17">
        <f t="shared" si="65"/>
        <v>2.4762087688263944E-2</v>
      </c>
      <c r="EA27" s="17" t="str">
        <f t="shared" si="66"/>
        <v/>
      </c>
      <c r="EB27" s="17">
        <f t="shared" si="67"/>
        <v>2.4762087688263944E-2</v>
      </c>
      <c r="EC27" s="17" t="str">
        <f t="shared" si="68"/>
        <v/>
      </c>
      <c r="ED27" s="17" t="str">
        <f t="shared" si="69"/>
        <v xml:space="preserve">
</v>
      </c>
      <c r="EE27" s="17">
        <f t="shared" si="70"/>
        <v>0.12482968042176831</v>
      </c>
      <c r="EF27" s="17" t="str">
        <f t="shared" si="71"/>
        <v>+</v>
      </c>
      <c r="EG27" s="17">
        <f t="shared" si="72"/>
        <v>0.12482968042176831</v>
      </c>
      <c r="EH27" s="17" t="str">
        <f t="shared" si="73"/>
        <v>small</v>
      </c>
      <c r="EI27" s="17" t="str">
        <f t="shared" si="74"/>
        <v>+
small</v>
      </c>
    </row>
    <row r="28" spans="1:139" x14ac:dyDescent="0.2">
      <c r="A28" s="2" t="s">
        <v>86</v>
      </c>
      <c r="B28" s="2" t="s">
        <v>82</v>
      </c>
      <c r="C28" s="2" t="s">
        <v>87</v>
      </c>
      <c r="D28" s="145">
        <v>3.58</v>
      </c>
      <c r="E28" s="145">
        <v>1.0900000000000001</v>
      </c>
      <c r="F28" s="131">
        <v>460</v>
      </c>
      <c r="G28" s="146">
        <v>3.58</v>
      </c>
      <c r="H28" s="146">
        <v>1.07</v>
      </c>
      <c r="I28" s="146">
        <v>288</v>
      </c>
      <c r="J28" s="146">
        <v>3.33</v>
      </c>
      <c r="K28" s="146">
        <v>1.21</v>
      </c>
      <c r="L28" s="146">
        <v>61</v>
      </c>
      <c r="M28" s="146">
        <v>3.71</v>
      </c>
      <c r="N28" s="146">
        <v>1.05</v>
      </c>
      <c r="O28" s="146">
        <v>111</v>
      </c>
      <c r="P28" s="146">
        <v>3.69</v>
      </c>
      <c r="Q28" s="146">
        <v>1.0900000000000001</v>
      </c>
      <c r="R28" s="146">
        <v>139</v>
      </c>
      <c r="S28" s="146">
        <v>3.48</v>
      </c>
      <c r="T28" s="146">
        <v>1.04</v>
      </c>
      <c r="U28" s="146">
        <v>147</v>
      </c>
      <c r="V28" s="146">
        <v>3.62</v>
      </c>
      <c r="W28" s="146">
        <v>1.1000000000000001</v>
      </c>
      <c r="X28" s="146">
        <v>283</v>
      </c>
      <c r="Y28" s="146">
        <v>3.5</v>
      </c>
      <c r="Z28" s="146">
        <v>1.07</v>
      </c>
      <c r="AA28" s="146">
        <v>177</v>
      </c>
      <c r="AB28" s="146">
        <v>3.62</v>
      </c>
      <c r="AC28" s="146">
        <v>1.07</v>
      </c>
      <c r="AD28" s="146">
        <v>343</v>
      </c>
      <c r="AE28" s="146">
        <v>3.45</v>
      </c>
      <c r="AF28" s="146">
        <v>1.1399999999999999</v>
      </c>
      <c r="AG28" s="146">
        <v>117</v>
      </c>
      <c r="AH28" s="29">
        <v>3.6092436974789912</v>
      </c>
      <c r="AI28" s="30">
        <v>1.1081699734066945</v>
      </c>
      <c r="AJ28" s="125">
        <v>476</v>
      </c>
      <c r="AK28" s="29">
        <v>3.6421052631578932</v>
      </c>
      <c r="AL28" s="30">
        <v>1.0997674799735679</v>
      </c>
      <c r="AM28" s="125">
        <v>285</v>
      </c>
      <c r="AN28" s="29">
        <v>3.6301369863013702</v>
      </c>
      <c r="AO28" s="30">
        <v>1.148753543279126</v>
      </c>
      <c r="AP28" s="125">
        <v>73</v>
      </c>
      <c r="AQ28" s="29">
        <v>3.5169491525423724</v>
      </c>
      <c r="AR28" s="30">
        <v>1.1073418611216856</v>
      </c>
      <c r="AS28" s="125">
        <v>118</v>
      </c>
      <c r="AT28" s="29">
        <v>3.7542372881355912</v>
      </c>
      <c r="AU28" s="30">
        <v>1.0616584403977565</v>
      </c>
      <c r="AV28" s="125">
        <v>118</v>
      </c>
      <c r="AW28" s="29">
        <v>3.5975609756097553</v>
      </c>
      <c r="AX28" s="30">
        <v>1.1281099465361915</v>
      </c>
      <c r="AY28" s="125">
        <v>164</v>
      </c>
      <c r="AZ28" s="29">
        <v>3.5880281690140858</v>
      </c>
      <c r="BA28" s="30">
        <v>1.1384685264758707</v>
      </c>
      <c r="BB28" s="125">
        <v>284</v>
      </c>
      <c r="BC28" s="29">
        <v>3.6335078534031431</v>
      </c>
      <c r="BD28" s="30">
        <v>1.0621367484022106</v>
      </c>
      <c r="BE28" s="125">
        <v>191</v>
      </c>
      <c r="BF28" s="29">
        <v>3.6319999999999983</v>
      </c>
      <c r="BG28" s="30">
        <v>1.0910623778223976</v>
      </c>
      <c r="BH28" s="125">
        <v>375</v>
      </c>
      <c r="BI28" s="29">
        <v>3.5247524752475261</v>
      </c>
      <c r="BJ28" s="30">
        <v>1.1712733191355518</v>
      </c>
      <c r="BK28" s="125">
        <v>101</v>
      </c>
      <c r="BM28" s="17">
        <f t="shared" si="1"/>
        <v>0.23364485981308411</v>
      </c>
      <c r="BN28" s="14" t="str">
        <f t="shared" si="0"/>
        <v>pre-ten</v>
      </c>
      <c r="BO28" s="14">
        <f t="shared" si="2"/>
        <v>0.23364485981308411</v>
      </c>
      <c r="BP28" s="14" t="str">
        <f t="shared" si="3"/>
        <v>small</v>
      </c>
      <c r="BQ28" s="14" t="str">
        <f t="shared" si="4"/>
        <v>pre-ten
small</v>
      </c>
      <c r="BR28" s="17">
        <f t="shared" si="5"/>
        <v>-0.12149532710280363</v>
      </c>
      <c r="BS28" s="14" t="str">
        <f t="shared" si="6"/>
        <v>tenured</v>
      </c>
      <c r="BT28" s="14">
        <f t="shared" si="7"/>
        <v>0.12149532710280363</v>
      </c>
      <c r="BU28" s="14" t="str">
        <f t="shared" si="8"/>
        <v>small</v>
      </c>
      <c r="BV28" s="14" t="str">
        <f t="shared" si="9"/>
        <v>tenured
small</v>
      </c>
      <c r="BW28" s="17">
        <f t="shared" si="10"/>
        <v>0.19266055045871555</v>
      </c>
      <c r="BX28" s="14" t="str">
        <f t="shared" si="11"/>
        <v>assoc</v>
      </c>
      <c r="BY28" s="14">
        <f t="shared" si="12"/>
        <v>0.19266055045871555</v>
      </c>
      <c r="BZ28" s="14" t="str">
        <f t="shared" si="13"/>
        <v>small</v>
      </c>
      <c r="CA28" s="14" t="str">
        <f t="shared" si="14"/>
        <v>assoc
small</v>
      </c>
      <c r="CB28" s="17">
        <f t="shared" si="15"/>
        <v>0.10909090909090918</v>
      </c>
      <c r="CC28" s="14" t="str">
        <f t="shared" si="16"/>
        <v>women</v>
      </c>
      <c r="CD28" s="14">
        <f t="shared" si="17"/>
        <v>0.10909090909090918</v>
      </c>
      <c r="CE28" s="14" t="str">
        <f t="shared" si="18"/>
        <v>small</v>
      </c>
      <c r="CF28" s="14" t="str">
        <f t="shared" si="19"/>
        <v>women
small</v>
      </c>
      <c r="CG28" s="17">
        <f t="shared" si="20"/>
        <v>0.15887850467289713</v>
      </c>
      <c r="CH28" s="14" t="str">
        <f t="shared" si="21"/>
        <v>foc</v>
      </c>
      <c r="CI28" s="14">
        <f t="shared" si="22"/>
        <v>0.15887850467289713</v>
      </c>
      <c r="CJ28" s="14" t="str">
        <f t="shared" si="23"/>
        <v>small</v>
      </c>
      <c r="CK28" s="14" t="str">
        <f t="shared" si="24"/>
        <v>foc
small</v>
      </c>
      <c r="CL28" s="17">
        <f t="shared" si="25"/>
        <v>2.6389180523535807E-2</v>
      </c>
      <c r="CM28" s="17" t="str">
        <f t="shared" si="26"/>
        <v/>
      </c>
      <c r="CN28" s="17">
        <f t="shared" si="27"/>
        <v>2.6389180523535807E-2</v>
      </c>
      <c r="CO28" s="17" t="str">
        <f t="shared" si="28"/>
        <v/>
      </c>
      <c r="CP28" s="17" t="str">
        <f t="shared" si="29"/>
        <v xml:space="preserve">
</v>
      </c>
      <c r="CQ28" s="17">
        <f t="shared" si="30"/>
        <v>5.6471267144020079E-2</v>
      </c>
      <c r="CR28" s="17" t="str">
        <f t="shared" si="31"/>
        <v/>
      </c>
      <c r="CS28" s="17">
        <f t="shared" si="32"/>
        <v>5.6471267144020079E-2</v>
      </c>
      <c r="CT28" s="17" t="str">
        <f t="shared" si="33"/>
        <v/>
      </c>
      <c r="CU28" s="17" t="str">
        <f t="shared" si="34"/>
        <v xml:space="preserve">
</v>
      </c>
      <c r="CV28" s="151">
        <f t="shared" si="35"/>
        <v>0.26127186989528378</v>
      </c>
      <c r="CW28" s="17" t="str">
        <f t="shared" si="36"/>
        <v>+</v>
      </c>
      <c r="CX28" s="17">
        <f t="shared" si="37"/>
        <v>0.26127186989528378</v>
      </c>
      <c r="CY28" s="17" t="str">
        <f t="shared" si="38"/>
        <v>small</v>
      </c>
      <c r="CZ28" s="17" t="str">
        <f t="shared" si="39"/>
        <v>+
small</v>
      </c>
      <c r="DA28" s="17">
        <f t="shared" si="40"/>
        <v>-0.1743371710540014</v>
      </c>
      <c r="DB28" s="17" t="str">
        <f t="shared" si="41"/>
        <v>-</v>
      </c>
      <c r="DC28" s="17">
        <f t="shared" si="42"/>
        <v>0.1743371710540014</v>
      </c>
      <c r="DD28" s="17" t="str">
        <f t="shared" si="43"/>
        <v>small</v>
      </c>
      <c r="DE28" s="17" t="str">
        <f t="shared" si="44"/>
        <v>-
small</v>
      </c>
      <c r="DF28" s="17">
        <f t="shared" si="45"/>
        <v>6.0506548708381569E-2</v>
      </c>
      <c r="DG28" s="17" t="str">
        <f t="shared" si="46"/>
        <v/>
      </c>
      <c r="DH28" s="17">
        <f t="shared" si="47"/>
        <v>6.0506548708381569E-2</v>
      </c>
      <c r="DI28" s="17" t="str">
        <f t="shared" si="48"/>
        <v/>
      </c>
      <c r="DJ28" s="17" t="str">
        <f t="shared" si="49"/>
        <v xml:space="preserve">
</v>
      </c>
      <c r="DK28" s="17">
        <f t="shared" si="50"/>
        <v>0.10421056561970822</v>
      </c>
      <c r="DL28" s="17" t="str">
        <f t="shared" si="51"/>
        <v>+</v>
      </c>
      <c r="DM28" s="17">
        <f t="shared" si="52"/>
        <v>0.10421056561970822</v>
      </c>
      <c r="DN28" s="17" t="str">
        <f t="shared" si="53"/>
        <v>small</v>
      </c>
      <c r="DO28" s="17" t="str">
        <f t="shared" si="54"/>
        <v>+
small</v>
      </c>
      <c r="DP28" s="17">
        <f t="shared" si="55"/>
        <v>-2.8083192677168755E-2</v>
      </c>
      <c r="DQ28" s="17" t="str">
        <f t="shared" si="56"/>
        <v/>
      </c>
      <c r="DR28" s="17">
        <f t="shared" si="57"/>
        <v>2.8083192677168755E-2</v>
      </c>
      <c r="DS28" s="17" t="str">
        <f t="shared" si="58"/>
        <v/>
      </c>
      <c r="DT28" s="17" t="str">
        <f t="shared" si="59"/>
        <v xml:space="preserve">
</v>
      </c>
      <c r="DU28" s="17">
        <f t="shared" si="60"/>
        <v>0.12569742418194371</v>
      </c>
      <c r="DV28" s="17" t="str">
        <f t="shared" si="61"/>
        <v>+</v>
      </c>
      <c r="DW28" s="17">
        <f t="shared" si="62"/>
        <v>0.12569742418194371</v>
      </c>
      <c r="DX28" s="17" t="str">
        <f t="shared" si="63"/>
        <v>small</v>
      </c>
      <c r="DY28" s="17" t="str">
        <f t="shared" si="64"/>
        <v>+
small</v>
      </c>
      <c r="DZ28" s="17">
        <f t="shared" si="65"/>
        <v>1.0998454574108307E-2</v>
      </c>
      <c r="EA28" s="17" t="str">
        <f t="shared" si="66"/>
        <v/>
      </c>
      <c r="EB28" s="17">
        <f t="shared" si="67"/>
        <v>1.0998454574108307E-2</v>
      </c>
      <c r="EC28" s="17" t="str">
        <f t="shared" si="68"/>
        <v/>
      </c>
      <c r="ED28" s="17" t="str">
        <f t="shared" si="69"/>
        <v xml:space="preserve">
</v>
      </c>
      <c r="EE28" s="17">
        <f t="shared" si="70"/>
        <v>6.3821547051627847E-2</v>
      </c>
      <c r="EF28" s="17" t="str">
        <f t="shared" si="71"/>
        <v/>
      </c>
      <c r="EG28" s="17">
        <f t="shared" si="72"/>
        <v>6.3821547051627847E-2</v>
      </c>
      <c r="EH28" s="17" t="str">
        <f t="shared" si="73"/>
        <v/>
      </c>
      <c r="EI28" s="17" t="str">
        <f t="shared" si="74"/>
        <v xml:space="preserve">
</v>
      </c>
    </row>
    <row r="29" spans="1:139" s="27" customFormat="1" x14ac:dyDescent="0.2">
      <c r="A29" s="95" t="s">
        <v>88</v>
      </c>
      <c r="B29" s="95" t="s">
        <v>82</v>
      </c>
      <c r="C29" s="95" t="s">
        <v>89</v>
      </c>
      <c r="D29" s="148">
        <v>3.96</v>
      </c>
      <c r="E29" s="148">
        <v>0.85</v>
      </c>
      <c r="F29" s="148">
        <v>460</v>
      </c>
      <c r="G29" s="148">
        <v>3.96</v>
      </c>
      <c r="H29" s="148">
        <v>0.83</v>
      </c>
      <c r="I29" s="148">
        <v>288</v>
      </c>
      <c r="J29" s="148">
        <v>3.82</v>
      </c>
      <c r="K29" s="148">
        <v>0.96</v>
      </c>
      <c r="L29" s="148">
        <v>61</v>
      </c>
      <c r="M29" s="148">
        <v>4.04</v>
      </c>
      <c r="N29" s="148">
        <v>0.83</v>
      </c>
      <c r="O29" s="148">
        <v>111</v>
      </c>
      <c r="P29" s="148">
        <v>4.0599999999999996</v>
      </c>
      <c r="Q29" s="148">
        <v>0.8</v>
      </c>
      <c r="R29" s="148">
        <v>140</v>
      </c>
      <c r="S29" s="148">
        <v>3.86</v>
      </c>
      <c r="T29" s="148">
        <v>0.86</v>
      </c>
      <c r="U29" s="148">
        <v>147</v>
      </c>
      <c r="V29" s="148">
        <v>4.05</v>
      </c>
      <c r="W29" s="148">
        <v>0.8</v>
      </c>
      <c r="X29" s="148">
        <v>282</v>
      </c>
      <c r="Y29" s="148">
        <v>3.83</v>
      </c>
      <c r="Z29" s="148">
        <v>0.9</v>
      </c>
      <c r="AA29" s="148">
        <v>178</v>
      </c>
      <c r="AB29" s="148">
        <v>3.98</v>
      </c>
      <c r="AC29" s="148">
        <v>0.84</v>
      </c>
      <c r="AD29" s="148">
        <v>343</v>
      </c>
      <c r="AE29" s="148">
        <v>3.9</v>
      </c>
      <c r="AF29" s="148">
        <v>0.86</v>
      </c>
      <c r="AG29" s="148">
        <v>117</v>
      </c>
      <c r="AH29" s="96">
        <v>3.968487394957986</v>
      </c>
      <c r="AI29" s="97">
        <v>0.90440711713530275</v>
      </c>
      <c r="AJ29" s="126">
        <v>476</v>
      </c>
      <c r="AK29" s="96">
        <v>4.0561403508771949</v>
      </c>
      <c r="AL29" s="97">
        <v>0.82884136503994854</v>
      </c>
      <c r="AM29" s="126">
        <v>285</v>
      </c>
      <c r="AN29" s="96">
        <v>3.7945205479452051</v>
      </c>
      <c r="AO29" s="97">
        <v>1.0666523971648274</v>
      </c>
      <c r="AP29" s="126">
        <v>73</v>
      </c>
      <c r="AQ29" s="96">
        <v>3.864406779661016</v>
      </c>
      <c r="AR29" s="97">
        <v>0.95107006075602252</v>
      </c>
      <c r="AS29" s="126">
        <v>118</v>
      </c>
      <c r="AT29" s="96">
        <v>4.1271186440677985</v>
      </c>
      <c r="AU29" s="97">
        <v>0.8726285095719738</v>
      </c>
      <c r="AV29" s="126">
        <v>118</v>
      </c>
      <c r="AW29" s="96">
        <v>4.0000000000000027</v>
      </c>
      <c r="AX29" s="97">
        <v>0.79877206374281207</v>
      </c>
      <c r="AY29" s="126">
        <v>164</v>
      </c>
      <c r="AZ29" s="96">
        <v>4.0387323943661988</v>
      </c>
      <c r="BA29" s="97">
        <v>0.84186807184716328</v>
      </c>
      <c r="BB29" s="126">
        <v>284</v>
      </c>
      <c r="BC29" s="96">
        <v>3.8586387434554972</v>
      </c>
      <c r="BD29" s="97">
        <v>0.98189732037224842</v>
      </c>
      <c r="BE29" s="126">
        <v>191</v>
      </c>
      <c r="BF29" s="96">
        <v>3.9866666666666659</v>
      </c>
      <c r="BG29" s="97">
        <v>0.89103276816253696</v>
      </c>
      <c r="BH29" s="126">
        <v>375</v>
      </c>
      <c r="BI29" s="96">
        <v>3.9009900990099</v>
      </c>
      <c r="BJ29" s="97">
        <v>0.95399109529438997</v>
      </c>
      <c r="BK29" s="126">
        <v>101</v>
      </c>
      <c r="BM29" s="17">
        <f t="shared" si="1"/>
        <v>0.16867469879518088</v>
      </c>
      <c r="BN29" s="14" t="str">
        <f t="shared" si="0"/>
        <v>pre-ten</v>
      </c>
      <c r="BO29" s="14">
        <f t="shared" si="2"/>
        <v>0.16867469879518088</v>
      </c>
      <c r="BP29" s="14" t="str">
        <f t="shared" si="3"/>
        <v>small</v>
      </c>
      <c r="BQ29" s="14" t="str">
        <f t="shared" si="4"/>
        <v>pre-ten
small</v>
      </c>
      <c r="BR29" s="17">
        <f t="shared" si="5"/>
        <v>-9.6385542168674787E-2</v>
      </c>
      <c r="BS29" s="14" t="str">
        <f t="shared" si="6"/>
        <v/>
      </c>
      <c r="BT29" s="14">
        <f t="shared" si="7"/>
        <v>9.6385542168674787E-2</v>
      </c>
      <c r="BU29" s="14" t="str">
        <f t="shared" si="8"/>
        <v/>
      </c>
      <c r="BV29" s="14" t="str">
        <f t="shared" si="9"/>
        <v xml:space="preserve">
</v>
      </c>
      <c r="BW29" s="17">
        <f t="shared" si="10"/>
        <v>0.24999999999999967</v>
      </c>
      <c r="BX29" s="14" t="str">
        <f t="shared" si="11"/>
        <v>assoc</v>
      </c>
      <c r="BY29" s="14">
        <f t="shared" si="12"/>
        <v>0.24999999999999967</v>
      </c>
      <c r="BZ29" s="14" t="str">
        <f t="shared" si="13"/>
        <v>small</v>
      </c>
      <c r="CA29" s="14" t="str">
        <f t="shared" si="14"/>
        <v>assoc
small</v>
      </c>
      <c r="CB29" s="17">
        <f t="shared" si="15"/>
        <v>0.27499999999999969</v>
      </c>
      <c r="CC29" s="14" t="str">
        <f t="shared" si="16"/>
        <v>women</v>
      </c>
      <c r="CD29" s="14">
        <f t="shared" si="17"/>
        <v>0.27499999999999969</v>
      </c>
      <c r="CE29" s="14" t="str">
        <f t="shared" si="18"/>
        <v>small</v>
      </c>
      <c r="CF29" s="14" t="str">
        <f t="shared" si="19"/>
        <v>women
small</v>
      </c>
      <c r="CG29" s="17">
        <f t="shared" si="20"/>
        <v>9.523809523809533E-2</v>
      </c>
      <c r="CH29" s="14" t="str">
        <f t="shared" si="21"/>
        <v/>
      </c>
      <c r="CI29" s="14">
        <f t="shared" si="22"/>
        <v>9.523809523809533E-2</v>
      </c>
      <c r="CJ29" s="14" t="str">
        <f t="shared" si="23"/>
        <v/>
      </c>
      <c r="CK29" s="14" t="str">
        <f t="shared" si="24"/>
        <v xml:space="preserve">
</v>
      </c>
      <c r="CL29" s="17">
        <f t="shared" si="25"/>
        <v>9.3844849262904005E-3</v>
      </c>
      <c r="CM29" s="17" t="str">
        <f t="shared" si="26"/>
        <v/>
      </c>
      <c r="CN29" s="17">
        <f t="shared" si="27"/>
        <v>9.3844849262904005E-3</v>
      </c>
      <c r="CO29" s="17" t="str">
        <f t="shared" si="28"/>
        <v/>
      </c>
      <c r="CP29" s="17" t="str">
        <f t="shared" si="29"/>
        <v xml:space="preserve">
</v>
      </c>
      <c r="CQ29" s="17">
        <f t="shared" si="30"/>
        <v>0.11599366891221843</v>
      </c>
      <c r="CR29" s="17" t="str">
        <f t="shared" si="31"/>
        <v>+</v>
      </c>
      <c r="CS29" s="17">
        <f t="shared" si="32"/>
        <v>0.11599366891221843</v>
      </c>
      <c r="CT29" s="17" t="str">
        <f t="shared" si="33"/>
        <v>small</v>
      </c>
      <c r="CU29" s="17" t="str">
        <f t="shared" si="34"/>
        <v>+
small</v>
      </c>
      <c r="CV29" s="151">
        <f t="shared" si="35"/>
        <v>-2.3887305857577756E-2</v>
      </c>
      <c r="CW29" s="17" t="str">
        <f t="shared" si="36"/>
        <v/>
      </c>
      <c r="CX29" s="17">
        <f t="shared" si="37"/>
        <v>2.3887305857577756E-2</v>
      </c>
      <c r="CY29" s="17" t="str">
        <f t="shared" si="38"/>
        <v/>
      </c>
      <c r="CZ29" s="17" t="str">
        <f t="shared" si="39"/>
        <v xml:space="preserve">
</v>
      </c>
      <c r="DA29" s="17">
        <f t="shared" si="40"/>
        <v>-0.18462700865528442</v>
      </c>
      <c r="DB29" s="17" t="str">
        <f t="shared" si="41"/>
        <v>-</v>
      </c>
      <c r="DC29" s="17">
        <f t="shared" si="42"/>
        <v>0.18462700865528442</v>
      </c>
      <c r="DD29" s="17" t="str">
        <f t="shared" si="43"/>
        <v>small</v>
      </c>
      <c r="DE29" s="17" t="str">
        <f t="shared" si="44"/>
        <v>-
small</v>
      </c>
      <c r="DF29" s="17">
        <f t="shared" si="45"/>
        <v>7.6915483887548805E-2</v>
      </c>
      <c r="DG29" s="17" t="str">
        <f t="shared" si="46"/>
        <v/>
      </c>
      <c r="DH29" s="17">
        <f t="shared" si="47"/>
        <v>7.6915483887548805E-2</v>
      </c>
      <c r="DI29" s="17" t="str">
        <f t="shared" si="48"/>
        <v/>
      </c>
      <c r="DJ29" s="17" t="str">
        <f t="shared" si="49"/>
        <v xml:space="preserve">
</v>
      </c>
      <c r="DK29" s="17">
        <f t="shared" si="50"/>
        <v>0.17526902398664743</v>
      </c>
      <c r="DL29" s="17" t="str">
        <f t="shared" si="51"/>
        <v>+</v>
      </c>
      <c r="DM29" s="17">
        <f t="shared" si="52"/>
        <v>0.17526902398664743</v>
      </c>
      <c r="DN29" s="17" t="str">
        <f t="shared" si="53"/>
        <v>small</v>
      </c>
      <c r="DO29" s="17" t="str">
        <f t="shared" si="54"/>
        <v>+
small</v>
      </c>
      <c r="DP29" s="17">
        <f t="shared" si="55"/>
        <v>-1.3384051504742896E-2</v>
      </c>
      <c r="DQ29" s="17" t="str">
        <f t="shared" si="56"/>
        <v/>
      </c>
      <c r="DR29" s="17">
        <f t="shared" si="57"/>
        <v>1.3384051504742896E-2</v>
      </c>
      <c r="DS29" s="17" t="str">
        <f t="shared" si="58"/>
        <v/>
      </c>
      <c r="DT29" s="17" t="str">
        <f t="shared" si="59"/>
        <v xml:space="preserve">
</v>
      </c>
      <c r="DU29" s="17">
        <f t="shared" si="60"/>
        <v>2.9166739598229918E-2</v>
      </c>
      <c r="DV29" s="17" t="str">
        <f t="shared" si="61"/>
        <v/>
      </c>
      <c r="DW29" s="17">
        <f t="shared" si="62"/>
        <v>2.9166739598229918E-2</v>
      </c>
      <c r="DX29" s="17" t="str">
        <f t="shared" si="63"/>
        <v/>
      </c>
      <c r="DY29" s="17" t="str">
        <f t="shared" si="64"/>
        <v xml:space="preserve">
</v>
      </c>
      <c r="DZ29" s="17">
        <f t="shared" si="65"/>
        <v>7.4819545418220107E-3</v>
      </c>
      <c r="EA29" s="17" t="str">
        <f t="shared" si="66"/>
        <v/>
      </c>
      <c r="EB29" s="17">
        <f t="shared" si="67"/>
        <v>7.4819545418220107E-3</v>
      </c>
      <c r="EC29" s="17" t="str">
        <f t="shared" si="68"/>
        <v/>
      </c>
      <c r="ED29" s="17" t="str">
        <f t="shared" si="69"/>
        <v xml:space="preserve">
</v>
      </c>
      <c r="EE29" s="17">
        <f t="shared" si="70"/>
        <v>1.0378493203802603E-3</v>
      </c>
      <c r="EF29" s="17" t="str">
        <f t="shared" si="71"/>
        <v/>
      </c>
      <c r="EG29" s="17">
        <f t="shared" si="72"/>
        <v>1.0378493203802603E-3</v>
      </c>
      <c r="EH29" s="17" t="str">
        <f t="shared" si="73"/>
        <v/>
      </c>
      <c r="EI29" s="17" t="str">
        <f t="shared" si="74"/>
        <v xml:space="preserve">
</v>
      </c>
    </row>
    <row r="30" spans="1:139" x14ac:dyDescent="0.2">
      <c r="A30" s="2" t="s">
        <v>90</v>
      </c>
      <c r="B30" s="2" t="s">
        <v>82</v>
      </c>
      <c r="C30" s="2" t="s">
        <v>91</v>
      </c>
      <c r="D30" s="145">
        <v>4.28</v>
      </c>
      <c r="E30" s="145">
        <v>0.86</v>
      </c>
      <c r="F30" s="131">
        <v>460</v>
      </c>
      <c r="G30" s="146">
        <v>4.33</v>
      </c>
      <c r="H30" s="146">
        <v>0.8</v>
      </c>
      <c r="I30" s="146">
        <v>288</v>
      </c>
      <c r="J30" s="146">
        <v>4.16</v>
      </c>
      <c r="K30" s="146">
        <v>1.05</v>
      </c>
      <c r="L30" s="146">
        <v>61</v>
      </c>
      <c r="M30" s="146">
        <v>4.21</v>
      </c>
      <c r="N30" s="146">
        <v>0.89</v>
      </c>
      <c r="O30" s="146">
        <v>111</v>
      </c>
      <c r="P30" s="146">
        <v>4.3499999999999996</v>
      </c>
      <c r="Q30" s="146">
        <v>0.82</v>
      </c>
      <c r="R30" s="146">
        <v>140</v>
      </c>
      <c r="S30" s="146">
        <v>4.3099999999999996</v>
      </c>
      <c r="T30" s="146">
        <v>0.79</v>
      </c>
      <c r="U30" s="146">
        <v>147</v>
      </c>
      <c r="V30" s="146">
        <v>4.3499999999999996</v>
      </c>
      <c r="W30" s="146">
        <v>0.82</v>
      </c>
      <c r="X30" s="146">
        <v>282</v>
      </c>
      <c r="Y30" s="146">
        <v>4.16</v>
      </c>
      <c r="Z30" s="146">
        <v>0.9</v>
      </c>
      <c r="AA30" s="146">
        <v>178</v>
      </c>
      <c r="AB30" s="146">
        <v>4.3099999999999996</v>
      </c>
      <c r="AC30" s="146">
        <v>0.81</v>
      </c>
      <c r="AD30" s="146">
        <v>343</v>
      </c>
      <c r="AE30" s="146">
        <v>4.2</v>
      </c>
      <c r="AF30" s="146">
        <v>0.98</v>
      </c>
      <c r="AG30" s="146">
        <v>117</v>
      </c>
      <c r="AH30" s="29">
        <v>4.2647058823529376</v>
      </c>
      <c r="AI30" s="30">
        <v>0.84933045930436712</v>
      </c>
      <c r="AJ30" s="125">
        <v>476</v>
      </c>
      <c r="AK30" s="29">
        <v>4.3508771929824537</v>
      </c>
      <c r="AL30" s="30">
        <v>0.7620216825815963</v>
      </c>
      <c r="AM30" s="125">
        <v>285</v>
      </c>
      <c r="AN30" s="29">
        <v>4.0958904109589023</v>
      </c>
      <c r="AO30" s="30">
        <v>1.0430242295263306</v>
      </c>
      <c r="AP30" s="125">
        <v>73</v>
      </c>
      <c r="AQ30" s="29">
        <v>4.1610169491525406</v>
      </c>
      <c r="AR30" s="30">
        <v>0.89605344566496037</v>
      </c>
      <c r="AS30" s="125">
        <v>118</v>
      </c>
      <c r="AT30" s="29">
        <v>4.4152542372881349</v>
      </c>
      <c r="AU30" s="30">
        <v>0.73177306260399611</v>
      </c>
      <c r="AV30" s="125">
        <v>118</v>
      </c>
      <c r="AW30" s="29">
        <v>4.3048780487804885</v>
      </c>
      <c r="AX30" s="30">
        <v>0.79398079731757532</v>
      </c>
      <c r="AY30" s="125">
        <v>164</v>
      </c>
      <c r="AZ30" s="29">
        <v>4.3309859154929553</v>
      </c>
      <c r="BA30" s="30">
        <v>0.80827724126122413</v>
      </c>
      <c r="BB30" s="125">
        <v>284</v>
      </c>
      <c r="BC30" s="29">
        <v>4.162303664921466</v>
      </c>
      <c r="BD30" s="30">
        <v>0.90020052265397932</v>
      </c>
      <c r="BE30" s="125">
        <v>191</v>
      </c>
      <c r="BF30" s="29">
        <v>4.298666666666664</v>
      </c>
      <c r="BG30" s="30">
        <v>0.83465919480917539</v>
      </c>
      <c r="BH30" s="125">
        <v>375</v>
      </c>
      <c r="BI30" s="29">
        <v>4.1386138613861405</v>
      </c>
      <c r="BJ30" s="30">
        <v>0.89475921867614228</v>
      </c>
      <c r="BK30" s="125">
        <v>101</v>
      </c>
      <c r="BM30" s="17">
        <f t="shared" si="1"/>
        <v>0.21249999999999991</v>
      </c>
      <c r="BN30" s="14" t="str">
        <f t="shared" si="0"/>
        <v>pre-ten</v>
      </c>
      <c r="BO30" s="14">
        <f t="shared" si="2"/>
        <v>0.21249999999999991</v>
      </c>
      <c r="BP30" s="14" t="str">
        <f t="shared" si="3"/>
        <v>small</v>
      </c>
      <c r="BQ30" s="14" t="str">
        <f t="shared" si="4"/>
        <v>pre-ten
small</v>
      </c>
      <c r="BR30" s="17">
        <f t="shared" si="5"/>
        <v>0.15000000000000013</v>
      </c>
      <c r="BS30" s="14" t="str">
        <f t="shared" si="6"/>
        <v>ntt</v>
      </c>
      <c r="BT30" s="14">
        <f t="shared" si="7"/>
        <v>0.15000000000000013</v>
      </c>
      <c r="BU30" s="14" t="str">
        <f t="shared" si="8"/>
        <v>small</v>
      </c>
      <c r="BV30" s="14" t="str">
        <f t="shared" si="9"/>
        <v>ntt
small</v>
      </c>
      <c r="BW30" s="17">
        <f t="shared" si="10"/>
        <v>4.8780487804878092E-2</v>
      </c>
      <c r="BX30" s="14" t="str">
        <f t="shared" si="11"/>
        <v/>
      </c>
      <c r="BY30" s="14">
        <f t="shared" si="12"/>
        <v>4.8780487804878092E-2</v>
      </c>
      <c r="BZ30" s="14" t="str">
        <f t="shared" si="13"/>
        <v/>
      </c>
      <c r="CA30" s="14" t="str">
        <f t="shared" si="14"/>
        <v xml:space="preserve">
</v>
      </c>
      <c r="CB30" s="17">
        <f t="shared" si="15"/>
        <v>0.23170731707317013</v>
      </c>
      <c r="CC30" s="14" t="str">
        <f t="shared" si="16"/>
        <v>women</v>
      </c>
      <c r="CD30" s="14">
        <f t="shared" si="17"/>
        <v>0.23170731707317013</v>
      </c>
      <c r="CE30" s="14" t="str">
        <f t="shared" si="18"/>
        <v>small</v>
      </c>
      <c r="CF30" s="14" t="str">
        <f t="shared" si="19"/>
        <v>women
small</v>
      </c>
      <c r="CG30" s="17">
        <f t="shared" si="20"/>
        <v>0.13580246913580177</v>
      </c>
      <c r="CH30" s="14" t="str">
        <f t="shared" si="21"/>
        <v>foc</v>
      </c>
      <c r="CI30" s="14">
        <f t="shared" si="22"/>
        <v>0.13580246913580177</v>
      </c>
      <c r="CJ30" s="14" t="str">
        <f t="shared" si="23"/>
        <v>small</v>
      </c>
      <c r="CK30" s="14" t="str">
        <f t="shared" si="24"/>
        <v>foc
small</v>
      </c>
      <c r="CL30" s="17">
        <f t="shared" si="25"/>
        <v>-1.8007263815298845E-2</v>
      </c>
      <c r="CM30" s="17" t="str">
        <f t="shared" si="26"/>
        <v/>
      </c>
      <c r="CN30" s="17">
        <f t="shared" si="27"/>
        <v>1.8007263815298845E-2</v>
      </c>
      <c r="CO30" s="17" t="str">
        <f t="shared" si="28"/>
        <v/>
      </c>
      <c r="CP30" s="17" t="str">
        <f t="shared" si="29"/>
        <v xml:space="preserve">
</v>
      </c>
      <c r="CQ30" s="17">
        <f t="shared" si="30"/>
        <v>2.7397111472898417E-2</v>
      </c>
      <c r="CR30" s="17" t="str">
        <f t="shared" si="31"/>
        <v/>
      </c>
      <c r="CS30" s="17">
        <f t="shared" si="32"/>
        <v>2.7397111472898417E-2</v>
      </c>
      <c r="CT30" s="17" t="str">
        <f t="shared" si="33"/>
        <v/>
      </c>
      <c r="CU30" s="17" t="str">
        <f t="shared" si="34"/>
        <v xml:space="preserve">
</v>
      </c>
      <c r="CV30" s="151">
        <f t="shared" si="35"/>
        <v>-6.1465100451417135E-2</v>
      </c>
      <c r="CW30" s="17" t="str">
        <f t="shared" si="36"/>
        <v/>
      </c>
      <c r="CX30" s="17">
        <f t="shared" si="37"/>
        <v>6.1465100451417135E-2</v>
      </c>
      <c r="CY30" s="17" t="str">
        <f t="shared" si="38"/>
        <v/>
      </c>
      <c r="CZ30" s="17" t="str">
        <f t="shared" si="39"/>
        <v xml:space="preserve">
</v>
      </c>
      <c r="DA30" s="17">
        <f t="shared" si="40"/>
        <v>-5.4665322793451321E-2</v>
      </c>
      <c r="DB30" s="17" t="str">
        <f t="shared" si="41"/>
        <v/>
      </c>
      <c r="DC30" s="17">
        <f t="shared" si="42"/>
        <v>5.4665322793451321E-2</v>
      </c>
      <c r="DD30" s="17" t="str">
        <f t="shared" si="43"/>
        <v/>
      </c>
      <c r="DE30" s="17" t="str">
        <f t="shared" si="44"/>
        <v xml:space="preserve">
</v>
      </c>
      <c r="DF30" s="17">
        <f t="shared" si="45"/>
        <v>8.9172778587844864E-2</v>
      </c>
      <c r="DG30" s="17" t="str">
        <f t="shared" si="46"/>
        <v/>
      </c>
      <c r="DH30" s="17">
        <f t="shared" si="47"/>
        <v>8.9172778587844864E-2</v>
      </c>
      <c r="DI30" s="17" t="str">
        <f t="shared" si="48"/>
        <v/>
      </c>
      <c r="DJ30" s="17" t="str">
        <f t="shared" si="49"/>
        <v xml:space="preserve">
</v>
      </c>
      <c r="DK30" s="17">
        <f t="shared" si="50"/>
        <v>-6.4509761908793607E-3</v>
      </c>
      <c r="DL30" s="17" t="str">
        <f t="shared" si="51"/>
        <v/>
      </c>
      <c r="DM30" s="17">
        <f t="shared" si="52"/>
        <v>6.4509761908793607E-3</v>
      </c>
      <c r="DN30" s="17" t="str">
        <f t="shared" si="53"/>
        <v/>
      </c>
      <c r="DO30" s="17" t="str">
        <f t="shared" si="54"/>
        <v xml:space="preserve">
</v>
      </c>
      <c r="DP30" s="17">
        <f t="shared" si="55"/>
        <v>-2.352421116964154E-2</v>
      </c>
      <c r="DQ30" s="17" t="str">
        <f t="shared" si="56"/>
        <v/>
      </c>
      <c r="DR30" s="17">
        <f t="shared" si="57"/>
        <v>2.352421116964154E-2</v>
      </c>
      <c r="DS30" s="17" t="str">
        <f t="shared" si="58"/>
        <v/>
      </c>
      <c r="DT30" s="17" t="str">
        <f t="shared" si="59"/>
        <v xml:space="preserve">
</v>
      </c>
      <c r="DU30" s="17">
        <f t="shared" si="60"/>
        <v>2.5590575249547129E-3</v>
      </c>
      <c r="DV30" s="17" t="str">
        <f t="shared" si="61"/>
        <v/>
      </c>
      <c r="DW30" s="17">
        <f t="shared" si="62"/>
        <v>2.5590575249547129E-3</v>
      </c>
      <c r="DX30" s="17" t="str">
        <f t="shared" si="63"/>
        <v/>
      </c>
      <c r="DY30" s="17" t="str">
        <f t="shared" si="64"/>
        <v xml:space="preserve">
</v>
      </c>
      <c r="DZ30" s="17">
        <f t="shared" si="65"/>
        <v>-1.3578396312912758E-2</v>
      </c>
      <c r="EA30" s="17" t="str">
        <f t="shared" si="66"/>
        <v/>
      </c>
      <c r="EB30" s="17">
        <f t="shared" si="67"/>
        <v>1.3578396312912758E-2</v>
      </c>
      <c r="EC30" s="17" t="str">
        <f t="shared" si="68"/>
        <v/>
      </c>
      <c r="ED30" s="17" t="str">
        <f t="shared" si="69"/>
        <v xml:space="preserve">
</v>
      </c>
      <c r="EE30" s="17">
        <f t="shared" si="70"/>
        <v>-6.860632149136689E-2</v>
      </c>
      <c r="EF30" s="17" t="str">
        <f t="shared" si="71"/>
        <v/>
      </c>
      <c r="EG30" s="17">
        <f t="shared" si="72"/>
        <v>6.860632149136689E-2</v>
      </c>
      <c r="EH30" s="17" t="str">
        <f t="shared" si="73"/>
        <v/>
      </c>
      <c r="EI30" s="17" t="str">
        <f t="shared" si="74"/>
        <v xml:space="preserve">
</v>
      </c>
    </row>
    <row r="31" spans="1:139" s="27" customFormat="1" x14ac:dyDescent="0.2">
      <c r="A31" s="95" t="s">
        <v>92</v>
      </c>
      <c r="B31" s="95" t="s">
        <v>82</v>
      </c>
      <c r="C31" s="95" t="s">
        <v>93</v>
      </c>
      <c r="D31" s="148">
        <v>3.79</v>
      </c>
      <c r="E31" s="148">
        <v>1.06</v>
      </c>
      <c r="F31" s="148">
        <v>461</v>
      </c>
      <c r="G31" s="148">
        <v>3.78</v>
      </c>
      <c r="H31" s="148">
        <v>1.01</v>
      </c>
      <c r="I31" s="148">
        <v>290</v>
      </c>
      <c r="J31" s="148">
        <v>3.69</v>
      </c>
      <c r="K31" s="148">
        <v>1.29</v>
      </c>
      <c r="L31" s="148">
        <v>61</v>
      </c>
      <c r="M31" s="148">
        <v>3.86</v>
      </c>
      <c r="N31" s="148">
        <v>1.05</v>
      </c>
      <c r="O31" s="148">
        <v>110</v>
      </c>
      <c r="P31" s="148">
        <v>3.78</v>
      </c>
      <c r="Q31" s="148">
        <v>1.06</v>
      </c>
      <c r="R31" s="148">
        <v>140</v>
      </c>
      <c r="S31" s="148">
        <v>3.77</v>
      </c>
      <c r="T31" s="148">
        <v>0.96</v>
      </c>
      <c r="U31" s="148">
        <v>148</v>
      </c>
      <c r="V31" s="148">
        <v>3.77</v>
      </c>
      <c r="W31" s="148">
        <v>1.08</v>
      </c>
      <c r="X31" s="148">
        <v>283</v>
      </c>
      <c r="Y31" s="148">
        <v>3.81</v>
      </c>
      <c r="Z31" s="148">
        <v>1.03</v>
      </c>
      <c r="AA31" s="148">
        <v>178</v>
      </c>
      <c r="AB31" s="148">
        <v>3.83</v>
      </c>
      <c r="AC31" s="148">
        <v>1.03</v>
      </c>
      <c r="AD31" s="148">
        <v>344</v>
      </c>
      <c r="AE31" s="148">
        <v>3.66</v>
      </c>
      <c r="AF31" s="148">
        <v>1.1200000000000001</v>
      </c>
      <c r="AG31" s="148">
        <v>117</v>
      </c>
      <c r="AH31" s="98">
        <v>3.7163865546218466</v>
      </c>
      <c r="AI31" s="100">
        <v>1.0922812293293138</v>
      </c>
      <c r="AJ31" s="126">
        <v>476</v>
      </c>
      <c r="AK31" s="98">
        <v>3.764912280701755</v>
      </c>
      <c r="AL31" s="100">
        <v>1.0701604506640834</v>
      </c>
      <c r="AM31" s="126">
        <v>285</v>
      </c>
      <c r="AN31" s="98">
        <v>3.7260273972602729</v>
      </c>
      <c r="AO31" s="100">
        <v>1.1578269153485903</v>
      </c>
      <c r="AP31" s="126">
        <v>73</v>
      </c>
      <c r="AQ31" s="98">
        <v>3.5932203389830515</v>
      </c>
      <c r="AR31" s="100">
        <v>1.1035086864729482</v>
      </c>
      <c r="AS31" s="126">
        <v>118</v>
      </c>
      <c r="AT31" s="98">
        <v>3.7118644067796609</v>
      </c>
      <c r="AU31" s="100">
        <v>1.1254757392218611</v>
      </c>
      <c r="AV31" s="126">
        <v>118</v>
      </c>
      <c r="AW31" s="98">
        <v>3.792682926829269</v>
      </c>
      <c r="AX31" s="100">
        <v>1.0419166491403224</v>
      </c>
      <c r="AY31" s="126">
        <v>164</v>
      </c>
      <c r="AZ31" s="98">
        <v>3.6161971830985915</v>
      </c>
      <c r="BA31" s="100">
        <v>1.1575004948640029</v>
      </c>
      <c r="BB31" s="126">
        <v>284</v>
      </c>
      <c r="BC31" s="98">
        <v>3.8638743455497386</v>
      </c>
      <c r="BD31" s="100">
        <v>0.97457341000885089</v>
      </c>
      <c r="BE31" s="126">
        <v>191</v>
      </c>
      <c r="BF31" s="98">
        <v>3.7439999999999989</v>
      </c>
      <c r="BG31" s="100">
        <v>1.0715374530873778</v>
      </c>
      <c r="BH31" s="126">
        <v>375</v>
      </c>
      <c r="BI31" s="98">
        <v>3.6138613861386135</v>
      </c>
      <c r="BJ31" s="100">
        <v>1.1659356502800913</v>
      </c>
      <c r="BK31" s="126">
        <v>101</v>
      </c>
      <c r="BM31" s="17">
        <f t="shared" si="1"/>
        <v>8.9108910891088966E-2</v>
      </c>
      <c r="BN31" s="14" t="str">
        <f t="shared" si="0"/>
        <v/>
      </c>
      <c r="BO31" s="14">
        <f t="shared" si="2"/>
        <v>8.9108910891088966E-2</v>
      </c>
      <c r="BP31" s="14" t="str">
        <f t="shared" si="3"/>
        <v/>
      </c>
      <c r="BQ31" s="14" t="str">
        <f t="shared" si="4"/>
        <v xml:space="preserve">
</v>
      </c>
      <c r="BR31" s="17">
        <f t="shared" si="5"/>
        <v>-7.9207920792079278E-2</v>
      </c>
      <c r="BS31" s="14" t="str">
        <f t="shared" si="6"/>
        <v/>
      </c>
      <c r="BT31" s="14">
        <f t="shared" si="7"/>
        <v>7.9207920792079278E-2</v>
      </c>
      <c r="BU31" s="14" t="str">
        <f t="shared" si="8"/>
        <v/>
      </c>
      <c r="BV31" s="14" t="str">
        <f t="shared" si="9"/>
        <v xml:space="preserve">
</v>
      </c>
      <c r="BW31" s="17">
        <f t="shared" si="10"/>
        <v>9.4339622641507418E-3</v>
      </c>
      <c r="BX31" s="14" t="str">
        <f t="shared" si="11"/>
        <v/>
      </c>
      <c r="BY31" s="14">
        <f t="shared" si="12"/>
        <v>9.4339622641507418E-3</v>
      </c>
      <c r="BZ31" s="14" t="str">
        <f t="shared" si="13"/>
        <v/>
      </c>
      <c r="CA31" s="14" t="str">
        <f t="shared" si="14"/>
        <v xml:space="preserve">
</v>
      </c>
      <c r="CB31" s="17">
        <f t="shared" si="15"/>
        <v>-3.703703703703707E-2</v>
      </c>
      <c r="CC31" s="14" t="str">
        <f t="shared" si="16"/>
        <v/>
      </c>
      <c r="CD31" s="14">
        <f t="shared" si="17"/>
        <v>3.703703703703707E-2</v>
      </c>
      <c r="CE31" s="14" t="str">
        <f t="shared" si="18"/>
        <v/>
      </c>
      <c r="CF31" s="14" t="str">
        <f t="shared" si="19"/>
        <v xml:space="preserve">
</v>
      </c>
      <c r="CG31" s="17">
        <f t="shared" si="20"/>
        <v>0.16504854368932032</v>
      </c>
      <c r="CH31" s="14" t="str">
        <f t="shared" si="21"/>
        <v>foc</v>
      </c>
      <c r="CI31" s="14">
        <f t="shared" si="22"/>
        <v>0.16504854368932032</v>
      </c>
      <c r="CJ31" s="14" t="str">
        <f t="shared" si="23"/>
        <v>small</v>
      </c>
      <c r="CK31" s="14" t="str">
        <f t="shared" si="24"/>
        <v>foc
small</v>
      </c>
      <c r="CL31" s="17">
        <f t="shared" si="25"/>
        <v>-6.7394223576792367E-2</v>
      </c>
      <c r="CM31" s="17" t="str">
        <f t="shared" si="26"/>
        <v/>
      </c>
      <c r="CN31" s="17">
        <f t="shared" si="27"/>
        <v>6.7394223576792367E-2</v>
      </c>
      <c r="CO31" s="17" t="str">
        <f t="shared" si="28"/>
        <v/>
      </c>
      <c r="CP31" s="17" t="str">
        <f t="shared" si="29"/>
        <v xml:space="preserve">
</v>
      </c>
      <c r="CQ31" s="17">
        <f t="shared" si="30"/>
        <v>-1.4098558107695159E-2</v>
      </c>
      <c r="CR31" s="17" t="str">
        <f t="shared" si="31"/>
        <v/>
      </c>
      <c r="CS31" s="17">
        <f t="shared" si="32"/>
        <v>1.4098558107695159E-2</v>
      </c>
      <c r="CT31" s="17" t="str">
        <f t="shared" si="33"/>
        <v/>
      </c>
      <c r="CU31" s="17" t="str">
        <f t="shared" si="34"/>
        <v xml:space="preserve">
</v>
      </c>
      <c r="CV31" s="151">
        <f t="shared" si="35"/>
        <v>3.111639294499045E-2</v>
      </c>
      <c r="CW31" s="17" t="str">
        <f t="shared" si="36"/>
        <v/>
      </c>
      <c r="CX31" s="17">
        <f t="shared" si="37"/>
        <v>3.111639294499045E-2</v>
      </c>
      <c r="CY31" s="17" t="str">
        <f t="shared" si="38"/>
        <v/>
      </c>
      <c r="CZ31" s="17" t="str">
        <f t="shared" si="39"/>
        <v xml:space="preserve">
</v>
      </c>
      <c r="DA31" s="17">
        <f t="shared" si="40"/>
        <v>-0.24175583236198506</v>
      </c>
      <c r="DB31" s="17" t="str">
        <f t="shared" si="41"/>
        <v>-</v>
      </c>
      <c r="DC31" s="17">
        <f t="shared" si="42"/>
        <v>0.24175583236198506</v>
      </c>
      <c r="DD31" s="17" t="str">
        <f t="shared" si="43"/>
        <v>small</v>
      </c>
      <c r="DE31" s="17" t="str">
        <f t="shared" si="44"/>
        <v>-
small</v>
      </c>
      <c r="DF31" s="17">
        <f t="shared" si="45"/>
        <v>-6.0539370904118248E-2</v>
      </c>
      <c r="DG31" s="17" t="str">
        <f t="shared" si="46"/>
        <v/>
      </c>
      <c r="DH31" s="17">
        <f t="shared" si="47"/>
        <v>6.0539370904118248E-2</v>
      </c>
      <c r="DI31" s="17" t="str">
        <f t="shared" si="48"/>
        <v/>
      </c>
      <c r="DJ31" s="17" t="str">
        <f t="shared" si="49"/>
        <v xml:space="preserve">
</v>
      </c>
      <c r="DK31" s="17">
        <f t="shared" si="50"/>
        <v>2.1770385229936091E-2</v>
      </c>
      <c r="DL31" s="17" t="str">
        <f t="shared" si="51"/>
        <v/>
      </c>
      <c r="DM31" s="17">
        <f t="shared" si="52"/>
        <v>2.1770385229936091E-2</v>
      </c>
      <c r="DN31" s="17" t="str">
        <f t="shared" si="53"/>
        <v/>
      </c>
      <c r="DO31" s="17" t="str">
        <f t="shared" si="54"/>
        <v xml:space="preserve">
</v>
      </c>
      <c r="DP31" s="17">
        <f t="shared" si="55"/>
        <v>-0.13287494699471306</v>
      </c>
      <c r="DQ31" s="17" t="str">
        <f t="shared" si="56"/>
        <v>-</v>
      </c>
      <c r="DR31" s="17">
        <f t="shared" si="57"/>
        <v>0.13287494699471306</v>
      </c>
      <c r="DS31" s="17" t="str">
        <f t="shared" si="58"/>
        <v>small</v>
      </c>
      <c r="DT31" s="17" t="str">
        <f t="shared" si="59"/>
        <v>-
small</v>
      </c>
      <c r="DU31" s="17">
        <f t="shared" si="60"/>
        <v>5.5279925551477239E-2</v>
      </c>
      <c r="DV31" s="17" t="str">
        <f t="shared" si="61"/>
        <v/>
      </c>
      <c r="DW31" s="17">
        <f t="shared" si="62"/>
        <v>5.5279925551477239E-2</v>
      </c>
      <c r="DX31" s="17" t="str">
        <f t="shared" si="63"/>
        <v/>
      </c>
      <c r="DY31" s="17" t="str">
        <f t="shared" si="64"/>
        <v xml:space="preserve">
</v>
      </c>
      <c r="DZ31" s="17">
        <f t="shared" si="65"/>
        <v>-8.0258510565554983E-2</v>
      </c>
      <c r="EA31" s="17" t="str">
        <f t="shared" si="66"/>
        <v/>
      </c>
      <c r="EB31" s="17">
        <f t="shared" si="67"/>
        <v>8.0258510565554983E-2</v>
      </c>
      <c r="EC31" s="17" t="str">
        <f t="shared" si="68"/>
        <v/>
      </c>
      <c r="ED31" s="17" t="str">
        <f t="shared" si="69"/>
        <v xml:space="preserve">
</v>
      </c>
      <c r="EE31" s="17">
        <f t="shared" si="70"/>
        <v>-3.9572178662092374E-2</v>
      </c>
      <c r="EF31" s="17" t="str">
        <f t="shared" si="71"/>
        <v/>
      </c>
      <c r="EG31" s="17">
        <f t="shared" si="72"/>
        <v>3.9572178662092374E-2</v>
      </c>
      <c r="EH31" s="17" t="str">
        <f t="shared" si="73"/>
        <v/>
      </c>
      <c r="EI31" s="17" t="str">
        <f t="shared" si="74"/>
        <v xml:space="preserve">
</v>
      </c>
    </row>
    <row r="32" spans="1:139" x14ac:dyDescent="0.2">
      <c r="A32" s="2" t="s">
        <v>94</v>
      </c>
      <c r="B32" s="2" t="s">
        <v>82</v>
      </c>
      <c r="C32" s="2" t="s">
        <v>95</v>
      </c>
      <c r="D32" s="145">
        <v>3.47</v>
      </c>
      <c r="E32" s="145">
        <v>1</v>
      </c>
      <c r="F32" s="131">
        <v>460</v>
      </c>
      <c r="G32" s="146">
        <v>3.43</v>
      </c>
      <c r="H32" s="146">
        <v>1.02</v>
      </c>
      <c r="I32" s="146">
        <v>289</v>
      </c>
      <c r="J32" s="146">
        <v>3.28</v>
      </c>
      <c r="K32" s="146">
        <v>1.07</v>
      </c>
      <c r="L32" s="146">
        <v>61</v>
      </c>
      <c r="M32" s="146">
        <v>3.66</v>
      </c>
      <c r="N32" s="146">
        <v>0.9</v>
      </c>
      <c r="O32" s="146">
        <v>110</v>
      </c>
      <c r="P32" s="146">
        <v>3.39</v>
      </c>
      <c r="Q32" s="146">
        <v>1.04</v>
      </c>
      <c r="R32" s="146">
        <v>139</v>
      </c>
      <c r="S32" s="146">
        <v>3.47</v>
      </c>
      <c r="T32" s="146">
        <v>1.01</v>
      </c>
      <c r="U32" s="146">
        <v>148</v>
      </c>
      <c r="V32" s="146">
        <v>3.45</v>
      </c>
      <c r="W32" s="146">
        <v>1.02</v>
      </c>
      <c r="X32" s="146">
        <v>283</v>
      </c>
      <c r="Y32" s="146">
        <v>3.49</v>
      </c>
      <c r="Z32" s="146">
        <v>0.98</v>
      </c>
      <c r="AA32" s="146">
        <v>177</v>
      </c>
      <c r="AB32" s="146">
        <v>3.52</v>
      </c>
      <c r="AC32" s="146">
        <v>0.99</v>
      </c>
      <c r="AD32" s="146">
        <v>343</v>
      </c>
      <c r="AE32" s="146">
        <v>3.32</v>
      </c>
      <c r="AF32" s="146">
        <v>1.03</v>
      </c>
      <c r="AG32" s="146">
        <v>117</v>
      </c>
      <c r="AH32" s="31">
        <v>3.4537815126050435</v>
      </c>
      <c r="AI32" s="31">
        <v>0.99258640697959077</v>
      </c>
      <c r="AJ32" s="125">
        <v>476</v>
      </c>
      <c r="AK32" s="31">
        <v>3.4771929824561409</v>
      </c>
      <c r="AL32" s="31">
        <v>0.99841732924206705</v>
      </c>
      <c r="AM32" s="125">
        <v>285</v>
      </c>
      <c r="AN32" s="31">
        <v>3.2602739726027412</v>
      </c>
      <c r="AO32" s="31">
        <v>1.0544534821976368</v>
      </c>
      <c r="AP32" s="125">
        <v>73</v>
      </c>
      <c r="AQ32" s="31">
        <v>3.5169491525423737</v>
      </c>
      <c r="AR32" s="31">
        <v>0.93125272532115522</v>
      </c>
      <c r="AS32" s="125">
        <v>118</v>
      </c>
      <c r="AT32" s="31">
        <v>3.4406779661016955</v>
      </c>
      <c r="AU32" s="31">
        <v>1.0584811960617631</v>
      </c>
      <c r="AV32" s="125">
        <v>118</v>
      </c>
      <c r="AW32" s="31">
        <v>3.5060975609756109</v>
      </c>
      <c r="AX32" s="31">
        <v>0.95607166106851482</v>
      </c>
      <c r="AY32" s="125">
        <v>164</v>
      </c>
      <c r="AZ32" s="31">
        <v>3.450704225352113</v>
      </c>
      <c r="BA32" s="31">
        <v>1.0093377795354885</v>
      </c>
      <c r="BB32" s="125">
        <v>284</v>
      </c>
      <c r="BC32" s="31">
        <v>3.4554973821989527</v>
      </c>
      <c r="BD32" s="31">
        <v>0.97162838832195064</v>
      </c>
      <c r="BE32" s="125">
        <v>191</v>
      </c>
      <c r="BF32" s="31">
        <v>3.4666666666666637</v>
      </c>
      <c r="BG32" s="31">
        <v>0.99374155676409548</v>
      </c>
      <c r="BH32" s="125">
        <v>375</v>
      </c>
      <c r="BI32" s="31">
        <v>3.4059405940594063</v>
      </c>
      <c r="BJ32" s="31">
        <v>0.99174813155137509</v>
      </c>
      <c r="BK32" s="125">
        <v>101</v>
      </c>
      <c r="BM32" s="17">
        <f t="shared" si="1"/>
        <v>0.1470588235294121</v>
      </c>
      <c r="BN32" s="14" t="str">
        <f t="shared" si="0"/>
        <v>pre-ten</v>
      </c>
      <c r="BO32" s="14">
        <f t="shared" si="2"/>
        <v>0.1470588235294121</v>
      </c>
      <c r="BP32" s="14" t="str">
        <f t="shared" si="3"/>
        <v>small</v>
      </c>
      <c r="BQ32" s="14" t="str">
        <f t="shared" si="4"/>
        <v>pre-ten
small</v>
      </c>
      <c r="BR32" s="17">
        <f t="shared" si="5"/>
        <v>-0.22549019607843135</v>
      </c>
      <c r="BS32" s="14" t="str">
        <f t="shared" si="6"/>
        <v>tenured</v>
      </c>
      <c r="BT32" s="14">
        <f t="shared" si="7"/>
        <v>0.22549019607843135</v>
      </c>
      <c r="BU32" s="14" t="str">
        <f t="shared" si="8"/>
        <v>small</v>
      </c>
      <c r="BV32" s="14" t="str">
        <f t="shared" si="9"/>
        <v>tenured
small</v>
      </c>
      <c r="BW32" s="17">
        <f t="shared" si="10"/>
        <v>-7.6923076923076983E-2</v>
      </c>
      <c r="BX32" s="14" t="str">
        <f t="shared" si="11"/>
        <v/>
      </c>
      <c r="BY32" s="14">
        <f t="shared" si="12"/>
        <v>7.6923076923076983E-2</v>
      </c>
      <c r="BZ32" s="14" t="str">
        <f t="shared" si="13"/>
        <v/>
      </c>
      <c r="CA32" s="14" t="str">
        <f t="shared" si="14"/>
        <v xml:space="preserve">
</v>
      </c>
      <c r="CB32" s="17">
        <f t="shared" si="15"/>
        <v>-3.9215686274509838E-2</v>
      </c>
      <c r="CC32" s="14" t="str">
        <f t="shared" si="16"/>
        <v/>
      </c>
      <c r="CD32" s="14">
        <f t="shared" si="17"/>
        <v>3.9215686274509838E-2</v>
      </c>
      <c r="CE32" s="14" t="str">
        <f t="shared" si="18"/>
        <v/>
      </c>
      <c r="CF32" s="14" t="str">
        <f t="shared" si="19"/>
        <v xml:space="preserve">
</v>
      </c>
      <c r="CG32" s="17">
        <f t="shared" si="20"/>
        <v>0.20202020202020221</v>
      </c>
      <c r="CH32" s="14" t="str">
        <f t="shared" si="21"/>
        <v>foc</v>
      </c>
      <c r="CI32" s="14">
        <f t="shared" si="22"/>
        <v>0.20202020202020221</v>
      </c>
      <c r="CJ32" s="14" t="str">
        <f t="shared" si="23"/>
        <v>small</v>
      </c>
      <c r="CK32" s="14" t="str">
        <f t="shared" si="24"/>
        <v>foc
small</v>
      </c>
      <c r="CL32" s="17">
        <f t="shared" si="25"/>
        <v>-1.6339622707819492E-2</v>
      </c>
      <c r="CM32" s="17" t="str">
        <f t="shared" si="26"/>
        <v/>
      </c>
      <c r="CN32" s="17">
        <f t="shared" si="27"/>
        <v>1.6339622707819492E-2</v>
      </c>
      <c r="CO32" s="17" t="str">
        <f t="shared" si="28"/>
        <v/>
      </c>
      <c r="CP32" s="17" t="str">
        <f t="shared" si="29"/>
        <v xml:space="preserve">
</v>
      </c>
      <c r="CQ32" s="17">
        <f t="shared" si="30"/>
        <v>4.7267791808027412E-2</v>
      </c>
      <c r="CR32" s="17" t="str">
        <f t="shared" si="31"/>
        <v/>
      </c>
      <c r="CS32" s="17">
        <f t="shared" si="32"/>
        <v>4.7267791808027412E-2</v>
      </c>
      <c r="CT32" s="17" t="str">
        <f t="shared" si="33"/>
        <v/>
      </c>
      <c r="CU32" s="17" t="str">
        <f t="shared" si="34"/>
        <v xml:space="preserve">
</v>
      </c>
      <c r="CV32" s="151">
        <f t="shared" si="35"/>
        <v>-1.8707347199562224E-2</v>
      </c>
      <c r="CW32" s="17" t="str">
        <f t="shared" si="36"/>
        <v/>
      </c>
      <c r="CX32" s="17">
        <f t="shared" si="37"/>
        <v>1.8707347199562224E-2</v>
      </c>
      <c r="CY32" s="17" t="str">
        <f t="shared" si="38"/>
        <v/>
      </c>
      <c r="CZ32" s="17" t="str">
        <f t="shared" si="39"/>
        <v xml:space="preserve">
</v>
      </c>
      <c r="DA32" s="17">
        <f t="shared" si="40"/>
        <v>-0.15361119873049861</v>
      </c>
      <c r="DB32" s="17" t="str">
        <f t="shared" si="41"/>
        <v>-</v>
      </c>
      <c r="DC32" s="17">
        <f t="shared" si="42"/>
        <v>0.15361119873049861</v>
      </c>
      <c r="DD32" s="17" t="str">
        <f t="shared" si="43"/>
        <v>small</v>
      </c>
      <c r="DE32" s="17" t="str">
        <f t="shared" si="44"/>
        <v>-
small</v>
      </c>
      <c r="DF32" s="17">
        <f t="shared" si="45"/>
        <v>4.7878003208985019E-2</v>
      </c>
      <c r="DG32" s="17" t="str">
        <f t="shared" si="46"/>
        <v/>
      </c>
      <c r="DH32" s="17">
        <f t="shared" si="47"/>
        <v>4.7878003208985019E-2</v>
      </c>
      <c r="DI32" s="17" t="str">
        <f t="shared" si="48"/>
        <v/>
      </c>
      <c r="DJ32" s="17" t="str">
        <f t="shared" si="49"/>
        <v xml:space="preserve">
</v>
      </c>
      <c r="DK32" s="17">
        <f t="shared" si="50"/>
        <v>3.7756124823601293E-2</v>
      </c>
      <c r="DL32" s="17" t="str">
        <f t="shared" si="51"/>
        <v/>
      </c>
      <c r="DM32" s="17">
        <f t="shared" si="52"/>
        <v>3.7756124823601293E-2</v>
      </c>
      <c r="DN32" s="17" t="str">
        <f t="shared" si="53"/>
        <v/>
      </c>
      <c r="DO32" s="17" t="str">
        <f t="shared" si="54"/>
        <v xml:space="preserve">
</v>
      </c>
      <c r="DP32" s="17">
        <f t="shared" si="55"/>
        <v>6.9771028727061077E-4</v>
      </c>
      <c r="DQ32" s="17" t="str">
        <f t="shared" si="56"/>
        <v/>
      </c>
      <c r="DR32" s="17">
        <f t="shared" si="57"/>
        <v>6.9771028727061077E-4</v>
      </c>
      <c r="DS32" s="17" t="str">
        <f t="shared" si="58"/>
        <v/>
      </c>
      <c r="DT32" s="17" t="str">
        <f t="shared" si="59"/>
        <v xml:space="preserve">
</v>
      </c>
      <c r="DU32" s="17">
        <f t="shared" si="60"/>
        <v>-3.5510096468707709E-2</v>
      </c>
      <c r="DV32" s="17" t="str">
        <f t="shared" si="61"/>
        <v/>
      </c>
      <c r="DW32" s="17">
        <f t="shared" si="62"/>
        <v>3.5510096468707709E-2</v>
      </c>
      <c r="DX32" s="17" t="str">
        <f t="shared" si="63"/>
        <v/>
      </c>
      <c r="DY32" s="17" t="str">
        <f t="shared" si="64"/>
        <v xml:space="preserve">
</v>
      </c>
      <c r="DZ32" s="17">
        <f t="shared" si="65"/>
        <v>-5.3669219094554937E-2</v>
      </c>
      <c r="EA32" s="17" t="str">
        <f t="shared" si="66"/>
        <v/>
      </c>
      <c r="EB32" s="17">
        <f t="shared" si="67"/>
        <v>5.3669219094554937E-2</v>
      </c>
      <c r="EC32" s="17" t="str">
        <f t="shared" si="68"/>
        <v/>
      </c>
      <c r="ED32" s="17" t="str">
        <f t="shared" si="69"/>
        <v xml:space="preserve">
</v>
      </c>
      <c r="EE32" s="17">
        <f t="shared" si="70"/>
        <v>8.6655665209039542E-2</v>
      </c>
      <c r="EF32" s="17" t="str">
        <f t="shared" si="71"/>
        <v/>
      </c>
      <c r="EG32" s="17">
        <f t="shared" si="72"/>
        <v>8.6655665209039542E-2</v>
      </c>
      <c r="EH32" s="17" t="str">
        <f t="shared" si="73"/>
        <v/>
      </c>
      <c r="EI32" s="17" t="str">
        <f t="shared" si="74"/>
        <v xml:space="preserve">
</v>
      </c>
    </row>
    <row r="33" spans="1:139" s="27" customFormat="1" x14ac:dyDescent="0.2">
      <c r="A33" s="95" t="s">
        <v>96</v>
      </c>
      <c r="B33" s="95" t="s">
        <v>82</v>
      </c>
      <c r="C33" s="95" t="s">
        <v>97</v>
      </c>
      <c r="D33" s="148">
        <v>2.9</v>
      </c>
      <c r="E33" s="148">
        <v>1.2</v>
      </c>
      <c r="F33" s="148">
        <v>452</v>
      </c>
      <c r="G33" s="148">
        <v>2.93</v>
      </c>
      <c r="H33" s="148">
        <v>1.2</v>
      </c>
      <c r="I33" s="148">
        <v>284</v>
      </c>
      <c r="J33" s="148">
        <v>2.95</v>
      </c>
      <c r="K33" s="148">
        <v>1.19</v>
      </c>
      <c r="L33" s="148">
        <v>60</v>
      </c>
      <c r="M33" s="148">
        <v>2.79</v>
      </c>
      <c r="N33" s="148">
        <v>1.22</v>
      </c>
      <c r="O33" s="148">
        <v>108</v>
      </c>
      <c r="P33" s="148">
        <v>3.01</v>
      </c>
      <c r="Q33" s="148">
        <v>1.27</v>
      </c>
      <c r="R33" s="148">
        <v>137</v>
      </c>
      <c r="S33" s="148">
        <v>2.84</v>
      </c>
      <c r="T33" s="148">
        <v>1.1399999999999999</v>
      </c>
      <c r="U33" s="148">
        <v>145</v>
      </c>
      <c r="V33" s="148">
        <v>3</v>
      </c>
      <c r="W33" s="148">
        <v>1.22</v>
      </c>
      <c r="X33" s="148">
        <v>277</v>
      </c>
      <c r="Y33" s="148">
        <v>2.74</v>
      </c>
      <c r="Z33" s="148">
        <v>1.1599999999999999</v>
      </c>
      <c r="AA33" s="148">
        <v>175</v>
      </c>
      <c r="AB33" s="148">
        <v>2.86</v>
      </c>
      <c r="AC33" s="148">
        <v>1.2</v>
      </c>
      <c r="AD33" s="148">
        <v>338</v>
      </c>
      <c r="AE33" s="148">
        <v>3</v>
      </c>
      <c r="AF33" s="148">
        <v>1.23</v>
      </c>
      <c r="AG33" s="148">
        <v>114</v>
      </c>
      <c r="AH33" s="98">
        <v>3.0172043010752678</v>
      </c>
      <c r="AI33" s="100">
        <v>1.1798070831410263</v>
      </c>
      <c r="AJ33" s="126">
        <v>465</v>
      </c>
      <c r="AK33" s="98">
        <v>3.1003584229390677</v>
      </c>
      <c r="AL33" s="100">
        <v>1.174044788768688</v>
      </c>
      <c r="AM33" s="126">
        <v>279</v>
      </c>
      <c r="AN33" s="98">
        <v>2.9166666666666665</v>
      </c>
      <c r="AO33" s="100">
        <v>1.2189813341301605</v>
      </c>
      <c r="AP33" s="126">
        <v>72</v>
      </c>
      <c r="AQ33" s="98">
        <v>2.8771929824561417</v>
      </c>
      <c r="AR33" s="100">
        <v>1.1608689976413498</v>
      </c>
      <c r="AS33" s="126">
        <v>114</v>
      </c>
      <c r="AT33" s="98">
        <v>3.310344827586206</v>
      </c>
      <c r="AU33" s="100">
        <v>1.074719725675314</v>
      </c>
      <c r="AV33" s="126">
        <v>116</v>
      </c>
      <c r="AW33" s="98">
        <v>2.9440993788819889</v>
      </c>
      <c r="AX33" s="100">
        <v>1.2260120676657764</v>
      </c>
      <c r="AY33" s="126">
        <v>161</v>
      </c>
      <c r="AZ33" s="98">
        <v>3.1131386861313874</v>
      </c>
      <c r="BA33" s="100">
        <v>1.179017876394109</v>
      </c>
      <c r="BB33" s="126">
        <v>274</v>
      </c>
      <c r="BC33" s="98">
        <v>2.8842105263157878</v>
      </c>
      <c r="BD33" s="100">
        <v>1.1716506503431199</v>
      </c>
      <c r="BE33" s="126">
        <v>190</v>
      </c>
      <c r="BF33" s="98">
        <v>2.9918256130790204</v>
      </c>
      <c r="BG33" s="100">
        <v>1.174612454213535</v>
      </c>
      <c r="BH33" s="126">
        <v>367</v>
      </c>
      <c r="BI33" s="98">
        <v>3.1122448979591844</v>
      </c>
      <c r="BJ33" s="100">
        <v>1.2003663793031398</v>
      </c>
      <c r="BK33" s="126">
        <v>98</v>
      </c>
      <c r="BM33" s="17">
        <f t="shared" si="1"/>
        <v>-1.6666666666666684E-2</v>
      </c>
      <c r="BN33" s="14" t="str">
        <f t="shared" si="0"/>
        <v/>
      </c>
      <c r="BO33" s="14">
        <f t="shared" si="2"/>
        <v>1.6666666666666684E-2</v>
      </c>
      <c r="BP33" s="14" t="str">
        <f t="shared" si="3"/>
        <v/>
      </c>
      <c r="BQ33" s="14" t="str">
        <f t="shared" si="4"/>
        <v xml:space="preserve">
</v>
      </c>
      <c r="BR33" s="17">
        <f t="shared" si="5"/>
        <v>0.11666666666666678</v>
      </c>
      <c r="BS33" s="14" t="str">
        <f t="shared" si="6"/>
        <v>ntt</v>
      </c>
      <c r="BT33" s="14">
        <f t="shared" si="7"/>
        <v>0.11666666666666678</v>
      </c>
      <c r="BU33" s="14" t="str">
        <f t="shared" si="8"/>
        <v>small</v>
      </c>
      <c r="BV33" s="14" t="str">
        <f t="shared" si="9"/>
        <v>ntt
small</v>
      </c>
      <c r="BW33" s="17">
        <f t="shared" si="10"/>
        <v>0.13385826771653536</v>
      </c>
      <c r="BX33" s="14" t="str">
        <f t="shared" si="11"/>
        <v>assoc</v>
      </c>
      <c r="BY33" s="14">
        <f t="shared" si="12"/>
        <v>0.13385826771653536</v>
      </c>
      <c r="BZ33" s="14" t="str">
        <f t="shared" si="13"/>
        <v>small</v>
      </c>
      <c r="CA33" s="14" t="str">
        <f t="shared" si="14"/>
        <v>assoc
small</v>
      </c>
      <c r="CB33" s="17">
        <f t="shared" si="15"/>
        <v>0.21311475409836048</v>
      </c>
      <c r="CC33" s="14" t="str">
        <f t="shared" si="16"/>
        <v>women</v>
      </c>
      <c r="CD33" s="14">
        <f t="shared" si="17"/>
        <v>0.21311475409836048</v>
      </c>
      <c r="CE33" s="14" t="str">
        <f t="shared" si="18"/>
        <v>small</v>
      </c>
      <c r="CF33" s="14" t="str">
        <f t="shared" si="19"/>
        <v>women
small</v>
      </c>
      <c r="CG33" s="17">
        <f t="shared" si="20"/>
        <v>-0.11666666666666678</v>
      </c>
      <c r="CH33" s="14" t="str">
        <f t="shared" si="21"/>
        <v>white</v>
      </c>
      <c r="CI33" s="14">
        <f t="shared" si="22"/>
        <v>0.11666666666666678</v>
      </c>
      <c r="CJ33" s="14" t="str">
        <f t="shared" si="23"/>
        <v>small</v>
      </c>
      <c r="CK33" s="14" t="str">
        <f t="shared" si="24"/>
        <v>white
small</v>
      </c>
      <c r="CL33" s="17">
        <f t="shared" si="25"/>
        <v>9.9341920174976686E-2</v>
      </c>
      <c r="CM33" s="17" t="str">
        <f t="shared" si="26"/>
        <v/>
      </c>
      <c r="CN33" s="17">
        <f t="shared" si="27"/>
        <v>9.9341920174976686E-2</v>
      </c>
      <c r="CO33" s="17" t="str">
        <f t="shared" si="28"/>
        <v/>
      </c>
      <c r="CP33" s="17" t="str">
        <f t="shared" si="29"/>
        <v xml:space="preserve">
</v>
      </c>
      <c r="CQ33" s="17">
        <f t="shared" si="30"/>
        <v>0.14510385342090371</v>
      </c>
      <c r="CR33" s="17" t="str">
        <f t="shared" si="31"/>
        <v>+</v>
      </c>
      <c r="CS33" s="17">
        <f t="shared" si="32"/>
        <v>0.14510385342090371</v>
      </c>
      <c r="CT33" s="17" t="str">
        <f t="shared" si="33"/>
        <v>small</v>
      </c>
      <c r="CU33" s="17" t="str">
        <f t="shared" si="34"/>
        <v>+
small</v>
      </c>
      <c r="CV33" s="151">
        <f t="shared" si="35"/>
        <v>-2.7345236879381445E-2</v>
      </c>
      <c r="CW33" s="17" t="str">
        <f t="shared" si="36"/>
        <v/>
      </c>
      <c r="CX33" s="17">
        <f t="shared" si="37"/>
        <v>2.7345236879381445E-2</v>
      </c>
      <c r="CY33" s="17" t="str">
        <f t="shared" si="38"/>
        <v/>
      </c>
      <c r="CZ33" s="17" t="str">
        <f t="shared" si="39"/>
        <v xml:space="preserve">
</v>
      </c>
      <c r="DA33" s="17">
        <f t="shared" si="40"/>
        <v>7.5110096516747507E-2</v>
      </c>
      <c r="DB33" s="17" t="str">
        <f t="shared" si="41"/>
        <v/>
      </c>
      <c r="DC33" s="17">
        <f t="shared" si="42"/>
        <v>7.5110096516747507E-2</v>
      </c>
      <c r="DD33" s="17" t="str">
        <f t="shared" si="43"/>
        <v/>
      </c>
      <c r="DE33" s="17" t="str">
        <f t="shared" si="44"/>
        <v xml:space="preserve">
</v>
      </c>
      <c r="DF33" s="17">
        <f t="shared" si="45"/>
        <v>0.27946339907130729</v>
      </c>
      <c r="DG33" s="17" t="str">
        <f t="shared" si="46"/>
        <v>+</v>
      </c>
      <c r="DH33" s="17">
        <f t="shared" si="47"/>
        <v>0.27946339907130729</v>
      </c>
      <c r="DI33" s="17" t="str">
        <f t="shared" si="48"/>
        <v>small</v>
      </c>
      <c r="DJ33" s="17" t="str">
        <f t="shared" si="49"/>
        <v>+
small</v>
      </c>
      <c r="DK33" s="17">
        <f t="shared" si="50"/>
        <v>8.4908934934209493E-2</v>
      </c>
      <c r="DL33" s="17" t="str">
        <f t="shared" si="51"/>
        <v/>
      </c>
      <c r="DM33" s="17">
        <f t="shared" si="52"/>
        <v>8.4908934934209493E-2</v>
      </c>
      <c r="DN33" s="17" t="str">
        <f t="shared" si="53"/>
        <v/>
      </c>
      <c r="DO33" s="17" t="str">
        <f t="shared" si="54"/>
        <v xml:space="preserve">
</v>
      </c>
      <c r="DP33" s="17">
        <f t="shared" si="55"/>
        <v>9.5960110865671633E-2</v>
      </c>
      <c r="DQ33" s="17" t="str">
        <f t="shared" si="56"/>
        <v/>
      </c>
      <c r="DR33" s="17">
        <f t="shared" si="57"/>
        <v>9.5960110865671633E-2</v>
      </c>
      <c r="DS33" s="17" t="str">
        <f t="shared" si="58"/>
        <v/>
      </c>
      <c r="DT33" s="17" t="str">
        <f t="shared" si="59"/>
        <v xml:space="preserve">
</v>
      </c>
      <c r="DU33" s="17">
        <f t="shared" si="60"/>
        <v>0.12308321279346815</v>
      </c>
      <c r="DV33" s="17" t="str">
        <f t="shared" si="61"/>
        <v>+</v>
      </c>
      <c r="DW33" s="17">
        <f t="shared" si="62"/>
        <v>0.12308321279346815</v>
      </c>
      <c r="DX33" s="17" t="str">
        <f t="shared" si="63"/>
        <v>small</v>
      </c>
      <c r="DY33" s="17" t="str">
        <f t="shared" si="64"/>
        <v>+
small</v>
      </c>
      <c r="DZ33" s="17">
        <f t="shared" si="65"/>
        <v>0.11222902720479387</v>
      </c>
      <c r="EA33" s="17" t="str">
        <f t="shared" si="66"/>
        <v>+</v>
      </c>
      <c r="EB33" s="17">
        <f t="shared" si="67"/>
        <v>0.11222902720479387</v>
      </c>
      <c r="EC33" s="17" t="str">
        <f t="shared" si="68"/>
        <v>small</v>
      </c>
      <c r="ED33" s="17" t="str">
        <f t="shared" si="69"/>
        <v>+
small</v>
      </c>
      <c r="EE33" s="17">
        <f t="shared" si="70"/>
        <v>9.3508865205260874E-2</v>
      </c>
      <c r="EF33" s="17" t="str">
        <f t="shared" si="71"/>
        <v/>
      </c>
      <c r="EG33" s="17">
        <f t="shared" si="72"/>
        <v>9.3508865205260874E-2</v>
      </c>
      <c r="EH33" s="17" t="str">
        <f t="shared" si="73"/>
        <v/>
      </c>
      <c r="EI33" s="17" t="str">
        <f t="shared" si="74"/>
        <v xml:space="preserve">
</v>
      </c>
    </row>
    <row r="34" spans="1:139" x14ac:dyDescent="0.2">
      <c r="A34" s="2" t="s">
        <v>98</v>
      </c>
      <c r="B34" s="2" t="s">
        <v>82</v>
      </c>
      <c r="C34" s="2" t="s">
        <v>99</v>
      </c>
      <c r="D34" s="145">
        <v>2.85</v>
      </c>
      <c r="E34" s="145">
        <v>1.18</v>
      </c>
      <c r="F34" s="131">
        <v>265</v>
      </c>
      <c r="G34" s="146">
        <v>2.84</v>
      </c>
      <c r="H34" s="146">
        <v>1.1599999999999999</v>
      </c>
      <c r="I34" s="146">
        <v>175</v>
      </c>
      <c r="J34" s="146">
        <v>2.73</v>
      </c>
      <c r="K34" s="146">
        <v>1.28</v>
      </c>
      <c r="L34" s="146">
        <v>37</v>
      </c>
      <c r="M34" s="146">
        <v>2.94</v>
      </c>
      <c r="N34" s="146">
        <v>1.18</v>
      </c>
      <c r="O34" s="146">
        <v>53</v>
      </c>
      <c r="P34" s="146">
        <v>2.85</v>
      </c>
      <c r="Q34" s="146">
        <v>1.19</v>
      </c>
      <c r="R34" s="146">
        <v>85</v>
      </c>
      <c r="S34" s="146">
        <v>2.82</v>
      </c>
      <c r="T34" s="146">
        <v>1.1399999999999999</v>
      </c>
      <c r="U34" s="146">
        <v>89</v>
      </c>
      <c r="V34" s="146">
        <v>2.87</v>
      </c>
      <c r="W34" s="146">
        <v>1.19</v>
      </c>
      <c r="X34" s="146">
        <v>174</v>
      </c>
      <c r="Y34" s="146">
        <v>2.8</v>
      </c>
      <c r="Z34" s="146">
        <v>1.17</v>
      </c>
      <c r="AA34" s="146">
        <v>91</v>
      </c>
      <c r="AB34" s="146">
        <v>2.86</v>
      </c>
      <c r="AC34" s="146">
        <v>1.1399999999999999</v>
      </c>
      <c r="AD34" s="146">
        <v>185</v>
      </c>
      <c r="AE34" s="146">
        <v>2.81</v>
      </c>
      <c r="AF34" s="146">
        <v>1.28</v>
      </c>
      <c r="AG34" s="146">
        <v>80</v>
      </c>
      <c r="AH34" s="31">
        <v>2.9399999999999995</v>
      </c>
      <c r="AI34" s="33">
        <v>1.2452318698292917</v>
      </c>
      <c r="AJ34" s="125">
        <v>250</v>
      </c>
      <c r="AK34" s="31">
        <v>2.9440993788819871</v>
      </c>
      <c r="AL34" s="33">
        <v>1.2462365706647001</v>
      </c>
      <c r="AM34" s="125">
        <v>161</v>
      </c>
      <c r="AN34" s="31">
        <v>2.6666666666666665</v>
      </c>
      <c r="AO34" s="33">
        <v>1.2613124477737825</v>
      </c>
      <c r="AP34" s="125">
        <v>45</v>
      </c>
      <c r="AQ34" s="31">
        <v>3.2045454545454541</v>
      </c>
      <c r="AR34" s="33">
        <v>1.1926040582466169</v>
      </c>
      <c r="AS34" s="125">
        <v>44</v>
      </c>
      <c r="AT34" s="31">
        <v>3.0129870129870127</v>
      </c>
      <c r="AU34" s="33">
        <v>1.2300353706243625</v>
      </c>
      <c r="AV34" s="125">
        <v>77</v>
      </c>
      <c r="AW34" s="31">
        <v>2.8488372093023249</v>
      </c>
      <c r="AX34" s="33">
        <v>1.2697145752487757</v>
      </c>
      <c r="AY34" s="125">
        <v>86</v>
      </c>
      <c r="AZ34" s="31">
        <v>2.9874999999999989</v>
      </c>
      <c r="BA34" s="33">
        <v>1.1974159809550484</v>
      </c>
      <c r="BB34" s="125">
        <v>160</v>
      </c>
      <c r="BC34" s="31">
        <v>2.8555555555555552</v>
      </c>
      <c r="BD34" s="33">
        <v>1.3286904181245458</v>
      </c>
      <c r="BE34" s="125">
        <v>90</v>
      </c>
      <c r="BF34" s="31">
        <v>2.9175257731958766</v>
      </c>
      <c r="BG34" s="33">
        <v>1.2398403966546903</v>
      </c>
      <c r="BH34" s="125">
        <v>194</v>
      </c>
      <c r="BI34" s="31">
        <v>3.0178571428571432</v>
      </c>
      <c r="BJ34" s="33">
        <v>1.2719501337934376</v>
      </c>
      <c r="BK34" s="125">
        <v>56</v>
      </c>
      <c r="BM34" s="17">
        <f t="shared" si="1"/>
        <v>9.482758620689645E-2</v>
      </c>
      <c r="BN34" s="14" t="str">
        <f t="shared" si="0"/>
        <v/>
      </c>
      <c r="BO34" s="14">
        <f t="shared" si="2"/>
        <v>9.482758620689645E-2</v>
      </c>
      <c r="BP34" s="14" t="str">
        <f t="shared" si="3"/>
        <v/>
      </c>
      <c r="BQ34" s="14" t="str">
        <f t="shared" si="4"/>
        <v xml:space="preserve">
</v>
      </c>
      <c r="BR34" s="17">
        <f t="shared" si="5"/>
        <v>-8.6206896551724227E-2</v>
      </c>
      <c r="BS34" s="14" t="str">
        <f t="shared" si="6"/>
        <v/>
      </c>
      <c r="BT34" s="14">
        <f t="shared" si="7"/>
        <v>8.6206896551724227E-2</v>
      </c>
      <c r="BU34" s="14" t="str">
        <f t="shared" si="8"/>
        <v/>
      </c>
      <c r="BV34" s="14" t="str">
        <f t="shared" si="9"/>
        <v xml:space="preserve">
</v>
      </c>
      <c r="BW34" s="17">
        <f t="shared" si="10"/>
        <v>2.5210084033613654E-2</v>
      </c>
      <c r="BX34" s="14" t="str">
        <f t="shared" si="11"/>
        <v/>
      </c>
      <c r="BY34" s="14">
        <f t="shared" si="12"/>
        <v>2.5210084033613654E-2</v>
      </c>
      <c r="BZ34" s="14" t="str">
        <f t="shared" si="13"/>
        <v/>
      </c>
      <c r="CA34" s="14" t="str">
        <f t="shared" si="14"/>
        <v xml:space="preserve">
</v>
      </c>
      <c r="CB34" s="17">
        <f t="shared" si="15"/>
        <v>5.8823529411764948E-2</v>
      </c>
      <c r="CC34" s="14" t="str">
        <f t="shared" si="16"/>
        <v/>
      </c>
      <c r="CD34" s="14">
        <f t="shared" si="17"/>
        <v>5.8823529411764948E-2</v>
      </c>
      <c r="CE34" s="14" t="str">
        <f t="shared" si="18"/>
        <v/>
      </c>
      <c r="CF34" s="14" t="str">
        <f t="shared" si="19"/>
        <v xml:space="preserve">
</v>
      </c>
      <c r="CG34" s="17">
        <f t="shared" si="20"/>
        <v>4.3859649122806862E-2</v>
      </c>
      <c r="CH34" s="14" t="str">
        <f t="shared" si="21"/>
        <v/>
      </c>
      <c r="CI34" s="14">
        <f t="shared" si="22"/>
        <v>4.3859649122806862E-2</v>
      </c>
      <c r="CJ34" s="14" t="str">
        <f t="shared" si="23"/>
        <v/>
      </c>
      <c r="CK34" s="14" t="str">
        <f t="shared" si="24"/>
        <v xml:space="preserve">
</v>
      </c>
      <c r="CL34" s="17">
        <f t="shared" si="25"/>
        <v>7.227569594114025E-2</v>
      </c>
      <c r="CM34" s="17" t="str">
        <f t="shared" si="26"/>
        <v/>
      </c>
      <c r="CN34" s="17">
        <f t="shared" si="27"/>
        <v>7.227569594114025E-2</v>
      </c>
      <c r="CO34" s="17" t="str">
        <f t="shared" si="28"/>
        <v/>
      </c>
      <c r="CP34" s="17" t="str">
        <f t="shared" si="29"/>
        <v xml:space="preserve">
</v>
      </c>
      <c r="CQ34" s="17">
        <f t="shared" si="30"/>
        <v>8.3530993498661513E-2</v>
      </c>
      <c r="CR34" s="17" t="str">
        <f t="shared" si="31"/>
        <v/>
      </c>
      <c r="CS34" s="17">
        <f t="shared" si="32"/>
        <v>8.3530993498661513E-2</v>
      </c>
      <c r="CT34" s="17" t="str">
        <f t="shared" si="33"/>
        <v/>
      </c>
      <c r="CU34" s="17" t="str">
        <f t="shared" si="34"/>
        <v xml:space="preserve">
</v>
      </c>
      <c r="CV34" s="151">
        <f t="shared" si="35"/>
        <v>-5.0212247920899261E-2</v>
      </c>
      <c r="CW34" s="17" t="str">
        <f t="shared" si="36"/>
        <v/>
      </c>
      <c r="CX34" s="17">
        <f t="shared" si="37"/>
        <v>5.0212247920899261E-2</v>
      </c>
      <c r="CY34" s="17" t="str">
        <f t="shared" si="38"/>
        <v/>
      </c>
      <c r="CZ34" s="17" t="str">
        <f t="shared" si="39"/>
        <v xml:space="preserve">
</v>
      </c>
      <c r="DA34" s="17">
        <f t="shared" si="40"/>
        <v>0.22182169573898031</v>
      </c>
      <c r="DB34" s="17" t="str">
        <f t="shared" si="41"/>
        <v>+</v>
      </c>
      <c r="DC34" s="17">
        <f t="shared" si="42"/>
        <v>0.22182169573898031</v>
      </c>
      <c r="DD34" s="17" t="str">
        <f t="shared" si="43"/>
        <v>small</v>
      </c>
      <c r="DE34" s="17" t="str">
        <f t="shared" si="44"/>
        <v>+
small</v>
      </c>
      <c r="DF34" s="17">
        <f t="shared" si="45"/>
        <v>0.13250595623464129</v>
      </c>
      <c r="DG34" s="17" t="str">
        <f t="shared" si="46"/>
        <v>+</v>
      </c>
      <c r="DH34" s="17">
        <f t="shared" si="47"/>
        <v>0.13250595623464129</v>
      </c>
      <c r="DI34" s="17" t="str">
        <f t="shared" si="48"/>
        <v>small</v>
      </c>
      <c r="DJ34" s="17" t="str">
        <f t="shared" si="49"/>
        <v>+
small</v>
      </c>
      <c r="DK34" s="17">
        <f t="shared" si="50"/>
        <v>2.2711568303982761E-2</v>
      </c>
      <c r="DL34" s="17" t="str">
        <f t="shared" si="51"/>
        <v/>
      </c>
      <c r="DM34" s="17">
        <f t="shared" si="52"/>
        <v>2.2711568303982761E-2</v>
      </c>
      <c r="DN34" s="17" t="str">
        <f t="shared" si="53"/>
        <v/>
      </c>
      <c r="DO34" s="17" t="str">
        <f t="shared" si="54"/>
        <v xml:space="preserve">
</v>
      </c>
      <c r="DP34" s="17">
        <f t="shared" si="55"/>
        <v>9.8127970453744787E-2</v>
      </c>
      <c r="DQ34" s="17" t="str">
        <f t="shared" si="56"/>
        <v/>
      </c>
      <c r="DR34" s="17">
        <f t="shared" si="57"/>
        <v>9.8127970453744787E-2</v>
      </c>
      <c r="DS34" s="17" t="str">
        <f t="shared" si="58"/>
        <v/>
      </c>
      <c r="DT34" s="17" t="str">
        <f t="shared" si="59"/>
        <v xml:space="preserve">
</v>
      </c>
      <c r="DU34" s="17">
        <f t="shared" si="60"/>
        <v>4.1812264766665774E-2</v>
      </c>
      <c r="DV34" s="17" t="str">
        <f t="shared" si="61"/>
        <v/>
      </c>
      <c r="DW34" s="17">
        <f t="shared" si="62"/>
        <v>4.1812264766665774E-2</v>
      </c>
      <c r="DX34" s="17" t="str">
        <f t="shared" si="63"/>
        <v/>
      </c>
      <c r="DY34" s="17" t="str">
        <f t="shared" si="64"/>
        <v xml:space="preserve">
</v>
      </c>
      <c r="DZ34" s="17">
        <f t="shared" si="65"/>
        <v>4.6397724538651479E-2</v>
      </c>
      <c r="EA34" s="17" t="str">
        <f t="shared" si="66"/>
        <v/>
      </c>
      <c r="EB34" s="17">
        <f t="shared" si="67"/>
        <v>4.6397724538651479E-2</v>
      </c>
      <c r="EC34" s="17" t="str">
        <f t="shared" si="68"/>
        <v/>
      </c>
      <c r="ED34" s="17" t="str">
        <f t="shared" si="69"/>
        <v xml:space="preserve">
</v>
      </c>
      <c r="EE34" s="17">
        <f t="shared" si="70"/>
        <v>0.16341610990458752</v>
      </c>
      <c r="EF34" s="17" t="str">
        <f t="shared" si="71"/>
        <v>+</v>
      </c>
      <c r="EG34" s="17">
        <f t="shared" si="72"/>
        <v>0.16341610990458752</v>
      </c>
      <c r="EH34" s="17" t="str">
        <f t="shared" si="73"/>
        <v>small</v>
      </c>
      <c r="EI34" s="17" t="str">
        <f t="shared" si="74"/>
        <v>+
small</v>
      </c>
    </row>
    <row r="35" spans="1:139" s="27" customFormat="1" x14ac:dyDescent="0.2">
      <c r="A35" s="95" t="s">
        <v>100</v>
      </c>
      <c r="B35" s="95" t="s">
        <v>101</v>
      </c>
      <c r="C35" s="95" t="s">
        <v>102</v>
      </c>
      <c r="D35" s="148">
        <v>3.47</v>
      </c>
      <c r="E35" s="148">
        <v>0.97</v>
      </c>
      <c r="F35" s="148">
        <v>378</v>
      </c>
      <c r="G35" s="148">
        <v>3.5</v>
      </c>
      <c r="H35" s="148">
        <v>0.96</v>
      </c>
      <c r="I35" s="148">
        <v>243</v>
      </c>
      <c r="J35" s="148">
        <v>3.24</v>
      </c>
      <c r="K35" s="148">
        <v>1.06</v>
      </c>
      <c r="L35" s="148">
        <v>54</v>
      </c>
      <c r="M35" s="148">
        <v>3.53</v>
      </c>
      <c r="N35" s="148">
        <v>0.95</v>
      </c>
      <c r="O35" s="148">
        <v>81</v>
      </c>
      <c r="P35" s="148">
        <v>3.58</v>
      </c>
      <c r="Q35" s="148">
        <v>0.95</v>
      </c>
      <c r="R35" s="148">
        <v>115</v>
      </c>
      <c r="S35" s="148">
        <v>3.44</v>
      </c>
      <c r="T35" s="148">
        <v>0.94</v>
      </c>
      <c r="U35" s="148">
        <v>125</v>
      </c>
      <c r="V35" s="148">
        <v>3.54</v>
      </c>
      <c r="W35" s="148">
        <v>1</v>
      </c>
      <c r="X35" s="148">
        <v>235</v>
      </c>
      <c r="Y35" s="148">
        <v>3.36</v>
      </c>
      <c r="Z35" s="148">
        <v>0.92</v>
      </c>
      <c r="AA35" s="148">
        <v>143</v>
      </c>
      <c r="AB35" s="148">
        <v>3.5</v>
      </c>
      <c r="AC35" s="148">
        <v>0.93</v>
      </c>
      <c r="AD35" s="148">
        <v>284</v>
      </c>
      <c r="AE35" s="148">
        <v>3.37</v>
      </c>
      <c r="AF35" s="148">
        <v>1.0900000000000001</v>
      </c>
      <c r="AG35" s="148">
        <v>94</v>
      </c>
      <c r="AH35" s="98">
        <v>3.4971910112359526</v>
      </c>
      <c r="AI35" s="100">
        <v>0.8737118340996276</v>
      </c>
      <c r="AJ35" s="126">
        <v>356</v>
      </c>
      <c r="AK35" s="98">
        <v>3.55656108597285</v>
      </c>
      <c r="AL35" s="100">
        <v>0.86482522255639893</v>
      </c>
      <c r="AM35" s="126">
        <v>221</v>
      </c>
      <c r="AN35" s="98">
        <v>3.264705882352942</v>
      </c>
      <c r="AO35" s="100">
        <v>0.83964539528042892</v>
      </c>
      <c r="AP35" s="126">
        <v>68</v>
      </c>
      <c r="AQ35" s="98">
        <v>3.5373134328358207</v>
      </c>
      <c r="AR35" s="100">
        <v>0.91001761902615763</v>
      </c>
      <c r="AS35" s="126">
        <v>67</v>
      </c>
      <c r="AT35" s="98">
        <v>3.6739130434782603</v>
      </c>
      <c r="AU35" s="100">
        <v>0.91517962750338155</v>
      </c>
      <c r="AV35" s="126">
        <v>92</v>
      </c>
      <c r="AW35" s="98">
        <v>3.4173228346456699</v>
      </c>
      <c r="AX35" s="100">
        <v>0.83038473471580865</v>
      </c>
      <c r="AY35" s="126">
        <v>127</v>
      </c>
      <c r="AZ35" s="98">
        <v>3.5596330275229344</v>
      </c>
      <c r="BA35" s="100">
        <v>0.89474855681246035</v>
      </c>
      <c r="BB35" s="126">
        <v>218</v>
      </c>
      <c r="BC35" s="98">
        <v>3.398550724637682</v>
      </c>
      <c r="BD35" s="100">
        <v>0.83307411603631665</v>
      </c>
      <c r="BE35" s="126">
        <v>138</v>
      </c>
      <c r="BF35" s="98">
        <v>3.5294117647058818</v>
      </c>
      <c r="BG35" s="100">
        <v>0.88397939959123006</v>
      </c>
      <c r="BH35" s="126">
        <v>272</v>
      </c>
      <c r="BI35" s="98">
        <v>3.3928571428571432</v>
      </c>
      <c r="BJ35" s="100">
        <v>0.836197030203922</v>
      </c>
      <c r="BK35" s="126">
        <v>84</v>
      </c>
      <c r="BM35" s="17">
        <f t="shared" si="1"/>
        <v>0.27083333333333315</v>
      </c>
      <c r="BN35" s="14" t="str">
        <f t="shared" si="0"/>
        <v>pre-ten</v>
      </c>
      <c r="BO35" s="14">
        <f t="shared" si="2"/>
        <v>0.27083333333333315</v>
      </c>
      <c r="BP35" s="14" t="str">
        <f t="shared" si="3"/>
        <v>small</v>
      </c>
      <c r="BQ35" s="14" t="str">
        <f t="shared" si="4"/>
        <v>pre-ten
small</v>
      </c>
      <c r="BR35" s="17">
        <f t="shared" si="5"/>
        <v>-3.1249999999999799E-2</v>
      </c>
      <c r="BS35" s="14" t="str">
        <f t="shared" si="6"/>
        <v/>
      </c>
      <c r="BT35" s="14">
        <f t="shared" si="7"/>
        <v>3.1249999999999799E-2</v>
      </c>
      <c r="BU35" s="14" t="str">
        <f t="shared" si="8"/>
        <v/>
      </c>
      <c r="BV35" s="14" t="str">
        <f t="shared" si="9"/>
        <v xml:space="preserve">
</v>
      </c>
      <c r="BW35" s="17">
        <f t="shared" si="10"/>
        <v>0.1473684210526317</v>
      </c>
      <c r="BX35" s="14" t="str">
        <f t="shared" si="11"/>
        <v>assoc</v>
      </c>
      <c r="BY35" s="14">
        <f t="shared" si="12"/>
        <v>0.1473684210526317</v>
      </c>
      <c r="BZ35" s="14" t="str">
        <f t="shared" si="13"/>
        <v>small</v>
      </c>
      <c r="CA35" s="14" t="str">
        <f t="shared" si="14"/>
        <v>assoc
small</v>
      </c>
      <c r="CB35" s="17">
        <f t="shared" si="15"/>
        <v>0.18000000000000016</v>
      </c>
      <c r="CC35" s="14" t="str">
        <f t="shared" si="16"/>
        <v>women</v>
      </c>
      <c r="CD35" s="14">
        <f t="shared" si="17"/>
        <v>0.18000000000000016</v>
      </c>
      <c r="CE35" s="14" t="str">
        <f t="shared" si="18"/>
        <v>small</v>
      </c>
      <c r="CF35" s="14" t="str">
        <f t="shared" si="19"/>
        <v>women
small</v>
      </c>
      <c r="CG35" s="17">
        <f t="shared" si="20"/>
        <v>0.13978494623655902</v>
      </c>
      <c r="CH35" s="14" t="str">
        <f t="shared" si="21"/>
        <v>foc</v>
      </c>
      <c r="CI35" s="14">
        <f t="shared" si="22"/>
        <v>0.13978494623655902</v>
      </c>
      <c r="CJ35" s="14" t="str">
        <f t="shared" si="23"/>
        <v>small</v>
      </c>
      <c r="CK35" s="14" t="str">
        <f t="shared" si="24"/>
        <v>foc
small</v>
      </c>
      <c r="CL35" s="17">
        <f t="shared" si="25"/>
        <v>3.1121257804609087E-2</v>
      </c>
      <c r="CM35" s="17" t="str">
        <f t="shared" si="26"/>
        <v/>
      </c>
      <c r="CN35" s="17">
        <f t="shared" si="27"/>
        <v>3.1121257804609087E-2</v>
      </c>
      <c r="CO35" s="17" t="str">
        <f t="shared" si="28"/>
        <v/>
      </c>
      <c r="CP35" s="17" t="str">
        <f t="shared" si="29"/>
        <v xml:space="preserve">
</v>
      </c>
      <c r="CQ35" s="17">
        <f t="shared" si="30"/>
        <v>6.5401753438292493E-2</v>
      </c>
      <c r="CR35" s="17" t="str">
        <f t="shared" si="31"/>
        <v/>
      </c>
      <c r="CS35" s="17">
        <f t="shared" si="32"/>
        <v>6.5401753438292493E-2</v>
      </c>
      <c r="CT35" s="17" t="str">
        <f t="shared" si="33"/>
        <v/>
      </c>
      <c r="CU35" s="17" t="str">
        <f t="shared" si="34"/>
        <v xml:space="preserve">
</v>
      </c>
      <c r="CV35" s="151">
        <f t="shared" si="35"/>
        <v>2.9424186081185386E-2</v>
      </c>
      <c r="CW35" s="17" t="str">
        <f t="shared" si="36"/>
        <v/>
      </c>
      <c r="CX35" s="17">
        <f t="shared" si="37"/>
        <v>2.9424186081185386E-2</v>
      </c>
      <c r="CY35" s="17" t="str">
        <f t="shared" si="38"/>
        <v/>
      </c>
      <c r="CZ35" s="17" t="str">
        <f t="shared" si="39"/>
        <v xml:space="preserve">
</v>
      </c>
      <c r="DA35" s="17">
        <f t="shared" si="40"/>
        <v>8.0365837791659799E-3</v>
      </c>
      <c r="DB35" s="17" t="str">
        <f t="shared" si="41"/>
        <v/>
      </c>
      <c r="DC35" s="17">
        <f t="shared" si="42"/>
        <v>8.0365837791659799E-3</v>
      </c>
      <c r="DD35" s="17" t="str">
        <f t="shared" si="43"/>
        <v/>
      </c>
      <c r="DE35" s="17" t="str">
        <f t="shared" si="44"/>
        <v xml:space="preserve">
</v>
      </c>
      <c r="DF35" s="17">
        <f t="shared" si="45"/>
        <v>0.1026170607998081</v>
      </c>
      <c r="DG35" s="17" t="str">
        <f t="shared" si="46"/>
        <v>+</v>
      </c>
      <c r="DH35" s="17">
        <f t="shared" si="47"/>
        <v>0.1026170607998081</v>
      </c>
      <c r="DI35" s="17" t="str">
        <f t="shared" si="48"/>
        <v>small</v>
      </c>
      <c r="DJ35" s="17" t="str">
        <f t="shared" si="49"/>
        <v>+
small</v>
      </c>
      <c r="DK35" s="17">
        <f t="shared" si="50"/>
        <v>-2.7309227164551756E-2</v>
      </c>
      <c r="DL35" s="17" t="str">
        <f t="shared" si="51"/>
        <v/>
      </c>
      <c r="DM35" s="17">
        <f t="shared" si="52"/>
        <v>2.7309227164551756E-2</v>
      </c>
      <c r="DN35" s="17" t="str">
        <f t="shared" si="53"/>
        <v/>
      </c>
      <c r="DO35" s="17" t="str">
        <f t="shared" si="54"/>
        <v xml:space="preserve">
</v>
      </c>
      <c r="DP35" s="17">
        <f t="shared" si="55"/>
        <v>2.1942508175567227E-2</v>
      </c>
      <c r="DQ35" s="17" t="str">
        <f t="shared" si="56"/>
        <v/>
      </c>
      <c r="DR35" s="17">
        <f t="shared" si="57"/>
        <v>2.1942508175567227E-2</v>
      </c>
      <c r="DS35" s="17" t="str">
        <f t="shared" si="58"/>
        <v/>
      </c>
      <c r="DT35" s="17" t="str">
        <f t="shared" si="59"/>
        <v xml:space="preserve">
</v>
      </c>
      <c r="DU35" s="17">
        <f t="shared" si="60"/>
        <v>4.6275263983836946E-2</v>
      </c>
      <c r="DV35" s="17" t="str">
        <f t="shared" si="61"/>
        <v/>
      </c>
      <c r="DW35" s="17">
        <f t="shared" si="62"/>
        <v>4.6275263983836946E-2</v>
      </c>
      <c r="DX35" s="17" t="str">
        <f t="shared" si="63"/>
        <v/>
      </c>
      <c r="DY35" s="17" t="str">
        <f t="shared" si="64"/>
        <v xml:space="preserve">
</v>
      </c>
      <c r="DZ35" s="17">
        <f t="shared" si="65"/>
        <v>3.3272002401280393E-2</v>
      </c>
      <c r="EA35" s="17" t="str">
        <f t="shared" si="66"/>
        <v/>
      </c>
      <c r="EB35" s="17">
        <f t="shared" si="67"/>
        <v>3.3272002401280393E-2</v>
      </c>
      <c r="EC35" s="17" t="str">
        <f t="shared" si="68"/>
        <v/>
      </c>
      <c r="ED35" s="17" t="str">
        <f t="shared" si="69"/>
        <v xml:space="preserve">
</v>
      </c>
      <c r="EE35" s="17">
        <f t="shared" si="70"/>
        <v>2.7334637688881766E-2</v>
      </c>
      <c r="EF35" s="17" t="str">
        <f t="shared" si="71"/>
        <v/>
      </c>
      <c r="EG35" s="17">
        <f t="shared" si="72"/>
        <v>2.7334637688881766E-2</v>
      </c>
      <c r="EH35" s="17" t="str">
        <f t="shared" si="73"/>
        <v/>
      </c>
      <c r="EI35" s="17" t="str">
        <f t="shared" si="74"/>
        <v xml:space="preserve">
</v>
      </c>
    </row>
    <row r="36" spans="1:139" x14ac:dyDescent="0.2">
      <c r="A36" s="2" t="s">
        <v>103</v>
      </c>
      <c r="B36" s="2" t="s">
        <v>101</v>
      </c>
      <c r="C36" s="2" t="s">
        <v>104</v>
      </c>
      <c r="D36" s="145">
        <v>2.98</v>
      </c>
      <c r="E36" s="145">
        <v>1.07</v>
      </c>
      <c r="F36" s="131">
        <v>446</v>
      </c>
      <c r="G36" s="146">
        <v>2.89</v>
      </c>
      <c r="H36" s="146">
        <v>1.08</v>
      </c>
      <c r="I36" s="146">
        <v>285</v>
      </c>
      <c r="J36" s="146">
        <v>2.72</v>
      </c>
      <c r="K36" s="146">
        <v>1.04</v>
      </c>
      <c r="L36" s="146">
        <v>60</v>
      </c>
      <c r="M36" s="146">
        <v>3.37</v>
      </c>
      <c r="N36" s="146">
        <v>0.96</v>
      </c>
      <c r="O36" s="146">
        <v>101</v>
      </c>
      <c r="P36" s="146">
        <v>2.93</v>
      </c>
      <c r="Q36" s="146">
        <v>1.1100000000000001</v>
      </c>
      <c r="R36" s="146">
        <v>137</v>
      </c>
      <c r="S36" s="146">
        <v>2.84</v>
      </c>
      <c r="T36" s="146">
        <v>1.05</v>
      </c>
      <c r="U36" s="146">
        <v>148</v>
      </c>
      <c r="V36" s="146">
        <v>3.04</v>
      </c>
      <c r="W36" s="146">
        <v>1.03</v>
      </c>
      <c r="X36" s="146">
        <v>278</v>
      </c>
      <c r="Y36" s="146">
        <v>2.87</v>
      </c>
      <c r="Z36" s="146">
        <v>1.1200000000000001</v>
      </c>
      <c r="AA36" s="146">
        <v>168</v>
      </c>
      <c r="AB36" s="146">
        <v>3</v>
      </c>
      <c r="AC36" s="146">
        <v>1.06</v>
      </c>
      <c r="AD36" s="146">
        <v>337</v>
      </c>
      <c r="AE36" s="146">
        <v>2.9</v>
      </c>
      <c r="AF36" s="146">
        <v>1.1100000000000001</v>
      </c>
      <c r="AG36" s="146">
        <v>109</v>
      </c>
      <c r="AH36" s="32">
        <v>3.1608391608391613</v>
      </c>
      <c r="AI36" s="32">
        <v>0.93716376886742636</v>
      </c>
      <c r="AJ36" s="125">
        <v>429</v>
      </c>
      <c r="AK36" s="32">
        <v>3.123134328358208</v>
      </c>
      <c r="AL36" s="32">
        <v>0.96945207731115723</v>
      </c>
      <c r="AM36" s="125">
        <v>268</v>
      </c>
      <c r="AN36" s="32">
        <v>3.1044776119402986</v>
      </c>
      <c r="AO36" s="32">
        <v>0.88991535787857357</v>
      </c>
      <c r="AP36" s="125">
        <v>67</v>
      </c>
      <c r="AQ36" s="32">
        <v>3.3085106382978728</v>
      </c>
      <c r="AR36" s="32">
        <v>0.86790559598468087</v>
      </c>
      <c r="AS36" s="125">
        <v>94</v>
      </c>
      <c r="AT36" s="32">
        <v>3.280701754385964</v>
      </c>
      <c r="AU36" s="32">
        <v>1.0000776246847665</v>
      </c>
      <c r="AV36" s="125">
        <v>114</v>
      </c>
      <c r="AW36" s="32">
        <v>3.0130718954248361</v>
      </c>
      <c r="AX36" s="32">
        <v>0.94581438109242777</v>
      </c>
      <c r="AY36" s="125">
        <v>153</v>
      </c>
      <c r="AZ36" s="32">
        <v>3.1595330739299627</v>
      </c>
      <c r="BA36" s="32">
        <v>0.88489746927449431</v>
      </c>
      <c r="BB36" s="125">
        <v>257</v>
      </c>
      <c r="BC36" s="32">
        <v>3.1637426900584793</v>
      </c>
      <c r="BD36" s="32">
        <v>1.0158022175437691</v>
      </c>
      <c r="BE36" s="125">
        <v>171</v>
      </c>
      <c r="BF36" s="32">
        <v>3.1755952380952368</v>
      </c>
      <c r="BG36" s="32">
        <v>0.95985054954914395</v>
      </c>
      <c r="BH36" s="125">
        <v>336</v>
      </c>
      <c r="BI36" s="32">
        <v>3.1075268817204282</v>
      </c>
      <c r="BJ36" s="32">
        <v>0.85290253267754979</v>
      </c>
      <c r="BK36" s="125">
        <v>93</v>
      </c>
      <c r="BM36" s="17">
        <f t="shared" si="1"/>
        <v>0.15740740740740733</v>
      </c>
      <c r="BN36" s="14" t="str">
        <f t="shared" si="0"/>
        <v>pre-ten</v>
      </c>
      <c r="BO36" s="14">
        <f t="shared" si="2"/>
        <v>0.15740740740740733</v>
      </c>
      <c r="BP36" s="14" t="str">
        <f t="shared" si="3"/>
        <v>small</v>
      </c>
      <c r="BQ36" s="14" t="str">
        <f t="shared" si="4"/>
        <v>pre-ten
small</v>
      </c>
      <c r="BR36" s="17">
        <f t="shared" si="5"/>
        <v>-0.44444444444444442</v>
      </c>
      <c r="BS36" s="14" t="str">
        <f t="shared" si="6"/>
        <v>tenured</v>
      </c>
      <c r="BT36" s="14">
        <f t="shared" si="7"/>
        <v>0.44444444444444442</v>
      </c>
      <c r="BU36" s="14" t="str">
        <f t="shared" si="8"/>
        <v>moderate</v>
      </c>
      <c r="BV36" s="14" t="str">
        <f t="shared" si="9"/>
        <v>tenured
moderate</v>
      </c>
      <c r="BW36" s="17">
        <f t="shared" si="10"/>
        <v>8.1081081081081349E-2</v>
      </c>
      <c r="BX36" s="14" t="str">
        <f t="shared" si="11"/>
        <v/>
      </c>
      <c r="BY36" s="14">
        <f t="shared" si="12"/>
        <v>8.1081081081081349E-2</v>
      </c>
      <c r="BZ36" s="14" t="str">
        <f t="shared" si="13"/>
        <v/>
      </c>
      <c r="CA36" s="14" t="str">
        <f t="shared" si="14"/>
        <v xml:space="preserve">
</v>
      </c>
      <c r="CB36" s="17">
        <f t="shared" si="15"/>
        <v>0.16504854368932032</v>
      </c>
      <c r="CC36" s="14" t="str">
        <f t="shared" si="16"/>
        <v>women</v>
      </c>
      <c r="CD36" s="14">
        <f t="shared" si="17"/>
        <v>0.16504854368932032</v>
      </c>
      <c r="CE36" s="14" t="str">
        <f t="shared" si="18"/>
        <v>small</v>
      </c>
      <c r="CF36" s="14" t="str">
        <f t="shared" si="19"/>
        <v>women
small</v>
      </c>
      <c r="CG36" s="17">
        <f t="shared" si="20"/>
        <v>9.433962264150951E-2</v>
      </c>
      <c r="CH36" s="14" t="str">
        <f t="shared" si="21"/>
        <v/>
      </c>
      <c r="CI36" s="14">
        <f t="shared" si="22"/>
        <v>9.433962264150951E-2</v>
      </c>
      <c r="CJ36" s="14" t="str">
        <f t="shared" si="23"/>
        <v/>
      </c>
      <c r="CK36" s="14" t="str">
        <f t="shared" si="24"/>
        <v xml:space="preserve">
</v>
      </c>
      <c r="CL36" s="17">
        <f t="shared" si="25"/>
        <v>0.19296431087781762</v>
      </c>
      <c r="CM36" s="17" t="str">
        <f t="shared" si="26"/>
        <v>+</v>
      </c>
      <c r="CN36" s="17">
        <f t="shared" si="27"/>
        <v>0.19296431087781762</v>
      </c>
      <c r="CO36" s="17" t="str">
        <f t="shared" si="28"/>
        <v>small</v>
      </c>
      <c r="CP36" s="17" t="str">
        <f t="shared" si="29"/>
        <v>+
small</v>
      </c>
      <c r="CQ36" s="17">
        <f t="shared" si="30"/>
        <v>0.24048050833499907</v>
      </c>
      <c r="CR36" s="17" t="str">
        <f t="shared" si="31"/>
        <v>+</v>
      </c>
      <c r="CS36" s="17">
        <f t="shared" si="32"/>
        <v>0.24048050833499907</v>
      </c>
      <c r="CT36" s="17" t="str">
        <f t="shared" si="33"/>
        <v>small</v>
      </c>
      <c r="CU36" s="17" t="str">
        <f t="shared" si="34"/>
        <v>+
small</v>
      </c>
      <c r="CV36" s="151">
        <f t="shared" si="35"/>
        <v>0.43203840515443637</v>
      </c>
      <c r="CW36" s="17" t="str">
        <f t="shared" si="36"/>
        <v>+</v>
      </c>
      <c r="CX36" s="17">
        <f t="shared" si="37"/>
        <v>0.43203840515443637</v>
      </c>
      <c r="CY36" s="17" t="str">
        <f t="shared" si="38"/>
        <v>moderate</v>
      </c>
      <c r="CZ36" s="17" t="str">
        <f t="shared" si="39"/>
        <v>+
moderate</v>
      </c>
      <c r="DA36" s="17">
        <f t="shared" si="40"/>
        <v>-7.0847983912771764E-2</v>
      </c>
      <c r="DB36" s="17" t="str">
        <f t="shared" si="41"/>
        <v/>
      </c>
      <c r="DC36" s="17">
        <f t="shared" si="42"/>
        <v>7.0847983912771764E-2</v>
      </c>
      <c r="DD36" s="17" t="str">
        <f t="shared" si="43"/>
        <v/>
      </c>
      <c r="DE36" s="17" t="str">
        <f t="shared" si="44"/>
        <v xml:space="preserve">
</v>
      </c>
      <c r="DF36" s="17">
        <f t="shared" si="45"/>
        <v>0.35067453338585414</v>
      </c>
      <c r="DG36" s="17" t="str">
        <f t="shared" si="46"/>
        <v>+</v>
      </c>
      <c r="DH36" s="17">
        <f t="shared" si="47"/>
        <v>0.35067453338585414</v>
      </c>
      <c r="DI36" s="17" t="str">
        <f t="shared" si="48"/>
        <v>moderate</v>
      </c>
      <c r="DJ36" s="17" t="str">
        <f t="shared" si="49"/>
        <v>+
moderate</v>
      </c>
      <c r="DK36" s="17">
        <f t="shared" si="50"/>
        <v>0.1829871683965473</v>
      </c>
      <c r="DL36" s="17" t="str">
        <f t="shared" si="51"/>
        <v>+</v>
      </c>
      <c r="DM36" s="17">
        <f t="shared" si="52"/>
        <v>0.1829871683965473</v>
      </c>
      <c r="DN36" s="17" t="str">
        <f t="shared" si="53"/>
        <v>small</v>
      </c>
      <c r="DO36" s="17" t="str">
        <f t="shared" si="54"/>
        <v>+
small</v>
      </c>
      <c r="DP36" s="17">
        <f t="shared" si="55"/>
        <v>0.13508126995545025</v>
      </c>
      <c r="DQ36" s="17" t="str">
        <f t="shared" si="56"/>
        <v>+</v>
      </c>
      <c r="DR36" s="17">
        <f t="shared" si="57"/>
        <v>0.13508126995545025</v>
      </c>
      <c r="DS36" s="17" t="str">
        <f t="shared" si="58"/>
        <v>small</v>
      </c>
      <c r="DT36" s="17" t="str">
        <f t="shared" si="59"/>
        <v>+
small</v>
      </c>
      <c r="DU36" s="17">
        <f t="shared" si="60"/>
        <v>0.28917311360941417</v>
      </c>
      <c r="DV36" s="17" t="str">
        <f t="shared" si="61"/>
        <v>+</v>
      </c>
      <c r="DW36" s="17">
        <f t="shared" si="62"/>
        <v>0.28917311360941417</v>
      </c>
      <c r="DX36" s="17" t="str">
        <f t="shared" si="63"/>
        <v>small</v>
      </c>
      <c r="DY36" s="17" t="str">
        <f t="shared" si="64"/>
        <v>+
small</v>
      </c>
      <c r="DZ36" s="17">
        <f t="shared" si="65"/>
        <v>0.18294018602970691</v>
      </c>
      <c r="EA36" s="17" t="str">
        <f t="shared" si="66"/>
        <v>+</v>
      </c>
      <c r="EB36" s="17">
        <f t="shared" si="67"/>
        <v>0.18294018602970691</v>
      </c>
      <c r="EC36" s="17" t="str">
        <f t="shared" si="68"/>
        <v>small</v>
      </c>
      <c r="ED36" s="17" t="str">
        <f t="shared" si="69"/>
        <v>+
small</v>
      </c>
      <c r="EE36" s="17">
        <f t="shared" si="70"/>
        <v>0.24331840247786718</v>
      </c>
      <c r="EF36" s="17" t="str">
        <f t="shared" si="71"/>
        <v>+</v>
      </c>
      <c r="EG36" s="17">
        <f t="shared" si="72"/>
        <v>0.24331840247786718</v>
      </c>
      <c r="EH36" s="17" t="str">
        <f t="shared" si="73"/>
        <v>small</v>
      </c>
      <c r="EI36" s="17" t="str">
        <f t="shared" si="74"/>
        <v>+
small</v>
      </c>
    </row>
    <row r="37" spans="1:139" s="27" customFormat="1" x14ac:dyDescent="0.2">
      <c r="A37" s="95" t="s">
        <v>105</v>
      </c>
      <c r="B37" s="95" t="s">
        <v>101</v>
      </c>
      <c r="C37" s="95" t="s">
        <v>106</v>
      </c>
      <c r="D37" s="148">
        <v>3.01</v>
      </c>
      <c r="E37" s="148">
        <v>1.35</v>
      </c>
      <c r="F37" s="148">
        <v>478</v>
      </c>
      <c r="G37" s="148">
        <v>2.89</v>
      </c>
      <c r="H37" s="148">
        <v>1.36</v>
      </c>
      <c r="I37" s="148">
        <v>300</v>
      </c>
      <c r="J37" s="148">
        <v>2.6</v>
      </c>
      <c r="K37" s="148">
        <v>1.28</v>
      </c>
      <c r="L37" s="148">
        <v>63</v>
      </c>
      <c r="M37" s="148">
        <v>3.57</v>
      </c>
      <c r="N37" s="148">
        <v>1.2</v>
      </c>
      <c r="O37" s="148">
        <v>115</v>
      </c>
      <c r="P37" s="148">
        <v>3.27</v>
      </c>
      <c r="Q37" s="148">
        <v>1.34</v>
      </c>
      <c r="R37" s="148">
        <v>144</v>
      </c>
      <c r="S37" s="148">
        <v>2.5099999999999998</v>
      </c>
      <c r="T37" s="148">
        <v>1.26</v>
      </c>
      <c r="U37" s="148">
        <v>154</v>
      </c>
      <c r="V37" s="148">
        <v>3.18</v>
      </c>
      <c r="W37" s="148">
        <v>1.32</v>
      </c>
      <c r="X37" s="148">
        <v>296</v>
      </c>
      <c r="Y37" s="148">
        <v>2.75</v>
      </c>
      <c r="Z37" s="148">
        <v>1.35</v>
      </c>
      <c r="AA37" s="148">
        <v>182</v>
      </c>
      <c r="AB37" s="148">
        <v>3</v>
      </c>
      <c r="AC37" s="148">
        <v>1.35</v>
      </c>
      <c r="AD37" s="148">
        <v>357</v>
      </c>
      <c r="AE37" s="148">
        <v>3.07</v>
      </c>
      <c r="AF37" s="148">
        <v>1.35</v>
      </c>
      <c r="AG37" s="148">
        <v>121</v>
      </c>
      <c r="AH37" s="100">
        <v>3.1818181818181821</v>
      </c>
      <c r="AI37" s="100">
        <v>1.2724180205607032</v>
      </c>
      <c r="AJ37" s="126">
        <v>484</v>
      </c>
      <c r="AK37" s="100">
        <v>3.1433447098976122</v>
      </c>
      <c r="AL37" s="100">
        <v>1.2953810490643287</v>
      </c>
      <c r="AM37" s="126">
        <v>293</v>
      </c>
      <c r="AN37" s="100">
        <v>2.8933333333333326</v>
      </c>
      <c r="AO37" s="100">
        <v>1.247411734767649</v>
      </c>
      <c r="AP37" s="126">
        <v>75</v>
      </c>
      <c r="AQ37" s="100">
        <v>3.4655172413793096</v>
      </c>
      <c r="AR37" s="100">
        <v>1.1827090088860195</v>
      </c>
      <c r="AS37" s="126">
        <v>116</v>
      </c>
      <c r="AT37" s="100">
        <v>3.4634146341463428</v>
      </c>
      <c r="AU37" s="100">
        <v>1.3385377569083861</v>
      </c>
      <c r="AV37" s="126">
        <v>123</v>
      </c>
      <c r="AW37" s="100">
        <v>2.9101796407185607</v>
      </c>
      <c r="AX37" s="100">
        <v>1.2458429541198159</v>
      </c>
      <c r="AY37" s="126">
        <v>167</v>
      </c>
      <c r="AZ37" s="100">
        <v>3.3090277777777763</v>
      </c>
      <c r="BA37" s="100">
        <v>1.2458943414379486</v>
      </c>
      <c r="BB37" s="126">
        <v>288</v>
      </c>
      <c r="BC37" s="100">
        <v>2.994871794871794</v>
      </c>
      <c r="BD37" s="100">
        <v>1.2943072656489687</v>
      </c>
      <c r="BE37" s="126">
        <v>195</v>
      </c>
      <c r="BF37" s="100">
        <v>3.136482939632546</v>
      </c>
      <c r="BG37" s="100">
        <v>1.2905556607616613</v>
      </c>
      <c r="BH37" s="126">
        <v>381</v>
      </c>
      <c r="BI37" s="100">
        <v>3.349514563106796</v>
      </c>
      <c r="BJ37" s="100">
        <v>1.1940106895445373</v>
      </c>
      <c r="BK37" s="126">
        <v>103</v>
      </c>
      <c r="BM37" s="17">
        <f t="shared" si="1"/>
        <v>0.21323529411764708</v>
      </c>
      <c r="BN37" s="14" t="str">
        <f t="shared" si="0"/>
        <v>pre-ten</v>
      </c>
      <c r="BO37" s="14">
        <f t="shared" si="2"/>
        <v>0.21323529411764708</v>
      </c>
      <c r="BP37" s="14" t="str">
        <f t="shared" si="3"/>
        <v>small</v>
      </c>
      <c r="BQ37" s="14" t="str">
        <f t="shared" si="4"/>
        <v>pre-ten
small</v>
      </c>
      <c r="BR37" s="17">
        <f t="shared" si="5"/>
        <v>-0.49999999999999978</v>
      </c>
      <c r="BS37" s="14" t="str">
        <f t="shared" si="6"/>
        <v>tenured</v>
      </c>
      <c r="BT37" s="14">
        <f t="shared" si="7"/>
        <v>0.49999999999999978</v>
      </c>
      <c r="BU37" s="14" t="str">
        <f t="shared" si="8"/>
        <v/>
      </c>
      <c r="BV37" s="14" t="str">
        <f t="shared" si="9"/>
        <v xml:space="preserve">tenured
</v>
      </c>
      <c r="BW37" s="17">
        <f t="shared" si="10"/>
        <v>0.56716417910447781</v>
      </c>
      <c r="BX37" s="14" t="str">
        <f t="shared" si="11"/>
        <v>assoc</v>
      </c>
      <c r="BY37" s="14">
        <f t="shared" si="12"/>
        <v>0.56716417910447781</v>
      </c>
      <c r="BZ37" s="14" t="str">
        <f t="shared" si="13"/>
        <v>Large</v>
      </c>
      <c r="CA37" s="14" t="str">
        <f t="shared" si="14"/>
        <v>assoc
Large</v>
      </c>
      <c r="CB37" s="17">
        <f t="shared" si="15"/>
        <v>0.32575757575757586</v>
      </c>
      <c r="CC37" s="14" t="str">
        <f t="shared" si="16"/>
        <v>women</v>
      </c>
      <c r="CD37" s="14">
        <f t="shared" si="17"/>
        <v>0.32575757575757586</v>
      </c>
      <c r="CE37" s="14" t="str">
        <f t="shared" si="18"/>
        <v>moderate</v>
      </c>
      <c r="CF37" s="14" t="str">
        <f t="shared" si="19"/>
        <v>women
moderate</v>
      </c>
      <c r="CG37" s="17">
        <f t="shared" si="20"/>
        <v>-5.1851851851851732E-2</v>
      </c>
      <c r="CH37" s="14" t="str">
        <f t="shared" si="21"/>
        <v/>
      </c>
      <c r="CI37" s="14">
        <f t="shared" si="22"/>
        <v>5.1851851851851732E-2</v>
      </c>
      <c r="CJ37" s="14" t="str">
        <f t="shared" si="23"/>
        <v/>
      </c>
      <c r="CK37" s="14" t="str">
        <f t="shared" si="24"/>
        <v xml:space="preserve">
</v>
      </c>
      <c r="CL37" s="17">
        <f t="shared" si="25"/>
        <v>0.13503281079158952</v>
      </c>
      <c r="CM37" s="17" t="str">
        <f t="shared" si="26"/>
        <v>+</v>
      </c>
      <c r="CN37" s="17">
        <f t="shared" si="27"/>
        <v>0.13503281079158952</v>
      </c>
      <c r="CO37" s="17" t="str">
        <f t="shared" si="28"/>
        <v>small</v>
      </c>
      <c r="CP37" s="17" t="str">
        <f t="shared" si="29"/>
        <v>+
small</v>
      </c>
      <c r="CQ37" s="17">
        <f t="shared" si="30"/>
        <v>0.19557543325232862</v>
      </c>
      <c r="CR37" s="17" t="str">
        <f t="shared" si="31"/>
        <v>+</v>
      </c>
      <c r="CS37" s="17">
        <f t="shared" si="32"/>
        <v>0.19557543325232862</v>
      </c>
      <c r="CT37" s="17" t="str">
        <f t="shared" si="33"/>
        <v>small</v>
      </c>
      <c r="CU37" s="17" t="str">
        <f t="shared" si="34"/>
        <v>+
small</v>
      </c>
      <c r="CV37" s="151">
        <f t="shared" si="35"/>
        <v>0.23515357853192773</v>
      </c>
      <c r="CW37" s="17" t="str">
        <f t="shared" si="36"/>
        <v>+</v>
      </c>
      <c r="CX37" s="17">
        <f t="shared" si="37"/>
        <v>0.23515357853192773</v>
      </c>
      <c r="CY37" s="17" t="str">
        <f t="shared" si="38"/>
        <v>small</v>
      </c>
      <c r="CZ37" s="17" t="str">
        <f t="shared" si="39"/>
        <v>+
small</v>
      </c>
      <c r="DA37" s="17">
        <f t="shared" si="40"/>
        <v>-8.834189799492724E-2</v>
      </c>
      <c r="DB37" s="17" t="str">
        <f t="shared" si="41"/>
        <v/>
      </c>
      <c r="DC37" s="17">
        <f t="shared" si="42"/>
        <v>8.834189799492724E-2</v>
      </c>
      <c r="DD37" s="17" t="str">
        <f t="shared" si="43"/>
        <v/>
      </c>
      <c r="DE37" s="17" t="str">
        <f t="shared" si="44"/>
        <v xml:space="preserve">
</v>
      </c>
      <c r="DF37" s="17">
        <f t="shared" si="45"/>
        <v>0.1444969580783971</v>
      </c>
      <c r="DG37" s="17" t="str">
        <f t="shared" si="46"/>
        <v>+</v>
      </c>
      <c r="DH37" s="17">
        <f t="shared" si="47"/>
        <v>0.1444969580783971</v>
      </c>
      <c r="DI37" s="17" t="str">
        <f t="shared" si="48"/>
        <v>small</v>
      </c>
      <c r="DJ37" s="17" t="str">
        <f t="shared" si="49"/>
        <v>+
small</v>
      </c>
      <c r="DK37" s="17">
        <f t="shared" si="50"/>
        <v>0.32121194681498727</v>
      </c>
      <c r="DL37" s="17" t="str">
        <f t="shared" si="51"/>
        <v>+</v>
      </c>
      <c r="DM37" s="17">
        <f t="shared" si="52"/>
        <v>0.32121194681498727</v>
      </c>
      <c r="DN37" s="17" t="str">
        <f t="shared" si="53"/>
        <v>moderate</v>
      </c>
      <c r="DO37" s="17" t="str">
        <f t="shared" si="54"/>
        <v>+
moderate</v>
      </c>
      <c r="DP37" s="17">
        <f t="shared" si="55"/>
        <v>0.10356237562557577</v>
      </c>
      <c r="DQ37" s="17" t="str">
        <f t="shared" si="56"/>
        <v>+</v>
      </c>
      <c r="DR37" s="17">
        <f t="shared" si="57"/>
        <v>0.10356237562557577</v>
      </c>
      <c r="DS37" s="17" t="str">
        <f t="shared" si="58"/>
        <v>small</v>
      </c>
      <c r="DT37" s="17" t="str">
        <f t="shared" si="59"/>
        <v>+
small</v>
      </c>
      <c r="DU37" s="17">
        <f t="shared" si="60"/>
        <v>0.1891913932423262</v>
      </c>
      <c r="DV37" s="17" t="str">
        <f t="shared" si="61"/>
        <v>+</v>
      </c>
      <c r="DW37" s="17">
        <f t="shared" si="62"/>
        <v>0.1891913932423262</v>
      </c>
      <c r="DX37" s="17" t="str">
        <f t="shared" si="63"/>
        <v>small</v>
      </c>
      <c r="DY37" s="17" t="str">
        <f t="shared" si="64"/>
        <v>+
small</v>
      </c>
      <c r="DZ37" s="17">
        <f t="shared" si="65"/>
        <v>0.10575517490814489</v>
      </c>
      <c r="EA37" s="17" t="str">
        <f t="shared" si="66"/>
        <v>+</v>
      </c>
      <c r="EB37" s="17">
        <f t="shared" si="67"/>
        <v>0.10575517490814489</v>
      </c>
      <c r="EC37" s="17" t="str">
        <f t="shared" si="68"/>
        <v>small</v>
      </c>
      <c r="ED37" s="17" t="str">
        <f t="shared" si="69"/>
        <v>+
small</v>
      </c>
      <c r="EE37" s="17">
        <f t="shared" si="70"/>
        <v>0.23409720327832129</v>
      </c>
      <c r="EF37" s="17" t="str">
        <f t="shared" si="71"/>
        <v>+</v>
      </c>
      <c r="EG37" s="17">
        <f t="shared" si="72"/>
        <v>0.23409720327832129</v>
      </c>
      <c r="EH37" s="17" t="str">
        <f t="shared" si="73"/>
        <v>small</v>
      </c>
      <c r="EI37" s="17" t="str">
        <f t="shared" si="74"/>
        <v>+
small</v>
      </c>
    </row>
    <row r="38" spans="1:139" s="47" customFormat="1" x14ac:dyDescent="0.2">
      <c r="A38" s="107"/>
      <c r="B38" s="107" t="s">
        <v>107</v>
      </c>
      <c r="C38" s="108" t="s">
        <v>108</v>
      </c>
      <c r="D38" s="147">
        <v>3.43</v>
      </c>
      <c r="E38" s="147">
        <v>0.72</v>
      </c>
      <c r="F38" s="147">
        <v>477</v>
      </c>
      <c r="G38" s="147">
        <v>3.4</v>
      </c>
      <c r="H38" s="147">
        <v>0.73</v>
      </c>
      <c r="I38" s="147">
        <v>299</v>
      </c>
      <c r="J38" s="147">
        <v>3.27</v>
      </c>
      <c r="K38" s="147">
        <v>0.7</v>
      </c>
      <c r="L38" s="147">
        <v>61</v>
      </c>
      <c r="M38" s="147">
        <v>3.6</v>
      </c>
      <c r="N38" s="147">
        <v>0.66</v>
      </c>
      <c r="O38" s="147">
        <v>117</v>
      </c>
      <c r="P38" s="147">
        <v>3.42</v>
      </c>
      <c r="Q38" s="147">
        <v>0.78</v>
      </c>
      <c r="R38" s="147">
        <v>145</v>
      </c>
      <c r="S38" s="147">
        <v>3.36</v>
      </c>
      <c r="T38" s="147">
        <v>0.7</v>
      </c>
      <c r="U38" s="147">
        <v>152</v>
      </c>
      <c r="V38" s="147">
        <v>3.49</v>
      </c>
      <c r="W38" s="147">
        <v>0.73</v>
      </c>
      <c r="X38" s="147">
        <v>293</v>
      </c>
      <c r="Y38" s="147">
        <v>3.33</v>
      </c>
      <c r="Z38" s="147">
        <v>0.69</v>
      </c>
      <c r="AA38" s="147">
        <v>184</v>
      </c>
      <c r="AB38" s="147">
        <v>3.43</v>
      </c>
      <c r="AC38" s="147">
        <v>0.73</v>
      </c>
      <c r="AD38" s="147">
        <v>359</v>
      </c>
      <c r="AE38" s="147">
        <v>3.44</v>
      </c>
      <c r="AF38" s="147">
        <v>0.7</v>
      </c>
      <c r="AG38" s="147">
        <v>118</v>
      </c>
      <c r="AH38" s="112">
        <v>3.438618556701031</v>
      </c>
      <c r="AI38" s="112">
        <v>0.71968423751048838</v>
      </c>
      <c r="AJ38" s="127">
        <v>485</v>
      </c>
      <c r="AK38" s="112">
        <v>3.4610616438356159</v>
      </c>
      <c r="AL38" s="112">
        <v>0.7481601049098594</v>
      </c>
      <c r="AM38" s="127">
        <v>292</v>
      </c>
      <c r="AN38" s="112">
        <v>3.1463013698630133</v>
      </c>
      <c r="AO38" s="112">
        <v>0.67028705883979112</v>
      </c>
      <c r="AP38" s="127">
        <v>73</v>
      </c>
      <c r="AQ38" s="112">
        <v>3.5618333333333343</v>
      </c>
      <c r="AR38" s="112">
        <v>0.63009267470070185</v>
      </c>
      <c r="AS38" s="127">
        <v>120</v>
      </c>
      <c r="AT38" s="112">
        <v>3.5077235772357724</v>
      </c>
      <c r="AU38" s="112">
        <v>0.7945447330391241</v>
      </c>
      <c r="AV38" s="127">
        <v>123</v>
      </c>
      <c r="AW38" s="112">
        <v>3.4089156626506028</v>
      </c>
      <c r="AX38" s="112">
        <v>0.71962618586982918</v>
      </c>
      <c r="AY38" s="127">
        <v>166</v>
      </c>
      <c r="AZ38" s="112">
        <v>3.4873958333333337</v>
      </c>
      <c r="BA38" s="112">
        <v>0.72672418281765339</v>
      </c>
      <c r="BB38" s="127">
        <v>288</v>
      </c>
      <c r="BC38" s="112">
        <v>3.3653571428571429</v>
      </c>
      <c r="BD38" s="112">
        <v>0.70630375901590647</v>
      </c>
      <c r="BE38" s="127">
        <v>196</v>
      </c>
      <c r="BF38" s="112">
        <v>3.4393211488250652</v>
      </c>
      <c r="BG38" s="112">
        <v>0.72535714889430847</v>
      </c>
      <c r="BH38" s="127">
        <v>383</v>
      </c>
      <c r="BI38" s="112">
        <v>3.4359803921568628</v>
      </c>
      <c r="BJ38" s="112">
        <v>0.70146982857697093</v>
      </c>
      <c r="BK38" s="127">
        <v>102</v>
      </c>
      <c r="BM38" s="151">
        <f t="shared" si="1"/>
        <v>0.17808219178082177</v>
      </c>
      <c r="BN38" s="106" t="str">
        <f t="shared" si="0"/>
        <v>pre-ten</v>
      </c>
      <c r="BO38" s="106">
        <f t="shared" si="2"/>
        <v>0.17808219178082177</v>
      </c>
      <c r="BP38" s="106" t="str">
        <f t="shared" si="3"/>
        <v>small</v>
      </c>
      <c r="BQ38" s="106" t="str">
        <f t="shared" si="4"/>
        <v>pre-ten
small</v>
      </c>
      <c r="BR38" s="151">
        <f t="shared" si="5"/>
        <v>-0.27397260273972629</v>
      </c>
      <c r="BS38" s="106" t="str">
        <f t="shared" si="6"/>
        <v>tenured</v>
      </c>
      <c r="BT38" s="106">
        <f t="shared" si="7"/>
        <v>0.27397260273972629</v>
      </c>
      <c r="BU38" s="106" t="str">
        <f t="shared" si="8"/>
        <v>small</v>
      </c>
      <c r="BV38" s="106" t="str">
        <f t="shared" si="9"/>
        <v>tenured
small</v>
      </c>
      <c r="BW38" s="151">
        <f t="shared" si="10"/>
        <v>7.6923076923076983E-2</v>
      </c>
      <c r="BX38" s="106" t="str">
        <f t="shared" si="11"/>
        <v/>
      </c>
      <c r="BY38" s="106">
        <f t="shared" si="12"/>
        <v>7.6923076923076983E-2</v>
      </c>
      <c r="BZ38" s="106" t="str">
        <f t="shared" si="13"/>
        <v/>
      </c>
      <c r="CA38" s="106" t="str">
        <f t="shared" si="14"/>
        <v xml:space="preserve">
</v>
      </c>
      <c r="CB38" s="151">
        <f t="shared" si="15"/>
        <v>0.21917808219178103</v>
      </c>
      <c r="CC38" s="106" t="str">
        <f t="shared" si="16"/>
        <v>women</v>
      </c>
      <c r="CD38" s="106">
        <f t="shared" si="17"/>
        <v>0.21917808219178103</v>
      </c>
      <c r="CE38" s="106" t="str">
        <f t="shared" si="18"/>
        <v>small</v>
      </c>
      <c r="CF38" s="106" t="str">
        <f t="shared" si="19"/>
        <v>women
small</v>
      </c>
      <c r="CG38" s="151">
        <f t="shared" si="20"/>
        <v>-1.3698630136986009E-2</v>
      </c>
      <c r="CH38" s="106" t="str">
        <f t="shared" si="21"/>
        <v/>
      </c>
      <c r="CI38" s="106">
        <f t="shared" si="22"/>
        <v>1.3698630136986009E-2</v>
      </c>
      <c r="CJ38" s="106" t="str">
        <f t="shared" si="23"/>
        <v/>
      </c>
      <c r="CK38" s="106" t="str">
        <f t="shared" si="24"/>
        <v xml:space="preserve">
</v>
      </c>
      <c r="CL38" s="151">
        <f t="shared" si="25"/>
        <v>1.1975469590446937E-2</v>
      </c>
      <c r="CM38" s="151" t="str">
        <f t="shared" si="26"/>
        <v/>
      </c>
      <c r="CN38" s="151">
        <f t="shared" si="27"/>
        <v>1.1975469590446937E-2</v>
      </c>
      <c r="CO38" s="151" t="str">
        <f t="shared" si="28"/>
        <v/>
      </c>
      <c r="CP38" s="151" t="str">
        <f t="shared" si="29"/>
        <v xml:space="preserve">
</v>
      </c>
      <c r="CQ38" s="151">
        <f t="shared" si="30"/>
        <v>8.1615744323834075E-2</v>
      </c>
      <c r="CR38" s="151" t="str">
        <f t="shared" si="31"/>
        <v/>
      </c>
      <c r="CS38" s="151">
        <f t="shared" si="32"/>
        <v>8.1615744323834075E-2</v>
      </c>
      <c r="CT38" s="151" t="str">
        <f t="shared" si="33"/>
        <v/>
      </c>
      <c r="CU38" s="151" t="str">
        <f t="shared" si="34"/>
        <v xml:space="preserve">
</v>
      </c>
      <c r="CV38" s="151">
        <f t="shared" si="35"/>
        <v>-0.18454575320475125</v>
      </c>
      <c r="CW38" s="151" t="str">
        <f t="shared" si="36"/>
        <v>-</v>
      </c>
      <c r="CX38" s="151">
        <f t="shared" si="37"/>
        <v>0.18454575320475125</v>
      </c>
      <c r="CY38" s="151" t="str">
        <f t="shared" si="38"/>
        <v>small</v>
      </c>
      <c r="CZ38" s="151" t="str">
        <f t="shared" si="39"/>
        <v>-
small</v>
      </c>
      <c r="DA38" s="151">
        <f t="shared" si="40"/>
        <v>-6.0573100115463512E-2</v>
      </c>
      <c r="DB38" s="151" t="str">
        <f t="shared" si="41"/>
        <v/>
      </c>
      <c r="DC38" s="151">
        <f t="shared" si="42"/>
        <v>6.0573100115463512E-2</v>
      </c>
      <c r="DD38" s="151" t="str">
        <f t="shared" si="43"/>
        <v/>
      </c>
      <c r="DE38" s="151" t="str">
        <f t="shared" si="44"/>
        <v xml:space="preserve">
</v>
      </c>
      <c r="DF38" s="151">
        <f t="shared" si="45"/>
        <v>0.11040734849532119</v>
      </c>
      <c r="DG38" s="151" t="str">
        <f t="shared" si="46"/>
        <v>+</v>
      </c>
      <c r="DH38" s="151">
        <f t="shared" si="47"/>
        <v>0.11040734849532119</v>
      </c>
      <c r="DI38" s="151" t="str">
        <f t="shared" si="48"/>
        <v>small</v>
      </c>
      <c r="DJ38" s="151" t="str">
        <f t="shared" si="49"/>
        <v>+
small</v>
      </c>
      <c r="DK38" s="151">
        <f t="shared" si="50"/>
        <v>6.797371136721124E-2</v>
      </c>
      <c r="DL38" s="151" t="str">
        <f t="shared" si="51"/>
        <v/>
      </c>
      <c r="DM38" s="151">
        <f t="shared" si="52"/>
        <v>6.797371136721124E-2</v>
      </c>
      <c r="DN38" s="151" t="str">
        <f t="shared" si="53"/>
        <v/>
      </c>
      <c r="DO38" s="151" t="str">
        <f t="shared" si="54"/>
        <v xml:space="preserve">
</v>
      </c>
      <c r="DP38" s="151">
        <f t="shared" si="55"/>
        <v>-3.5834319653016765E-3</v>
      </c>
      <c r="DQ38" s="151" t="str">
        <f t="shared" si="56"/>
        <v/>
      </c>
      <c r="DR38" s="151">
        <f t="shared" si="57"/>
        <v>3.5834319653016765E-3</v>
      </c>
      <c r="DS38" s="151" t="str">
        <f t="shared" si="58"/>
        <v/>
      </c>
      <c r="DT38" s="151" t="str">
        <f t="shared" si="59"/>
        <v xml:space="preserve">
</v>
      </c>
      <c r="DU38" s="151">
        <f t="shared" si="60"/>
        <v>5.0059400655613095E-2</v>
      </c>
      <c r="DV38" s="151" t="str">
        <f t="shared" si="61"/>
        <v/>
      </c>
      <c r="DW38" s="151">
        <f t="shared" si="62"/>
        <v>5.0059400655613095E-2</v>
      </c>
      <c r="DX38" s="151" t="str">
        <f t="shared" si="63"/>
        <v/>
      </c>
      <c r="DY38" s="151" t="str">
        <f t="shared" si="64"/>
        <v xml:space="preserve">
</v>
      </c>
      <c r="DZ38" s="151">
        <f t="shared" si="65"/>
        <v>1.2850426633657201E-2</v>
      </c>
      <c r="EA38" s="151" t="str">
        <f t="shared" si="66"/>
        <v/>
      </c>
      <c r="EB38" s="151">
        <f t="shared" si="67"/>
        <v>1.2850426633657201E-2</v>
      </c>
      <c r="EC38" s="151" t="str">
        <f t="shared" si="68"/>
        <v/>
      </c>
      <c r="ED38" s="151" t="str">
        <f t="shared" si="69"/>
        <v xml:space="preserve">
</v>
      </c>
      <c r="EE38" s="151">
        <f t="shared" si="70"/>
        <v>-5.7302647660434454E-3</v>
      </c>
      <c r="EF38" s="151" t="str">
        <f t="shared" si="71"/>
        <v/>
      </c>
      <c r="EG38" s="151">
        <f t="shared" si="72"/>
        <v>5.7302647660434454E-3</v>
      </c>
      <c r="EH38" s="151" t="str">
        <f t="shared" si="73"/>
        <v/>
      </c>
      <c r="EI38" s="151" t="str">
        <f t="shared" si="74"/>
        <v xml:space="preserve">
</v>
      </c>
    </row>
    <row r="39" spans="1:139" s="27" customFormat="1" x14ac:dyDescent="0.2">
      <c r="A39" s="95" t="s">
        <v>109</v>
      </c>
      <c r="B39" s="95" t="s">
        <v>107</v>
      </c>
      <c r="C39" s="95" t="s">
        <v>110</v>
      </c>
      <c r="D39" s="148">
        <v>3.33</v>
      </c>
      <c r="E39" s="148">
        <v>1.03</v>
      </c>
      <c r="F39" s="148">
        <v>441</v>
      </c>
      <c r="G39" s="148">
        <v>3.33</v>
      </c>
      <c r="H39" s="148">
        <v>1.02</v>
      </c>
      <c r="I39" s="148">
        <v>272</v>
      </c>
      <c r="J39" s="148">
        <v>3.32</v>
      </c>
      <c r="K39" s="148">
        <v>1.07</v>
      </c>
      <c r="L39" s="148">
        <v>60</v>
      </c>
      <c r="M39" s="148">
        <v>3.33</v>
      </c>
      <c r="N39" s="148">
        <v>1.02</v>
      </c>
      <c r="O39" s="148">
        <v>109</v>
      </c>
      <c r="P39" s="148">
        <v>3.44</v>
      </c>
      <c r="Q39" s="148">
        <v>1.05</v>
      </c>
      <c r="R39" s="148">
        <v>129</v>
      </c>
      <c r="S39" s="148">
        <v>3.23</v>
      </c>
      <c r="T39" s="148">
        <v>1</v>
      </c>
      <c r="U39" s="148">
        <v>142</v>
      </c>
      <c r="V39" s="148">
        <v>3.33</v>
      </c>
      <c r="W39" s="148">
        <v>1.02</v>
      </c>
      <c r="X39" s="148">
        <v>273</v>
      </c>
      <c r="Y39" s="148">
        <v>3.32</v>
      </c>
      <c r="Z39" s="148">
        <v>1.05</v>
      </c>
      <c r="AA39" s="148">
        <v>168</v>
      </c>
      <c r="AB39" s="148">
        <v>3.38</v>
      </c>
      <c r="AC39" s="148">
        <v>1.01</v>
      </c>
      <c r="AD39" s="148">
        <v>327</v>
      </c>
      <c r="AE39" s="148">
        <v>3.18</v>
      </c>
      <c r="AF39" s="148">
        <v>1.05</v>
      </c>
      <c r="AG39" s="148">
        <v>114</v>
      </c>
      <c r="AH39" s="100">
        <v>3.3591397849462359</v>
      </c>
      <c r="AI39" s="100">
        <v>1.0576320084660122</v>
      </c>
      <c r="AJ39" s="126">
        <v>465</v>
      </c>
      <c r="AK39" s="100">
        <v>3.4275362318840568</v>
      </c>
      <c r="AL39" s="100">
        <v>1.0471619213815828</v>
      </c>
      <c r="AM39" s="126">
        <v>276</v>
      </c>
      <c r="AN39" s="100">
        <v>3.1917808219178077</v>
      </c>
      <c r="AO39" s="100">
        <v>1.0362530558402248</v>
      </c>
      <c r="AP39" s="126">
        <v>73</v>
      </c>
      <c r="AQ39" s="100">
        <v>3.3017241379310343</v>
      </c>
      <c r="AR39" s="100">
        <v>1.0892344945455712</v>
      </c>
      <c r="AS39" s="126">
        <v>116</v>
      </c>
      <c r="AT39" s="100">
        <v>3.5752212389380529</v>
      </c>
      <c r="AU39" s="100">
        <v>1.075749819349552</v>
      </c>
      <c r="AV39" s="126">
        <v>113</v>
      </c>
      <c r="AW39" s="100">
        <v>3.3105590062111805</v>
      </c>
      <c r="AX39" s="100">
        <v>1.0261336709020938</v>
      </c>
      <c r="AY39" s="126">
        <v>161</v>
      </c>
      <c r="AZ39" s="100">
        <v>3.4275362318840572</v>
      </c>
      <c r="BA39" s="100">
        <v>0.98636287742149165</v>
      </c>
      <c r="BB39" s="126">
        <v>276</v>
      </c>
      <c r="BC39" s="100">
        <v>3.2553191489361715</v>
      </c>
      <c r="BD39" s="100">
        <v>1.1510160144471104</v>
      </c>
      <c r="BE39" s="126">
        <v>188</v>
      </c>
      <c r="BF39" s="100">
        <v>3.3763736263736237</v>
      </c>
      <c r="BG39" s="100">
        <v>1.0463590463880761</v>
      </c>
      <c r="BH39" s="126">
        <v>364</v>
      </c>
      <c r="BI39" s="100">
        <v>3.2970297029702968</v>
      </c>
      <c r="BJ39" s="100">
        <v>1.1004049659597646</v>
      </c>
      <c r="BK39" s="126">
        <v>101</v>
      </c>
      <c r="BM39" s="17">
        <f t="shared" si="1"/>
        <v>9.8039215686276764E-3</v>
      </c>
      <c r="BN39" s="14" t="str">
        <f t="shared" si="0"/>
        <v/>
      </c>
      <c r="BO39" s="14">
        <f t="shared" si="2"/>
        <v>9.8039215686276764E-3</v>
      </c>
      <c r="BP39" s="14" t="str">
        <f t="shared" si="3"/>
        <v/>
      </c>
      <c r="BQ39" s="14" t="str">
        <f t="shared" si="4"/>
        <v xml:space="preserve">
</v>
      </c>
      <c r="BR39" s="17">
        <f t="shared" si="5"/>
        <v>0</v>
      </c>
      <c r="BS39" s="14" t="str">
        <f t="shared" si="6"/>
        <v/>
      </c>
      <c r="BT39" s="14">
        <f t="shared" si="7"/>
        <v>0</v>
      </c>
      <c r="BU39" s="14" t="str">
        <f t="shared" si="8"/>
        <v/>
      </c>
      <c r="BV39" s="14" t="str">
        <f t="shared" si="9"/>
        <v xml:space="preserve">
</v>
      </c>
      <c r="BW39" s="17">
        <f t="shared" si="10"/>
        <v>0.19999999999999996</v>
      </c>
      <c r="BX39" s="14" t="str">
        <f t="shared" si="11"/>
        <v>assoc</v>
      </c>
      <c r="BY39" s="14">
        <f t="shared" si="12"/>
        <v>0.19999999999999996</v>
      </c>
      <c r="BZ39" s="14" t="str">
        <f t="shared" si="13"/>
        <v>small</v>
      </c>
      <c r="CA39" s="14" t="str">
        <f t="shared" si="14"/>
        <v>assoc
small</v>
      </c>
      <c r="CB39" s="17">
        <f t="shared" si="15"/>
        <v>9.8039215686276764E-3</v>
      </c>
      <c r="CC39" s="14" t="str">
        <f t="shared" si="16"/>
        <v/>
      </c>
      <c r="CD39" s="14">
        <f t="shared" si="17"/>
        <v>9.8039215686276764E-3</v>
      </c>
      <c r="CE39" s="14" t="str">
        <f t="shared" si="18"/>
        <v/>
      </c>
      <c r="CF39" s="14" t="str">
        <f t="shared" si="19"/>
        <v xml:space="preserve">
</v>
      </c>
      <c r="CG39" s="17">
        <f t="shared" si="20"/>
        <v>0.19801980198019775</v>
      </c>
      <c r="CH39" s="14" t="str">
        <f t="shared" si="21"/>
        <v>foc</v>
      </c>
      <c r="CI39" s="14">
        <f t="shared" si="22"/>
        <v>0.19801980198019775</v>
      </c>
      <c r="CJ39" s="14" t="str">
        <f t="shared" si="23"/>
        <v>small</v>
      </c>
      <c r="CK39" s="14" t="str">
        <f t="shared" si="24"/>
        <v>foc
small</v>
      </c>
      <c r="CL39" s="17">
        <f t="shared" si="25"/>
        <v>2.7551912870432231E-2</v>
      </c>
      <c r="CM39" s="17" t="str">
        <f t="shared" si="26"/>
        <v/>
      </c>
      <c r="CN39" s="17">
        <f t="shared" si="27"/>
        <v>2.7551912870432231E-2</v>
      </c>
      <c r="CO39" s="17" t="str">
        <f t="shared" si="28"/>
        <v/>
      </c>
      <c r="CP39" s="17" t="str">
        <f t="shared" si="29"/>
        <v xml:space="preserve">
</v>
      </c>
      <c r="CQ39" s="17">
        <f t="shared" si="30"/>
        <v>9.3143409717736256E-2</v>
      </c>
      <c r="CR39" s="17" t="str">
        <f t="shared" si="31"/>
        <v/>
      </c>
      <c r="CS39" s="17">
        <f t="shared" si="32"/>
        <v>9.3143409717736256E-2</v>
      </c>
      <c r="CT39" s="17" t="str">
        <f t="shared" si="33"/>
        <v/>
      </c>
      <c r="CU39" s="17" t="str">
        <f t="shared" si="34"/>
        <v xml:space="preserve">
</v>
      </c>
      <c r="CV39" s="151">
        <f t="shared" si="35"/>
        <v>-0.12373346197587641</v>
      </c>
      <c r="CW39" s="17" t="str">
        <f t="shared" si="36"/>
        <v>-</v>
      </c>
      <c r="CX39" s="17">
        <f t="shared" si="37"/>
        <v>0.12373346197587641</v>
      </c>
      <c r="CY39" s="17" t="str">
        <f t="shared" si="38"/>
        <v>small</v>
      </c>
      <c r="CZ39" s="17" t="str">
        <f t="shared" si="39"/>
        <v>-
small</v>
      </c>
      <c r="DA39" s="17">
        <f t="shared" si="40"/>
        <v>-2.5959389103594733E-2</v>
      </c>
      <c r="DB39" s="17" t="str">
        <f t="shared" si="41"/>
        <v/>
      </c>
      <c r="DC39" s="17">
        <f t="shared" si="42"/>
        <v>2.5959389103594733E-2</v>
      </c>
      <c r="DD39" s="17" t="str">
        <f t="shared" si="43"/>
        <v/>
      </c>
      <c r="DE39" s="17" t="str">
        <f t="shared" si="44"/>
        <v xml:space="preserve">
</v>
      </c>
      <c r="DF39" s="17">
        <f t="shared" si="45"/>
        <v>0.12569952279407673</v>
      </c>
      <c r="DG39" s="17" t="str">
        <f t="shared" si="46"/>
        <v>+</v>
      </c>
      <c r="DH39" s="17">
        <f t="shared" si="47"/>
        <v>0.12569952279407673</v>
      </c>
      <c r="DI39" s="17" t="str">
        <f t="shared" si="48"/>
        <v>small</v>
      </c>
      <c r="DJ39" s="17" t="str">
        <f t="shared" si="49"/>
        <v>+
small</v>
      </c>
      <c r="DK39" s="17">
        <f t="shared" si="50"/>
        <v>7.8507321702405042E-2</v>
      </c>
      <c r="DL39" s="17" t="str">
        <f t="shared" si="51"/>
        <v/>
      </c>
      <c r="DM39" s="17">
        <f t="shared" si="52"/>
        <v>7.8507321702405042E-2</v>
      </c>
      <c r="DN39" s="17" t="str">
        <f t="shared" si="53"/>
        <v/>
      </c>
      <c r="DO39" s="17" t="str">
        <f t="shared" si="54"/>
        <v xml:space="preserve">
</v>
      </c>
      <c r="DP39" s="17">
        <f t="shared" si="55"/>
        <v>9.8884735138281207E-2</v>
      </c>
      <c r="DQ39" s="17" t="str">
        <f t="shared" si="56"/>
        <v/>
      </c>
      <c r="DR39" s="17">
        <f t="shared" si="57"/>
        <v>9.8884735138281207E-2</v>
      </c>
      <c r="DS39" s="17" t="str">
        <f t="shared" si="58"/>
        <v/>
      </c>
      <c r="DT39" s="17" t="str">
        <f t="shared" si="59"/>
        <v xml:space="preserve">
</v>
      </c>
      <c r="DU39" s="17">
        <f t="shared" si="60"/>
        <v>-5.6194570928622366E-2</v>
      </c>
      <c r="DV39" s="17" t="str">
        <f t="shared" si="61"/>
        <v/>
      </c>
      <c r="DW39" s="17">
        <f t="shared" si="62"/>
        <v>5.6194570928622366E-2</v>
      </c>
      <c r="DX39" s="17" t="str">
        <f t="shared" si="63"/>
        <v/>
      </c>
      <c r="DY39" s="17" t="str">
        <f t="shared" si="64"/>
        <v xml:space="preserve">
</v>
      </c>
      <c r="DZ39" s="17">
        <f t="shared" si="65"/>
        <v>-3.4657067656595109E-3</v>
      </c>
      <c r="EA39" s="17" t="str">
        <f t="shared" si="66"/>
        <v/>
      </c>
      <c r="EB39" s="17">
        <f t="shared" si="67"/>
        <v>3.4657067656595109E-3</v>
      </c>
      <c r="EC39" s="17" t="str">
        <f t="shared" si="68"/>
        <v/>
      </c>
      <c r="ED39" s="17" t="str">
        <f t="shared" si="69"/>
        <v xml:space="preserve">
</v>
      </c>
      <c r="EE39" s="17">
        <f t="shared" si="70"/>
        <v>0.10635148567166298</v>
      </c>
      <c r="EF39" s="17" t="str">
        <f t="shared" si="71"/>
        <v>+</v>
      </c>
      <c r="EG39" s="17">
        <f t="shared" si="72"/>
        <v>0.10635148567166298</v>
      </c>
      <c r="EH39" s="17" t="str">
        <f t="shared" si="73"/>
        <v>small</v>
      </c>
      <c r="EI39" s="17" t="str">
        <f t="shared" si="74"/>
        <v>+
small</v>
      </c>
    </row>
    <row r="40" spans="1:139" x14ac:dyDescent="0.2">
      <c r="A40" s="2" t="s">
        <v>111</v>
      </c>
      <c r="B40" s="2" t="s">
        <v>107</v>
      </c>
      <c r="C40" s="2" t="s">
        <v>112</v>
      </c>
      <c r="D40" s="145">
        <v>3.75</v>
      </c>
      <c r="E40" s="145">
        <v>1.05</v>
      </c>
      <c r="F40" s="131">
        <v>472</v>
      </c>
      <c r="G40" s="146">
        <v>3.77</v>
      </c>
      <c r="H40" s="146">
        <v>1.03</v>
      </c>
      <c r="I40" s="146">
        <v>298</v>
      </c>
      <c r="J40" s="146">
        <v>3.7</v>
      </c>
      <c r="K40" s="146">
        <v>1.1200000000000001</v>
      </c>
      <c r="L40" s="146">
        <v>60</v>
      </c>
      <c r="M40" s="146">
        <v>3.74</v>
      </c>
      <c r="N40" s="146">
        <v>1.08</v>
      </c>
      <c r="O40" s="146">
        <v>114</v>
      </c>
      <c r="P40" s="146">
        <v>3.77</v>
      </c>
      <c r="Q40" s="146">
        <v>1.01</v>
      </c>
      <c r="R40" s="146">
        <v>145</v>
      </c>
      <c r="S40" s="146">
        <v>3.78</v>
      </c>
      <c r="T40" s="146">
        <v>1.03</v>
      </c>
      <c r="U40" s="146">
        <v>151</v>
      </c>
      <c r="V40" s="146">
        <v>3.86</v>
      </c>
      <c r="W40" s="146">
        <v>0.99</v>
      </c>
      <c r="X40" s="146">
        <v>290</v>
      </c>
      <c r="Y40" s="146">
        <v>3.58</v>
      </c>
      <c r="Z40" s="146">
        <v>1.1200000000000001</v>
      </c>
      <c r="AA40" s="146">
        <v>182</v>
      </c>
      <c r="AB40" s="146">
        <v>3.75</v>
      </c>
      <c r="AC40" s="146">
        <v>1.07</v>
      </c>
      <c r="AD40" s="146">
        <v>356</v>
      </c>
      <c r="AE40" s="146">
        <v>3.76</v>
      </c>
      <c r="AF40" s="146">
        <v>1.01</v>
      </c>
      <c r="AG40" s="146">
        <v>116</v>
      </c>
      <c r="AH40" s="33">
        <v>3.6985446985446968</v>
      </c>
      <c r="AI40" s="33">
        <v>1.0697439153143355</v>
      </c>
      <c r="AJ40" s="125">
        <v>481</v>
      </c>
      <c r="AK40" s="33">
        <v>3.7842465753424657</v>
      </c>
      <c r="AL40" s="33">
        <v>1.0671726692536578</v>
      </c>
      <c r="AM40" s="125">
        <v>292</v>
      </c>
      <c r="AN40" s="33">
        <v>3.3285714285714278</v>
      </c>
      <c r="AO40" s="33">
        <v>1.151198853010132</v>
      </c>
      <c r="AP40" s="125">
        <v>70</v>
      </c>
      <c r="AQ40" s="33">
        <v>3.7058823529411762</v>
      </c>
      <c r="AR40" s="33">
        <v>0.985943075818142</v>
      </c>
      <c r="AS40" s="125">
        <v>119</v>
      </c>
      <c r="AT40" s="33">
        <v>3.7723577235772372</v>
      </c>
      <c r="AU40" s="33">
        <v>1.0925455921767933</v>
      </c>
      <c r="AV40" s="125">
        <v>123</v>
      </c>
      <c r="AW40" s="33">
        <v>3.7891566265060237</v>
      </c>
      <c r="AX40" s="33">
        <v>1.0606472635818669</v>
      </c>
      <c r="AY40" s="125">
        <v>166</v>
      </c>
      <c r="AZ40" s="33">
        <v>3.7456445993031355</v>
      </c>
      <c r="BA40" s="33">
        <v>1.038476654220301</v>
      </c>
      <c r="BB40" s="125">
        <v>287</v>
      </c>
      <c r="BC40" s="33">
        <v>3.6217616580310876</v>
      </c>
      <c r="BD40" s="33">
        <v>1.1119347839376954</v>
      </c>
      <c r="BE40" s="125">
        <v>193</v>
      </c>
      <c r="BF40" s="33">
        <v>3.6912928759894457</v>
      </c>
      <c r="BG40" s="33">
        <v>1.0969911548827149</v>
      </c>
      <c r="BH40" s="125">
        <v>379</v>
      </c>
      <c r="BI40" s="33">
        <v>3.725490196078431</v>
      </c>
      <c r="BJ40" s="33">
        <v>0.96633289413077994</v>
      </c>
      <c r="BK40" s="125">
        <v>102</v>
      </c>
      <c r="BM40" s="17">
        <f t="shared" si="1"/>
        <v>6.7961165048543534E-2</v>
      </c>
      <c r="BN40" s="14" t="str">
        <f t="shared" si="0"/>
        <v/>
      </c>
      <c r="BO40" s="14">
        <f t="shared" si="2"/>
        <v>6.7961165048543534E-2</v>
      </c>
      <c r="BP40" s="14" t="str">
        <f t="shared" si="3"/>
        <v/>
      </c>
      <c r="BQ40" s="14" t="str">
        <f t="shared" si="4"/>
        <v xml:space="preserve">
</v>
      </c>
      <c r="BR40" s="17">
        <f t="shared" si="5"/>
        <v>2.912621359223282E-2</v>
      </c>
      <c r="BS40" s="14" t="str">
        <f t="shared" si="6"/>
        <v/>
      </c>
      <c r="BT40" s="14">
        <f t="shared" si="7"/>
        <v>2.912621359223282E-2</v>
      </c>
      <c r="BU40" s="14" t="str">
        <f t="shared" si="8"/>
        <v/>
      </c>
      <c r="BV40" s="14" t="str">
        <f t="shared" si="9"/>
        <v xml:space="preserve">
</v>
      </c>
      <c r="BW40" s="17">
        <f t="shared" si="10"/>
        <v>-9.9009900990096895E-3</v>
      </c>
      <c r="BX40" s="14" t="str">
        <f t="shared" si="11"/>
        <v/>
      </c>
      <c r="BY40" s="14">
        <f t="shared" si="12"/>
        <v>9.9009900990096895E-3</v>
      </c>
      <c r="BZ40" s="14" t="str">
        <f t="shared" si="13"/>
        <v/>
      </c>
      <c r="CA40" s="14" t="str">
        <f t="shared" si="14"/>
        <v xml:space="preserve">
</v>
      </c>
      <c r="CB40" s="17">
        <f t="shared" si="15"/>
        <v>0.28282828282828265</v>
      </c>
      <c r="CC40" s="14" t="str">
        <f t="shared" si="16"/>
        <v>women</v>
      </c>
      <c r="CD40" s="14">
        <f t="shared" si="17"/>
        <v>0.28282828282828265</v>
      </c>
      <c r="CE40" s="14" t="str">
        <f t="shared" si="18"/>
        <v>small</v>
      </c>
      <c r="CF40" s="14" t="str">
        <f t="shared" si="19"/>
        <v>women
small</v>
      </c>
      <c r="CG40" s="17">
        <f t="shared" si="20"/>
        <v>-9.3457943925231643E-3</v>
      </c>
      <c r="CH40" s="14" t="str">
        <f t="shared" si="21"/>
        <v/>
      </c>
      <c r="CI40" s="14">
        <f t="shared" si="22"/>
        <v>9.3457943925231643E-3</v>
      </c>
      <c r="CJ40" s="14" t="str">
        <f t="shared" si="23"/>
        <v/>
      </c>
      <c r="CK40" s="14" t="str">
        <f t="shared" si="24"/>
        <v xml:space="preserve">
</v>
      </c>
      <c r="CL40" s="17">
        <f t="shared" si="25"/>
        <v>-4.8100578763454312E-2</v>
      </c>
      <c r="CM40" s="17" t="str">
        <f t="shared" si="26"/>
        <v/>
      </c>
      <c r="CN40" s="17">
        <f t="shared" si="27"/>
        <v>4.8100578763454312E-2</v>
      </c>
      <c r="CO40" s="17" t="str">
        <f t="shared" si="28"/>
        <v/>
      </c>
      <c r="CP40" s="17" t="str">
        <f t="shared" si="29"/>
        <v xml:space="preserve">
</v>
      </c>
      <c r="CQ40" s="17">
        <f t="shared" si="30"/>
        <v>1.3349831524854541E-2</v>
      </c>
      <c r="CR40" s="17" t="str">
        <f t="shared" si="31"/>
        <v/>
      </c>
      <c r="CS40" s="17">
        <f t="shared" si="32"/>
        <v>1.3349831524854541E-2</v>
      </c>
      <c r="CT40" s="17" t="str">
        <f t="shared" si="33"/>
        <v/>
      </c>
      <c r="CU40" s="17" t="str">
        <f t="shared" si="34"/>
        <v xml:space="preserve">
</v>
      </c>
      <c r="CV40" s="151">
        <f t="shared" si="35"/>
        <v>-0.3226450152007781</v>
      </c>
      <c r="CW40" s="17" t="str">
        <f t="shared" si="36"/>
        <v>-</v>
      </c>
      <c r="CX40" s="17">
        <f t="shared" si="37"/>
        <v>0.3226450152007781</v>
      </c>
      <c r="CY40" s="17" t="str">
        <f t="shared" si="38"/>
        <v>moderate</v>
      </c>
      <c r="CZ40" s="17" t="str">
        <f t="shared" si="39"/>
        <v>-
moderate</v>
      </c>
      <c r="DA40" s="17">
        <f t="shared" si="40"/>
        <v>-3.4604073902048539E-2</v>
      </c>
      <c r="DB40" s="17" t="str">
        <f t="shared" si="41"/>
        <v/>
      </c>
      <c r="DC40" s="17">
        <f t="shared" si="42"/>
        <v>3.4604073902048539E-2</v>
      </c>
      <c r="DD40" s="17" t="str">
        <f t="shared" si="43"/>
        <v/>
      </c>
      <c r="DE40" s="17" t="str">
        <f t="shared" si="44"/>
        <v xml:space="preserve">
</v>
      </c>
      <c r="DF40" s="17">
        <f t="shared" si="45"/>
        <v>2.1580093262191838E-3</v>
      </c>
      <c r="DG40" s="17" t="str">
        <f t="shared" si="46"/>
        <v/>
      </c>
      <c r="DH40" s="17">
        <f t="shared" si="47"/>
        <v>2.1580093262191838E-3</v>
      </c>
      <c r="DI40" s="17" t="str">
        <f t="shared" si="48"/>
        <v/>
      </c>
      <c r="DJ40" s="17" t="str">
        <f t="shared" si="49"/>
        <v xml:space="preserve">
</v>
      </c>
      <c r="DK40" s="17">
        <f t="shared" si="50"/>
        <v>8.6330553242568459E-3</v>
      </c>
      <c r="DL40" s="17" t="str">
        <f t="shared" si="51"/>
        <v/>
      </c>
      <c r="DM40" s="17">
        <f t="shared" si="52"/>
        <v>8.6330553242568459E-3</v>
      </c>
      <c r="DN40" s="17" t="str">
        <f t="shared" si="53"/>
        <v/>
      </c>
      <c r="DO40" s="17" t="str">
        <f t="shared" si="54"/>
        <v xml:space="preserve">
</v>
      </c>
      <c r="DP40" s="17">
        <f t="shared" si="55"/>
        <v>-0.11011841261152236</v>
      </c>
      <c r="DQ40" s="17" t="str">
        <f t="shared" si="56"/>
        <v>-</v>
      </c>
      <c r="DR40" s="17">
        <f t="shared" si="57"/>
        <v>0.11011841261152236</v>
      </c>
      <c r="DS40" s="17" t="str">
        <f t="shared" si="58"/>
        <v>small</v>
      </c>
      <c r="DT40" s="17" t="str">
        <f t="shared" si="59"/>
        <v>-
small</v>
      </c>
      <c r="DU40" s="17">
        <f t="shared" si="60"/>
        <v>3.7557650533421548E-2</v>
      </c>
      <c r="DV40" s="17" t="str">
        <f t="shared" si="61"/>
        <v/>
      </c>
      <c r="DW40" s="17">
        <f t="shared" si="62"/>
        <v>3.7557650533421548E-2</v>
      </c>
      <c r="DX40" s="17" t="str">
        <f t="shared" si="63"/>
        <v/>
      </c>
      <c r="DY40" s="17" t="str">
        <f t="shared" si="64"/>
        <v xml:space="preserve">
</v>
      </c>
      <c r="DZ40" s="17">
        <f t="shared" si="65"/>
        <v>-5.3516497146990236E-2</v>
      </c>
      <c r="EA40" s="17" t="str">
        <f t="shared" si="66"/>
        <v/>
      </c>
      <c r="EB40" s="17">
        <f t="shared" si="67"/>
        <v>5.3516497146990236E-2</v>
      </c>
      <c r="EC40" s="17" t="str">
        <f t="shared" si="68"/>
        <v/>
      </c>
      <c r="ED40" s="17" t="str">
        <f t="shared" si="69"/>
        <v xml:space="preserve">
</v>
      </c>
      <c r="EE40" s="17">
        <f t="shared" si="70"/>
        <v>-3.5712127912824979E-2</v>
      </c>
      <c r="EF40" s="17" t="str">
        <f t="shared" si="71"/>
        <v/>
      </c>
      <c r="EG40" s="17">
        <f t="shared" si="72"/>
        <v>3.5712127912824979E-2</v>
      </c>
      <c r="EH40" s="17" t="str">
        <f t="shared" si="73"/>
        <v/>
      </c>
      <c r="EI40" s="17" t="str">
        <f t="shared" si="74"/>
        <v xml:space="preserve">
</v>
      </c>
    </row>
    <row r="41" spans="1:139" s="27" customFormat="1" x14ac:dyDescent="0.2">
      <c r="A41" s="95" t="s">
        <v>113</v>
      </c>
      <c r="B41" s="95" t="s">
        <v>107</v>
      </c>
      <c r="C41" s="95" t="s">
        <v>114</v>
      </c>
      <c r="D41" s="148">
        <v>2.98</v>
      </c>
      <c r="E41" s="148">
        <v>1.23</v>
      </c>
      <c r="F41" s="148">
        <v>388</v>
      </c>
      <c r="G41" s="148">
        <v>2.95</v>
      </c>
      <c r="H41" s="148">
        <v>1.24</v>
      </c>
      <c r="I41" s="148">
        <v>249</v>
      </c>
      <c r="J41" s="148">
        <v>2.67</v>
      </c>
      <c r="K41" s="148">
        <v>1.32</v>
      </c>
      <c r="L41" s="148">
        <v>55</v>
      </c>
      <c r="M41" s="148">
        <v>3.27</v>
      </c>
      <c r="N41" s="148">
        <v>1.0900000000000001</v>
      </c>
      <c r="O41" s="148">
        <v>84</v>
      </c>
      <c r="P41" s="148">
        <v>2.99</v>
      </c>
      <c r="Q41" s="148">
        <v>1.26</v>
      </c>
      <c r="R41" s="148">
        <v>119</v>
      </c>
      <c r="S41" s="148">
        <v>2.88</v>
      </c>
      <c r="T41" s="148">
        <v>1.23</v>
      </c>
      <c r="U41" s="148">
        <v>128</v>
      </c>
      <c r="V41" s="148">
        <v>3.06</v>
      </c>
      <c r="W41" s="148">
        <v>1.26</v>
      </c>
      <c r="X41" s="148">
        <v>240</v>
      </c>
      <c r="Y41" s="148">
        <v>2.85</v>
      </c>
      <c r="Z41" s="148">
        <v>1.19</v>
      </c>
      <c r="AA41" s="148">
        <v>148</v>
      </c>
      <c r="AB41" s="148">
        <v>2.99</v>
      </c>
      <c r="AC41" s="148">
        <v>1.23</v>
      </c>
      <c r="AD41" s="148">
        <v>287</v>
      </c>
      <c r="AE41" s="148">
        <v>2.96</v>
      </c>
      <c r="AF41" s="148">
        <v>1.26</v>
      </c>
      <c r="AG41" s="148">
        <v>101</v>
      </c>
      <c r="AH41" s="100">
        <v>2.997326203208555</v>
      </c>
      <c r="AI41" s="100">
        <v>1.2672375290246052</v>
      </c>
      <c r="AJ41" s="126">
        <v>374</v>
      </c>
      <c r="AK41" s="100">
        <v>2.9409282700421935</v>
      </c>
      <c r="AL41" s="100">
        <v>1.2841487911119835</v>
      </c>
      <c r="AM41" s="126">
        <v>237</v>
      </c>
      <c r="AN41" s="100">
        <v>2.8906249999999991</v>
      </c>
      <c r="AO41" s="100">
        <v>1.2738790590722722</v>
      </c>
      <c r="AP41" s="126">
        <v>64</v>
      </c>
      <c r="AQ41" s="100">
        <v>3.2739726027397258</v>
      </c>
      <c r="AR41" s="100">
        <v>1.1815746787491628</v>
      </c>
      <c r="AS41" s="126">
        <v>73</v>
      </c>
      <c r="AT41" s="100">
        <v>3.0096153846153846</v>
      </c>
      <c r="AU41" s="100">
        <v>1.3969119361759776</v>
      </c>
      <c r="AV41" s="126">
        <v>104</v>
      </c>
      <c r="AW41" s="100">
        <v>2.9172932330827059</v>
      </c>
      <c r="AX41" s="100">
        <v>1.218824028253382</v>
      </c>
      <c r="AY41" s="126">
        <v>133</v>
      </c>
      <c r="AZ41" s="100">
        <v>2.9870129870129847</v>
      </c>
      <c r="BA41" s="100">
        <v>1.2768184627374108</v>
      </c>
      <c r="BB41" s="126">
        <v>231</v>
      </c>
      <c r="BC41" s="100">
        <v>3.0211267605633809</v>
      </c>
      <c r="BD41" s="100">
        <v>1.2574222751900181</v>
      </c>
      <c r="BE41" s="126">
        <v>142</v>
      </c>
      <c r="BF41" s="100">
        <v>2.9965517241379298</v>
      </c>
      <c r="BG41" s="100">
        <v>1.3060897446924495</v>
      </c>
      <c r="BH41" s="126">
        <v>290</v>
      </c>
      <c r="BI41" s="100">
        <v>3.0000000000000004</v>
      </c>
      <c r="BJ41" s="100">
        <v>1.1300922235529893</v>
      </c>
      <c r="BK41" s="126">
        <v>84</v>
      </c>
      <c r="BM41" s="17">
        <f t="shared" si="1"/>
        <v>0.22580645161290344</v>
      </c>
      <c r="BN41" s="14" t="str">
        <f t="shared" si="0"/>
        <v>pre-ten</v>
      </c>
      <c r="BO41" s="14">
        <f t="shared" si="2"/>
        <v>0.22580645161290344</v>
      </c>
      <c r="BP41" s="14" t="str">
        <f t="shared" si="3"/>
        <v>small</v>
      </c>
      <c r="BQ41" s="14" t="str">
        <f t="shared" si="4"/>
        <v>pre-ten
small</v>
      </c>
      <c r="BR41" s="17">
        <f t="shared" si="5"/>
        <v>-0.25806451612903214</v>
      </c>
      <c r="BS41" s="14" t="str">
        <f t="shared" si="6"/>
        <v>tenured</v>
      </c>
      <c r="BT41" s="14">
        <f t="shared" si="7"/>
        <v>0.25806451612903214</v>
      </c>
      <c r="BU41" s="14" t="str">
        <f t="shared" si="8"/>
        <v>small</v>
      </c>
      <c r="BV41" s="14" t="str">
        <f t="shared" si="9"/>
        <v>tenured
small</v>
      </c>
      <c r="BW41" s="17">
        <f t="shared" si="10"/>
        <v>8.730158730158756E-2</v>
      </c>
      <c r="BX41" s="14" t="str">
        <f t="shared" si="11"/>
        <v/>
      </c>
      <c r="BY41" s="14">
        <f t="shared" si="12"/>
        <v>8.730158730158756E-2</v>
      </c>
      <c r="BZ41" s="14" t="str">
        <f t="shared" si="13"/>
        <v/>
      </c>
      <c r="CA41" s="14" t="str">
        <f t="shared" si="14"/>
        <v xml:space="preserve">
</v>
      </c>
      <c r="CB41" s="17">
        <f t="shared" si="15"/>
        <v>0.16666666666666663</v>
      </c>
      <c r="CC41" s="14" t="str">
        <f t="shared" si="16"/>
        <v>women</v>
      </c>
      <c r="CD41" s="14">
        <f t="shared" si="17"/>
        <v>0.16666666666666663</v>
      </c>
      <c r="CE41" s="14" t="str">
        <f t="shared" si="18"/>
        <v>small</v>
      </c>
      <c r="CF41" s="14" t="str">
        <f t="shared" si="19"/>
        <v>women
small</v>
      </c>
      <c r="CG41" s="17">
        <f t="shared" si="20"/>
        <v>2.4390243902439226E-2</v>
      </c>
      <c r="CH41" s="14" t="str">
        <f t="shared" si="21"/>
        <v/>
      </c>
      <c r="CI41" s="14">
        <f t="shared" si="22"/>
        <v>2.4390243902439226E-2</v>
      </c>
      <c r="CJ41" s="14" t="str">
        <f t="shared" si="23"/>
        <v/>
      </c>
      <c r="CK41" s="14" t="str">
        <f t="shared" si="24"/>
        <v xml:space="preserve">
</v>
      </c>
      <c r="CL41" s="17">
        <f t="shared" si="25"/>
        <v>1.3672419583320779E-2</v>
      </c>
      <c r="CM41" s="17" t="str">
        <f t="shared" si="26"/>
        <v/>
      </c>
      <c r="CN41" s="17">
        <f t="shared" si="27"/>
        <v>1.3672419583320779E-2</v>
      </c>
      <c r="CO41" s="17" t="str">
        <f t="shared" si="28"/>
        <v/>
      </c>
      <c r="CP41" s="17" t="str">
        <f t="shared" si="29"/>
        <v xml:space="preserve">
</v>
      </c>
      <c r="CQ41" s="17">
        <f t="shared" si="30"/>
        <v>-7.0643916192540341E-3</v>
      </c>
      <c r="CR41" s="17" t="str">
        <f t="shared" si="31"/>
        <v/>
      </c>
      <c r="CS41" s="17">
        <f t="shared" si="32"/>
        <v>7.0643916192540341E-3</v>
      </c>
      <c r="CT41" s="17" t="str">
        <f t="shared" si="33"/>
        <v/>
      </c>
      <c r="CU41" s="17" t="str">
        <f t="shared" si="34"/>
        <v xml:space="preserve">
</v>
      </c>
      <c r="CV41" s="151">
        <f t="shared" si="35"/>
        <v>0.17319148032833959</v>
      </c>
      <c r="CW41" s="17" t="str">
        <f t="shared" si="36"/>
        <v>+</v>
      </c>
      <c r="CX41" s="17">
        <f t="shared" si="37"/>
        <v>0.17319148032833959</v>
      </c>
      <c r="CY41" s="17" t="str">
        <f t="shared" si="38"/>
        <v>small</v>
      </c>
      <c r="CZ41" s="17" t="str">
        <f t="shared" si="39"/>
        <v>+
small</v>
      </c>
      <c r="DA41" s="17">
        <f t="shared" si="40"/>
        <v>3.3621258234234033E-3</v>
      </c>
      <c r="DB41" s="17" t="str">
        <f t="shared" si="41"/>
        <v/>
      </c>
      <c r="DC41" s="17">
        <f t="shared" si="42"/>
        <v>3.3621258234234033E-3</v>
      </c>
      <c r="DD41" s="17" t="str">
        <f t="shared" si="43"/>
        <v/>
      </c>
      <c r="DE41" s="17" t="str">
        <f t="shared" si="44"/>
        <v xml:space="preserve">
</v>
      </c>
      <c r="DF41" s="17">
        <f t="shared" si="45"/>
        <v>1.4041962207783223E-2</v>
      </c>
      <c r="DG41" s="17" t="str">
        <f t="shared" si="46"/>
        <v/>
      </c>
      <c r="DH41" s="17">
        <f t="shared" si="47"/>
        <v>1.4041962207783223E-2</v>
      </c>
      <c r="DI41" s="17" t="str">
        <f t="shared" si="48"/>
        <v/>
      </c>
      <c r="DJ41" s="17" t="str">
        <f t="shared" si="49"/>
        <v xml:space="preserve">
</v>
      </c>
      <c r="DK41" s="17">
        <f t="shared" si="50"/>
        <v>3.0597717322777572E-2</v>
      </c>
      <c r="DL41" s="17" t="str">
        <f t="shared" si="51"/>
        <v/>
      </c>
      <c r="DM41" s="17">
        <f t="shared" si="52"/>
        <v>3.0597717322777572E-2</v>
      </c>
      <c r="DN41" s="17" t="str">
        <f t="shared" si="53"/>
        <v/>
      </c>
      <c r="DO41" s="17" t="str">
        <f t="shared" si="54"/>
        <v xml:space="preserve">
</v>
      </c>
      <c r="DP41" s="17">
        <f t="shared" si="55"/>
        <v>-5.716318734186867E-2</v>
      </c>
      <c r="DQ41" s="17" t="str">
        <f t="shared" si="56"/>
        <v/>
      </c>
      <c r="DR41" s="17">
        <f t="shared" si="57"/>
        <v>5.716318734186867E-2</v>
      </c>
      <c r="DS41" s="17" t="str">
        <f t="shared" si="58"/>
        <v/>
      </c>
      <c r="DT41" s="17" t="str">
        <f t="shared" si="59"/>
        <v xml:space="preserve">
</v>
      </c>
      <c r="DU41" s="17">
        <f t="shared" si="60"/>
        <v>0.13609331084700296</v>
      </c>
      <c r="DV41" s="17" t="str">
        <f t="shared" si="61"/>
        <v>+</v>
      </c>
      <c r="DW41" s="17">
        <f t="shared" si="62"/>
        <v>0.13609331084700296</v>
      </c>
      <c r="DX41" s="17" t="str">
        <f t="shared" si="63"/>
        <v>small</v>
      </c>
      <c r="DY41" s="17" t="str">
        <f t="shared" si="64"/>
        <v>+
small</v>
      </c>
      <c r="DZ41" s="17">
        <f t="shared" si="65"/>
        <v>5.0162893970753563E-3</v>
      </c>
      <c r="EA41" s="17" t="str">
        <f t="shared" si="66"/>
        <v/>
      </c>
      <c r="EB41" s="17">
        <f t="shared" si="67"/>
        <v>5.0162893970753563E-3</v>
      </c>
      <c r="EC41" s="17" t="str">
        <f t="shared" si="68"/>
        <v/>
      </c>
      <c r="ED41" s="17" t="str">
        <f t="shared" si="69"/>
        <v xml:space="preserve">
</v>
      </c>
      <c r="EE41" s="17">
        <f t="shared" si="70"/>
        <v>3.5395341341471417E-2</v>
      </c>
      <c r="EF41" s="17" t="str">
        <f t="shared" si="71"/>
        <v/>
      </c>
      <c r="EG41" s="17">
        <f t="shared" si="72"/>
        <v>3.5395341341471417E-2</v>
      </c>
      <c r="EH41" s="17" t="str">
        <f t="shared" si="73"/>
        <v/>
      </c>
      <c r="EI41" s="17" t="str">
        <f t="shared" si="74"/>
        <v xml:space="preserve">
</v>
      </c>
    </row>
    <row r="42" spans="1:139" x14ac:dyDescent="0.2">
      <c r="A42" s="2" t="s">
        <v>115</v>
      </c>
      <c r="B42" s="2" t="s">
        <v>107</v>
      </c>
      <c r="C42" s="2" t="s">
        <v>116</v>
      </c>
      <c r="D42" s="145">
        <v>3.32</v>
      </c>
      <c r="E42" s="145">
        <v>1.08</v>
      </c>
      <c r="F42" s="131">
        <v>449</v>
      </c>
      <c r="G42" s="146">
        <v>3.26</v>
      </c>
      <c r="H42" s="146">
        <v>1.08</v>
      </c>
      <c r="I42" s="146">
        <v>282</v>
      </c>
      <c r="J42" s="146">
        <v>3.28</v>
      </c>
      <c r="K42" s="146">
        <v>1.1399999999999999</v>
      </c>
      <c r="L42" s="146">
        <v>58</v>
      </c>
      <c r="M42" s="146">
        <v>3.52</v>
      </c>
      <c r="N42" s="146">
        <v>1.01</v>
      </c>
      <c r="O42" s="146">
        <v>109</v>
      </c>
      <c r="P42" s="146">
        <v>3.2</v>
      </c>
      <c r="Q42" s="146">
        <v>1.1499999999999999</v>
      </c>
      <c r="R42" s="146">
        <v>137</v>
      </c>
      <c r="S42" s="146">
        <v>3.28</v>
      </c>
      <c r="T42" s="146">
        <v>1.02</v>
      </c>
      <c r="U42" s="146">
        <v>143</v>
      </c>
      <c r="V42" s="146">
        <v>3.39</v>
      </c>
      <c r="W42" s="146">
        <v>1.05</v>
      </c>
      <c r="X42" s="146">
        <v>278</v>
      </c>
      <c r="Y42" s="146">
        <v>3.21</v>
      </c>
      <c r="Z42" s="146">
        <v>1.1100000000000001</v>
      </c>
      <c r="AA42" s="146">
        <v>171</v>
      </c>
      <c r="AB42" s="146">
        <v>3.31</v>
      </c>
      <c r="AC42" s="146">
        <v>1.07</v>
      </c>
      <c r="AD42" s="146">
        <v>339</v>
      </c>
      <c r="AE42" s="146">
        <v>3.36</v>
      </c>
      <c r="AF42" s="146">
        <v>1.1100000000000001</v>
      </c>
      <c r="AG42" s="146">
        <v>110</v>
      </c>
      <c r="AH42" s="32">
        <v>3.3168103448275872</v>
      </c>
      <c r="AI42" s="32">
        <v>1.0642724112036004</v>
      </c>
      <c r="AJ42" s="125">
        <v>464</v>
      </c>
      <c r="AK42" s="32">
        <v>3.3487544483985752</v>
      </c>
      <c r="AL42" s="32">
        <v>1.0382369397495441</v>
      </c>
      <c r="AM42" s="125">
        <v>281</v>
      </c>
      <c r="AN42" s="32">
        <v>3.1176470588235294</v>
      </c>
      <c r="AO42" s="32">
        <v>1.1657988327106132</v>
      </c>
      <c r="AP42" s="125">
        <v>68</v>
      </c>
      <c r="AQ42" s="32">
        <v>3.3565217391304345</v>
      </c>
      <c r="AR42" s="32">
        <v>1.0612083839531175</v>
      </c>
      <c r="AS42" s="125">
        <v>115</v>
      </c>
      <c r="AT42" s="32">
        <v>3.4237288135593222</v>
      </c>
      <c r="AU42" s="32">
        <v>1.0492714579631033</v>
      </c>
      <c r="AV42" s="125">
        <v>118</v>
      </c>
      <c r="AW42" s="32">
        <v>3.2981366459627321</v>
      </c>
      <c r="AX42" s="32">
        <v>1.0538306345002406</v>
      </c>
      <c r="AY42" s="125">
        <v>161</v>
      </c>
      <c r="AZ42" s="32">
        <v>3.399280575539569</v>
      </c>
      <c r="BA42" s="32">
        <v>1.0487741789317144</v>
      </c>
      <c r="BB42" s="125">
        <v>278</v>
      </c>
      <c r="BC42" s="32">
        <v>3.189189189189189</v>
      </c>
      <c r="BD42" s="32">
        <v>1.0793979259249979</v>
      </c>
      <c r="BE42" s="125">
        <v>185</v>
      </c>
      <c r="BF42" s="32">
        <v>3.3305785123966931</v>
      </c>
      <c r="BG42" s="32">
        <v>1.0463440410515989</v>
      </c>
      <c r="BH42" s="125">
        <v>363</v>
      </c>
      <c r="BI42" s="32">
        <v>3.267326732673268</v>
      </c>
      <c r="BJ42" s="32">
        <v>1.1304077946379429</v>
      </c>
      <c r="BK42" s="125">
        <v>101</v>
      </c>
      <c r="BM42" s="17">
        <f t="shared" si="1"/>
        <v>-1.8518518518518535E-2</v>
      </c>
      <c r="BN42" s="14" t="str">
        <f t="shared" si="0"/>
        <v/>
      </c>
      <c r="BO42" s="14">
        <f t="shared" si="2"/>
        <v>1.8518518518518535E-2</v>
      </c>
      <c r="BP42" s="14" t="str">
        <f t="shared" si="3"/>
        <v/>
      </c>
      <c r="BQ42" s="14" t="str">
        <f t="shared" si="4"/>
        <v xml:space="preserve">
</v>
      </c>
      <c r="BR42" s="17">
        <f t="shared" si="5"/>
        <v>-0.24074074074074095</v>
      </c>
      <c r="BS42" s="14" t="str">
        <f t="shared" si="6"/>
        <v>tenured</v>
      </c>
      <c r="BT42" s="14">
        <f t="shared" si="7"/>
        <v>0.24074074074074095</v>
      </c>
      <c r="BU42" s="14" t="str">
        <f t="shared" si="8"/>
        <v>small</v>
      </c>
      <c r="BV42" s="14" t="str">
        <f t="shared" si="9"/>
        <v>tenured
small</v>
      </c>
      <c r="BW42" s="17">
        <f t="shared" si="10"/>
        <v>-6.9565217391304029E-2</v>
      </c>
      <c r="BX42" s="14" t="str">
        <f t="shared" si="11"/>
        <v/>
      </c>
      <c r="BY42" s="14">
        <f t="shared" si="12"/>
        <v>6.9565217391304029E-2</v>
      </c>
      <c r="BZ42" s="14" t="str">
        <f t="shared" si="13"/>
        <v/>
      </c>
      <c r="CA42" s="14" t="str">
        <f t="shared" si="14"/>
        <v xml:space="preserve">
</v>
      </c>
      <c r="CB42" s="17">
        <f t="shared" si="15"/>
        <v>0.17142857142857157</v>
      </c>
      <c r="CC42" s="14" t="str">
        <f t="shared" si="16"/>
        <v>women</v>
      </c>
      <c r="CD42" s="14">
        <f t="shared" si="17"/>
        <v>0.17142857142857157</v>
      </c>
      <c r="CE42" s="14" t="str">
        <f t="shared" si="18"/>
        <v>small</v>
      </c>
      <c r="CF42" s="14" t="str">
        <f t="shared" si="19"/>
        <v>women
small</v>
      </c>
      <c r="CG42" s="17">
        <f t="shared" si="20"/>
        <v>-4.6728971962616654E-2</v>
      </c>
      <c r="CH42" s="14" t="str">
        <f t="shared" si="21"/>
        <v/>
      </c>
      <c r="CI42" s="14">
        <f t="shared" si="22"/>
        <v>4.6728971962616654E-2</v>
      </c>
      <c r="CJ42" s="14" t="str">
        <f t="shared" si="23"/>
        <v/>
      </c>
      <c r="CK42" s="14" t="str">
        <f t="shared" si="24"/>
        <v xml:space="preserve">
</v>
      </c>
      <c r="CL42" s="17">
        <f t="shared" si="25"/>
        <v>-2.9970288986495741E-3</v>
      </c>
      <c r="CM42" s="17" t="str">
        <f t="shared" si="26"/>
        <v/>
      </c>
      <c r="CN42" s="17">
        <f t="shared" si="27"/>
        <v>2.9970288986495741E-3</v>
      </c>
      <c r="CO42" s="17" t="str">
        <f t="shared" si="28"/>
        <v/>
      </c>
      <c r="CP42" s="17" t="str">
        <f t="shared" si="29"/>
        <v xml:space="preserve">
</v>
      </c>
      <c r="CQ42" s="17">
        <f t="shared" si="30"/>
        <v>8.5485735481522926E-2</v>
      </c>
      <c r="CR42" s="17" t="str">
        <f t="shared" si="31"/>
        <v/>
      </c>
      <c r="CS42" s="17">
        <f t="shared" si="32"/>
        <v>8.5485735481522926E-2</v>
      </c>
      <c r="CT42" s="17" t="str">
        <f t="shared" si="33"/>
        <v/>
      </c>
      <c r="CU42" s="17" t="str">
        <f t="shared" si="34"/>
        <v xml:space="preserve">
</v>
      </c>
      <c r="CV42" s="151">
        <f t="shared" si="35"/>
        <v>-0.13926325590752356</v>
      </c>
      <c r="CW42" s="17" t="str">
        <f t="shared" si="36"/>
        <v>-</v>
      </c>
      <c r="CX42" s="17">
        <f t="shared" si="37"/>
        <v>0.13926325590752356</v>
      </c>
      <c r="CY42" s="17" t="str">
        <f t="shared" si="38"/>
        <v>small</v>
      </c>
      <c r="CZ42" s="17" t="str">
        <f t="shared" si="39"/>
        <v>-
small</v>
      </c>
      <c r="DA42" s="17">
        <f t="shared" si="40"/>
        <v>-0.15404916069414293</v>
      </c>
      <c r="DB42" s="17" t="str">
        <f t="shared" si="41"/>
        <v>-</v>
      </c>
      <c r="DC42" s="17">
        <f t="shared" si="42"/>
        <v>0.15404916069414293</v>
      </c>
      <c r="DD42" s="17" t="str">
        <f t="shared" si="43"/>
        <v>small</v>
      </c>
      <c r="DE42" s="17" t="str">
        <f t="shared" si="44"/>
        <v>-
small</v>
      </c>
      <c r="DF42" s="17">
        <f t="shared" si="45"/>
        <v>0.21322300522081797</v>
      </c>
      <c r="DG42" s="17" t="str">
        <f t="shared" si="46"/>
        <v>+</v>
      </c>
      <c r="DH42" s="17">
        <f t="shared" si="47"/>
        <v>0.21322300522081797</v>
      </c>
      <c r="DI42" s="17" t="str">
        <f t="shared" si="48"/>
        <v>small</v>
      </c>
      <c r="DJ42" s="17" t="str">
        <f t="shared" si="49"/>
        <v>+
small</v>
      </c>
      <c r="DK42" s="17">
        <f t="shared" si="50"/>
        <v>1.7210209467229343E-2</v>
      </c>
      <c r="DL42" s="17" t="str">
        <f t="shared" si="51"/>
        <v/>
      </c>
      <c r="DM42" s="17">
        <f t="shared" si="52"/>
        <v>1.7210209467229343E-2</v>
      </c>
      <c r="DN42" s="17" t="str">
        <f t="shared" si="53"/>
        <v/>
      </c>
      <c r="DO42" s="17" t="str">
        <f t="shared" si="54"/>
        <v xml:space="preserve">
</v>
      </c>
      <c r="DP42" s="17">
        <f t="shared" si="55"/>
        <v>8.8489740937577992E-3</v>
      </c>
      <c r="DQ42" s="17" t="str">
        <f t="shared" si="56"/>
        <v/>
      </c>
      <c r="DR42" s="17">
        <f t="shared" si="57"/>
        <v>8.8489740937577992E-3</v>
      </c>
      <c r="DS42" s="17" t="str">
        <f t="shared" si="58"/>
        <v/>
      </c>
      <c r="DT42" s="17" t="str">
        <f t="shared" si="59"/>
        <v xml:space="preserve">
</v>
      </c>
      <c r="DU42" s="17">
        <f t="shared" si="60"/>
        <v>-1.9280017416169255E-2</v>
      </c>
      <c r="DV42" s="17" t="str">
        <f t="shared" si="61"/>
        <v/>
      </c>
      <c r="DW42" s="17">
        <f t="shared" si="62"/>
        <v>1.9280017416169255E-2</v>
      </c>
      <c r="DX42" s="17" t="str">
        <f t="shared" si="63"/>
        <v/>
      </c>
      <c r="DY42" s="17" t="str">
        <f t="shared" si="64"/>
        <v xml:space="preserve">
</v>
      </c>
      <c r="DZ42" s="17">
        <f t="shared" si="65"/>
        <v>1.9667061300421992E-2</v>
      </c>
      <c r="EA42" s="17" t="str">
        <f t="shared" si="66"/>
        <v/>
      </c>
      <c r="EB42" s="17">
        <f t="shared" si="67"/>
        <v>1.9667061300421992E-2</v>
      </c>
      <c r="EC42" s="17" t="str">
        <f t="shared" si="68"/>
        <v/>
      </c>
      <c r="ED42" s="17" t="str">
        <f t="shared" si="69"/>
        <v xml:space="preserve">
</v>
      </c>
      <c r="EE42" s="17">
        <f t="shared" si="70"/>
        <v>-8.198215525965484E-2</v>
      </c>
      <c r="EF42" s="17" t="str">
        <f t="shared" si="71"/>
        <v/>
      </c>
      <c r="EG42" s="17">
        <f t="shared" si="72"/>
        <v>8.198215525965484E-2</v>
      </c>
      <c r="EH42" s="17" t="str">
        <f t="shared" si="73"/>
        <v/>
      </c>
      <c r="EI42" s="17" t="str">
        <f t="shared" si="74"/>
        <v xml:space="preserve">
</v>
      </c>
    </row>
    <row r="43" spans="1:139" s="27" customFormat="1" x14ac:dyDescent="0.2">
      <c r="A43" s="95" t="s">
        <v>117</v>
      </c>
      <c r="B43" s="95" t="s">
        <v>107</v>
      </c>
      <c r="C43" s="95" t="s">
        <v>118</v>
      </c>
      <c r="D43" s="148">
        <v>3.19</v>
      </c>
      <c r="E43" s="148">
        <v>1.08</v>
      </c>
      <c r="F43" s="148">
        <v>464</v>
      </c>
      <c r="G43" s="148">
        <v>3.14</v>
      </c>
      <c r="H43" s="148">
        <v>1.1000000000000001</v>
      </c>
      <c r="I43" s="148">
        <v>294</v>
      </c>
      <c r="J43" s="148">
        <v>3.12</v>
      </c>
      <c r="K43" s="148">
        <v>1.03</v>
      </c>
      <c r="L43" s="148">
        <v>60</v>
      </c>
      <c r="M43" s="148">
        <v>3.36</v>
      </c>
      <c r="N43" s="148">
        <v>1.02</v>
      </c>
      <c r="O43" s="148">
        <v>110</v>
      </c>
      <c r="P43" s="148">
        <v>3.12</v>
      </c>
      <c r="Q43" s="148">
        <v>1.1399999999999999</v>
      </c>
      <c r="R43" s="148">
        <v>143</v>
      </c>
      <c r="S43" s="148">
        <v>3.13</v>
      </c>
      <c r="T43" s="148">
        <v>1.08</v>
      </c>
      <c r="U43" s="148">
        <v>149</v>
      </c>
      <c r="V43" s="148">
        <v>3.26</v>
      </c>
      <c r="W43" s="148">
        <v>1.06</v>
      </c>
      <c r="X43" s="148">
        <v>284</v>
      </c>
      <c r="Y43" s="148">
        <v>3.08</v>
      </c>
      <c r="Z43" s="148">
        <v>1.1000000000000001</v>
      </c>
      <c r="AA43" s="148">
        <v>180</v>
      </c>
      <c r="AB43" s="148">
        <v>3.12</v>
      </c>
      <c r="AC43" s="148">
        <v>1.08</v>
      </c>
      <c r="AD43" s="148">
        <v>349</v>
      </c>
      <c r="AE43" s="148">
        <v>3.39</v>
      </c>
      <c r="AF43" s="148">
        <v>1.06</v>
      </c>
      <c r="AG43" s="148">
        <v>115</v>
      </c>
      <c r="AH43" s="98">
        <v>3.2677824267782425</v>
      </c>
      <c r="AI43" s="98">
        <v>1.1156630704359443</v>
      </c>
      <c r="AJ43" s="126">
        <v>478</v>
      </c>
      <c r="AK43" s="98">
        <v>3.3275862068965489</v>
      </c>
      <c r="AL43" s="98">
        <v>1.1404474784136989</v>
      </c>
      <c r="AM43" s="126">
        <v>290</v>
      </c>
      <c r="AN43" s="98">
        <v>3.0281690140845066</v>
      </c>
      <c r="AO43" s="98">
        <v>1.1208648572281201</v>
      </c>
      <c r="AP43" s="126">
        <v>71</v>
      </c>
      <c r="AQ43" s="98">
        <v>3.2649572649572645</v>
      </c>
      <c r="AR43" s="98">
        <v>1.0371808806531551</v>
      </c>
      <c r="AS43" s="126">
        <v>117</v>
      </c>
      <c r="AT43" s="98">
        <v>3.4471544715447138</v>
      </c>
      <c r="AU43" s="98">
        <v>1.16085929191056</v>
      </c>
      <c r="AV43" s="126">
        <v>123</v>
      </c>
      <c r="AW43" s="98">
        <v>3.219512195121951</v>
      </c>
      <c r="AX43" s="98">
        <v>1.135315855555143</v>
      </c>
      <c r="AY43" s="126">
        <v>164</v>
      </c>
      <c r="AZ43" s="98">
        <v>3.384615384615385</v>
      </c>
      <c r="BA43" s="98">
        <v>1.0917430256283287</v>
      </c>
      <c r="BB43" s="126">
        <v>286</v>
      </c>
      <c r="BC43" s="98">
        <v>3.0890052356020941</v>
      </c>
      <c r="BD43" s="98">
        <v>1.1320380107872621</v>
      </c>
      <c r="BE43" s="126">
        <v>191</v>
      </c>
      <c r="BF43" s="98">
        <v>3.2122015915119357</v>
      </c>
      <c r="BG43" s="98">
        <v>1.1427661856204268</v>
      </c>
      <c r="BH43" s="126">
        <v>377</v>
      </c>
      <c r="BI43" s="98">
        <v>3.4752475247524748</v>
      </c>
      <c r="BJ43" s="98">
        <v>0.98584034616098559</v>
      </c>
      <c r="BK43" s="126">
        <v>101</v>
      </c>
      <c r="BM43" s="17">
        <f t="shared" si="1"/>
        <v>1.8181818181818195E-2</v>
      </c>
      <c r="BN43" s="14" t="str">
        <f t="shared" si="0"/>
        <v/>
      </c>
      <c r="BO43" s="14">
        <f t="shared" si="2"/>
        <v>1.8181818181818195E-2</v>
      </c>
      <c r="BP43" s="14" t="str">
        <f t="shared" si="3"/>
        <v/>
      </c>
      <c r="BQ43" s="14" t="str">
        <f t="shared" si="4"/>
        <v xml:space="preserve">
</v>
      </c>
      <c r="BR43" s="17">
        <f t="shared" si="5"/>
        <v>-0.19999999999999976</v>
      </c>
      <c r="BS43" s="14" t="str">
        <f t="shared" si="6"/>
        <v>tenured</v>
      </c>
      <c r="BT43" s="14">
        <f t="shared" si="7"/>
        <v>0.19999999999999976</v>
      </c>
      <c r="BU43" s="14" t="str">
        <f t="shared" si="8"/>
        <v>small</v>
      </c>
      <c r="BV43" s="14" t="str">
        <f t="shared" si="9"/>
        <v>tenured
small</v>
      </c>
      <c r="BW43" s="17">
        <f t="shared" si="10"/>
        <v>-8.7719298245612174E-3</v>
      </c>
      <c r="BX43" s="14" t="str">
        <f t="shared" si="11"/>
        <v/>
      </c>
      <c r="BY43" s="14">
        <f t="shared" si="12"/>
        <v>8.7719298245612174E-3</v>
      </c>
      <c r="BZ43" s="14" t="str">
        <f t="shared" si="13"/>
        <v/>
      </c>
      <c r="CA43" s="14" t="str">
        <f t="shared" si="14"/>
        <v xml:space="preserve">
</v>
      </c>
      <c r="CB43" s="17">
        <f t="shared" si="15"/>
        <v>0.16981132075471669</v>
      </c>
      <c r="CC43" s="14" t="str">
        <f t="shared" si="16"/>
        <v>women</v>
      </c>
      <c r="CD43" s="14">
        <f t="shared" si="17"/>
        <v>0.16981132075471669</v>
      </c>
      <c r="CE43" s="14" t="str">
        <f t="shared" si="18"/>
        <v>small</v>
      </c>
      <c r="CF43" s="14" t="str">
        <f t="shared" si="19"/>
        <v>women
small</v>
      </c>
      <c r="CG43" s="17">
        <f t="shared" si="20"/>
        <v>-0.25</v>
      </c>
      <c r="CH43" s="14" t="str">
        <f t="shared" si="21"/>
        <v>white</v>
      </c>
      <c r="CI43" s="14">
        <f t="shared" si="22"/>
        <v>0.25</v>
      </c>
      <c r="CJ43" s="14" t="str">
        <f t="shared" si="23"/>
        <v>small</v>
      </c>
      <c r="CK43" s="14" t="str">
        <f t="shared" si="24"/>
        <v>white
small</v>
      </c>
      <c r="CL43" s="17">
        <f t="shared" si="25"/>
        <v>6.9718563641126108E-2</v>
      </c>
      <c r="CM43" s="17" t="str">
        <f t="shared" si="26"/>
        <v/>
      </c>
      <c r="CN43" s="17">
        <f t="shared" si="27"/>
        <v>6.9718563641126108E-2</v>
      </c>
      <c r="CO43" s="17" t="str">
        <f t="shared" si="28"/>
        <v/>
      </c>
      <c r="CP43" s="17" t="str">
        <f t="shared" si="29"/>
        <v xml:space="preserve">
</v>
      </c>
      <c r="CQ43" s="17">
        <f t="shared" si="30"/>
        <v>0.16448473993512716</v>
      </c>
      <c r="CR43" s="17" t="str">
        <f t="shared" si="31"/>
        <v>+</v>
      </c>
      <c r="CS43" s="17">
        <f t="shared" si="32"/>
        <v>0.16448473993512716</v>
      </c>
      <c r="CT43" s="17" t="str">
        <f t="shared" si="33"/>
        <v>small</v>
      </c>
      <c r="CU43" s="17" t="str">
        <f t="shared" si="34"/>
        <v>+
small</v>
      </c>
      <c r="CV43" s="151">
        <f t="shared" si="35"/>
        <v>-8.192868687362545E-2</v>
      </c>
      <c r="CW43" s="17" t="str">
        <f t="shared" si="36"/>
        <v/>
      </c>
      <c r="CX43" s="17">
        <f t="shared" si="37"/>
        <v>8.192868687362545E-2</v>
      </c>
      <c r="CY43" s="17" t="str">
        <f t="shared" si="38"/>
        <v/>
      </c>
      <c r="CZ43" s="17" t="str">
        <f t="shared" si="39"/>
        <v xml:space="preserve">
</v>
      </c>
      <c r="DA43" s="17">
        <f t="shared" si="40"/>
        <v>-9.1635641203570137E-2</v>
      </c>
      <c r="DB43" s="17" t="str">
        <f t="shared" si="41"/>
        <v/>
      </c>
      <c r="DC43" s="17">
        <f t="shared" si="42"/>
        <v>9.1635641203570137E-2</v>
      </c>
      <c r="DD43" s="17" t="str">
        <f t="shared" si="43"/>
        <v/>
      </c>
      <c r="DE43" s="17" t="str">
        <f t="shared" si="44"/>
        <v xml:space="preserve">
</v>
      </c>
      <c r="DF43" s="17">
        <f t="shared" si="45"/>
        <v>0.28182095265506107</v>
      </c>
      <c r="DG43" s="17" t="str">
        <f t="shared" si="46"/>
        <v>+</v>
      </c>
      <c r="DH43" s="17">
        <f t="shared" si="47"/>
        <v>0.28182095265506107</v>
      </c>
      <c r="DI43" s="17" t="str">
        <f t="shared" si="48"/>
        <v>small</v>
      </c>
      <c r="DJ43" s="17" t="str">
        <f t="shared" si="49"/>
        <v>+
small</v>
      </c>
      <c r="DK43" s="17">
        <f t="shared" si="50"/>
        <v>7.8843429063343518E-2</v>
      </c>
      <c r="DL43" s="17" t="str">
        <f t="shared" si="51"/>
        <v/>
      </c>
      <c r="DM43" s="17">
        <f t="shared" si="52"/>
        <v>7.8843429063343518E-2</v>
      </c>
      <c r="DN43" s="17" t="str">
        <f t="shared" si="53"/>
        <v/>
      </c>
      <c r="DO43" s="17" t="str">
        <f t="shared" si="54"/>
        <v xml:space="preserve">
</v>
      </c>
      <c r="DP43" s="17">
        <f t="shared" si="55"/>
        <v>0.11414351334524495</v>
      </c>
      <c r="DQ43" s="17" t="str">
        <f t="shared" si="56"/>
        <v>+</v>
      </c>
      <c r="DR43" s="17">
        <f t="shared" si="57"/>
        <v>0.11414351334524495</v>
      </c>
      <c r="DS43" s="17" t="str">
        <f t="shared" si="58"/>
        <v>small</v>
      </c>
      <c r="DT43" s="17" t="str">
        <f t="shared" si="59"/>
        <v>+
small</v>
      </c>
      <c r="DU43" s="17">
        <f t="shared" si="60"/>
        <v>7.9548880128427878E-3</v>
      </c>
      <c r="DV43" s="17" t="str">
        <f t="shared" si="61"/>
        <v/>
      </c>
      <c r="DW43" s="17">
        <f t="shared" si="62"/>
        <v>7.9548880128427878E-3</v>
      </c>
      <c r="DX43" s="17" t="str">
        <f t="shared" si="63"/>
        <v/>
      </c>
      <c r="DY43" s="17" t="str">
        <f t="shared" si="64"/>
        <v xml:space="preserve">
</v>
      </c>
      <c r="DZ43" s="17">
        <f t="shared" si="65"/>
        <v>8.0682813923022983E-2</v>
      </c>
      <c r="EA43" s="17" t="str">
        <f t="shared" si="66"/>
        <v/>
      </c>
      <c r="EB43" s="17">
        <f t="shared" si="67"/>
        <v>8.0682813923022983E-2</v>
      </c>
      <c r="EC43" s="17" t="str">
        <f t="shared" si="68"/>
        <v/>
      </c>
      <c r="ED43" s="17" t="str">
        <f t="shared" si="69"/>
        <v xml:space="preserve">
</v>
      </c>
      <c r="EE43" s="17">
        <f t="shared" si="70"/>
        <v>8.6471937453606637E-2</v>
      </c>
      <c r="EF43" s="17" t="str">
        <f t="shared" si="71"/>
        <v/>
      </c>
      <c r="EG43" s="17">
        <f t="shared" si="72"/>
        <v>8.6471937453606637E-2</v>
      </c>
      <c r="EH43" s="17" t="str">
        <f t="shared" si="73"/>
        <v/>
      </c>
      <c r="EI43" s="17" t="str">
        <f t="shared" si="74"/>
        <v xml:space="preserve">
</v>
      </c>
    </row>
    <row r="44" spans="1:139" x14ac:dyDescent="0.2">
      <c r="A44" s="2" t="s">
        <v>119</v>
      </c>
      <c r="B44" s="2" t="s">
        <v>107</v>
      </c>
      <c r="C44" s="2" t="s">
        <v>120</v>
      </c>
      <c r="D44" s="145">
        <v>3.74</v>
      </c>
      <c r="E44" s="145">
        <v>1.01</v>
      </c>
      <c r="F44" s="131">
        <v>455</v>
      </c>
      <c r="G44" s="146">
        <v>3.66</v>
      </c>
      <c r="H44" s="146">
        <v>1.05</v>
      </c>
      <c r="I44" s="146">
        <v>294</v>
      </c>
      <c r="J44" s="146">
        <v>3.59</v>
      </c>
      <c r="K44" s="146">
        <v>1.01</v>
      </c>
      <c r="L44" s="146">
        <v>58</v>
      </c>
      <c r="M44" s="146">
        <v>4.0599999999999996</v>
      </c>
      <c r="N44" s="146">
        <v>0.79</v>
      </c>
      <c r="O44" s="146">
        <v>103</v>
      </c>
      <c r="P44" s="146">
        <v>3.7</v>
      </c>
      <c r="Q44" s="146">
        <v>1.1100000000000001</v>
      </c>
      <c r="R44" s="146">
        <v>145</v>
      </c>
      <c r="S44" s="146">
        <v>3.59</v>
      </c>
      <c r="T44" s="146">
        <v>1.02</v>
      </c>
      <c r="U44" s="146">
        <v>147</v>
      </c>
      <c r="V44" s="146">
        <v>3.74</v>
      </c>
      <c r="W44" s="146">
        <v>1.01</v>
      </c>
      <c r="X44" s="146">
        <v>280</v>
      </c>
      <c r="Y44" s="146">
        <v>3.74</v>
      </c>
      <c r="Z44" s="146">
        <v>1.01</v>
      </c>
      <c r="AA44" s="146">
        <v>175</v>
      </c>
      <c r="AB44" s="146">
        <v>3.73</v>
      </c>
      <c r="AC44" s="146">
        <v>1.02</v>
      </c>
      <c r="AD44" s="146">
        <v>343</v>
      </c>
      <c r="AE44" s="146">
        <v>3.79</v>
      </c>
      <c r="AF44" s="146">
        <v>0.96</v>
      </c>
      <c r="AG44" s="146">
        <v>112</v>
      </c>
      <c r="AH44" s="31">
        <v>3.7006369426751577</v>
      </c>
      <c r="AI44" s="31">
        <v>1.0239574967463121</v>
      </c>
      <c r="AJ44" s="125">
        <v>471</v>
      </c>
      <c r="AK44" s="31">
        <v>3.6793103448275848</v>
      </c>
      <c r="AL44" s="31">
        <v>1.030966661097243</v>
      </c>
      <c r="AM44" s="125">
        <v>290</v>
      </c>
      <c r="AN44" s="31">
        <v>3.2753623188405796</v>
      </c>
      <c r="AO44" s="31">
        <v>1.1990689767115945</v>
      </c>
      <c r="AP44" s="125">
        <v>69</v>
      </c>
      <c r="AQ44" s="31">
        <v>4.0178571428571415</v>
      </c>
      <c r="AR44" s="31">
        <v>0.7591145014125511</v>
      </c>
      <c r="AS44" s="125">
        <v>112</v>
      </c>
      <c r="AT44" s="31">
        <v>3.7131147540983616</v>
      </c>
      <c r="AU44" s="31">
        <v>1.0869588190570847</v>
      </c>
      <c r="AV44" s="125">
        <v>122</v>
      </c>
      <c r="AW44" s="31">
        <v>3.632530120481928</v>
      </c>
      <c r="AX44" s="31">
        <v>1.0047895523649735</v>
      </c>
      <c r="AY44" s="125">
        <v>166</v>
      </c>
      <c r="AZ44" s="31">
        <v>3.6950354609929077</v>
      </c>
      <c r="BA44" s="31">
        <v>1.043149231425083</v>
      </c>
      <c r="BB44" s="125">
        <v>282</v>
      </c>
      <c r="BC44" s="31">
        <v>3.7074468085106371</v>
      </c>
      <c r="BD44" s="31">
        <v>0.99975819126716969</v>
      </c>
      <c r="BE44" s="125">
        <v>188</v>
      </c>
      <c r="BF44" s="31">
        <v>3.7621621621621633</v>
      </c>
      <c r="BG44" s="31">
        <v>1.0000952126356646</v>
      </c>
      <c r="BH44" s="125">
        <v>370</v>
      </c>
      <c r="BI44" s="31">
        <v>3.4752475247524757</v>
      </c>
      <c r="BJ44" s="31">
        <v>1.0825346128964246</v>
      </c>
      <c r="BK44" s="125">
        <v>101</v>
      </c>
      <c r="BM44" s="17">
        <f t="shared" si="1"/>
        <v>6.6666666666666929E-2</v>
      </c>
      <c r="BN44" s="14" t="str">
        <f t="shared" si="0"/>
        <v/>
      </c>
      <c r="BO44" s="14">
        <f t="shared" si="2"/>
        <v>6.6666666666666929E-2</v>
      </c>
      <c r="BP44" s="14" t="str">
        <f t="shared" si="3"/>
        <v/>
      </c>
      <c r="BQ44" s="14" t="str">
        <f t="shared" si="4"/>
        <v xml:space="preserve">
</v>
      </c>
      <c r="BR44" s="17">
        <f t="shared" si="5"/>
        <v>-0.38095238095238043</v>
      </c>
      <c r="BS44" s="14" t="str">
        <f t="shared" si="6"/>
        <v>tenured</v>
      </c>
      <c r="BT44" s="14">
        <f t="shared" si="7"/>
        <v>0.38095238095238043</v>
      </c>
      <c r="BU44" s="14" t="str">
        <f t="shared" si="8"/>
        <v>moderate</v>
      </c>
      <c r="BV44" s="14" t="str">
        <f t="shared" si="9"/>
        <v>tenured
moderate</v>
      </c>
      <c r="BW44" s="17">
        <f t="shared" si="10"/>
        <v>9.9099099099099378E-2</v>
      </c>
      <c r="BX44" s="14" t="str">
        <f t="shared" si="11"/>
        <v/>
      </c>
      <c r="BY44" s="14">
        <f t="shared" si="12"/>
        <v>9.9099099099099378E-2</v>
      </c>
      <c r="BZ44" s="14" t="str">
        <f t="shared" si="13"/>
        <v/>
      </c>
      <c r="CA44" s="14" t="str">
        <f t="shared" si="14"/>
        <v xml:space="preserve">
</v>
      </c>
      <c r="CB44" s="17">
        <f t="shared" si="15"/>
        <v>0</v>
      </c>
      <c r="CC44" s="14" t="str">
        <f t="shared" si="16"/>
        <v/>
      </c>
      <c r="CD44" s="14">
        <f t="shared" si="17"/>
        <v>0</v>
      </c>
      <c r="CE44" s="14" t="str">
        <f t="shared" si="18"/>
        <v/>
      </c>
      <c r="CF44" s="14" t="str">
        <f t="shared" si="19"/>
        <v xml:space="preserve">
</v>
      </c>
      <c r="CG44" s="17">
        <f t="shared" si="20"/>
        <v>-5.8823529411764754E-2</v>
      </c>
      <c r="CH44" s="14" t="str">
        <f t="shared" si="21"/>
        <v/>
      </c>
      <c r="CI44" s="14">
        <f t="shared" si="22"/>
        <v>5.8823529411764754E-2</v>
      </c>
      <c r="CJ44" s="14" t="str">
        <f t="shared" si="23"/>
        <v/>
      </c>
      <c r="CK44" s="14" t="str">
        <f t="shared" si="24"/>
        <v xml:space="preserve">
</v>
      </c>
      <c r="CL44" s="17">
        <f t="shared" si="25"/>
        <v>-3.8442081287476289E-2</v>
      </c>
      <c r="CM44" s="17" t="str">
        <f t="shared" si="26"/>
        <v/>
      </c>
      <c r="CN44" s="17">
        <f t="shared" si="27"/>
        <v>3.8442081287476289E-2</v>
      </c>
      <c r="CO44" s="17" t="str">
        <f t="shared" si="28"/>
        <v/>
      </c>
      <c r="CP44" s="17" t="str">
        <f t="shared" si="29"/>
        <v xml:space="preserve">
</v>
      </c>
      <c r="CQ44" s="17">
        <f t="shared" si="30"/>
        <v>1.8730329074882909E-2</v>
      </c>
      <c r="CR44" s="17" t="str">
        <f t="shared" si="31"/>
        <v/>
      </c>
      <c r="CS44" s="17">
        <f t="shared" si="32"/>
        <v>1.8730329074882909E-2</v>
      </c>
      <c r="CT44" s="17" t="str">
        <f t="shared" si="33"/>
        <v/>
      </c>
      <c r="CU44" s="17" t="str">
        <f t="shared" si="34"/>
        <v xml:space="preserve">
</v>
      </c>
      <c r="CV44" s="151">
        <f t="shared" si="35"/>
        <v>-0.26240165267414667</v>
      </c>
      <c r="CW44" s="17" t="str">
        <f t="shared" si="36"/>
        <v>-</v>
      </c>
      <c r="CX44" s="17">
        <f t="shared" si="37"/>
        <v>0.26240165267414667</v>
      </c>
      <c r="CY44" s="17" t="str">
        <f t="shared" si="38"/>
        <v>small</v>
      </c>
      <c r="CZ44" s="17" t="str">
        <f t="shared" si="39"/>
        <v>-
small</v>
      </c>
      <c r="DA44" s="17">
        <f t="shared" si="40"/>
        <v>-5.551581094082543E-2</v>
      </c>
      <c r="DB44" s="17" t="str">
        <f t="shared" si="41"/>
        <v/>
      </c>
      <c r="DC44" s="17">
        <f t="shared" si="42"/>
        <v>5.551581094082543E-2</v>
      </c>
      <c r="DD44" s="17" t="str">
        <f t="shared" si="43"/>
        <v/>
      </c>
      <c r="DE44" s="17" t="str">
        <f t="shared" si="44"/>
        <v xml:space="preserve">
</v>
      </c>
      <c r="DF44" s="17">
        <f t="shared" si="45"/>
        <v>1.2065548269563856E-2</v>
      </c>
      <c r="DG44" s="17" t="str">
        <f t="shared" si="46"/>
        <v/>
      </c>
      <c r="DH44" s="17">
        <f t="shared" si="47"/>
        <v>1.2065548269563856E-2</v>
      </c>
      <c r="DI44" s="17" t="str">
        <f t="shared" si="48"/>
        <v/>
      </c>
      <c r="DJ44" s="17" t="str">
        <f t="shared" si="49"/>
        <v xml:space="preserve">
</v>
      </c>
      <c r="DK44" s="17">
        <f t="shared" si="50"/>
        <v>4.2327391225182441E-2</v>
      </c>
      <c r="DL44" s="17" t="str">
        <f t="shared" si="51"/>
        <v/>
      </c>
      <c r="DM44" s="17">
        <f t="shared" si="52"/>
        <v>4.2327391225182441E-2</v>
      </c>
      <c r="DN44" s="17" t="str">
        <f t="shared" si="53"/>
        <v/>
      </c>
      <c r="DO44" s="17" t="str">
        <f t="shared" si="54"/>
        <v xml:space="preserve">
</v>
      </c>
      <c r="DP44" s="17">
        <f t="shared" si="55"/>
        <v>-4.3104608288561816E-2</v>
      </c>
      <c r="DQ44" s="17" t="str">
        <f t="shared" si="56"/>
        <v/>
      </c>
      <c r="DR44" s="17">
        <f t="shared" si="57"/>
        <v>4.3104608288561816E-2</v>
      </c>
      <c r="DS44" s="17" t="str">
        <f t="shared" si="58"/>
        <v/>
      </c>
      <c r="DT44" s="17" t="str">
        <f t="shared" si="59"/>
        <v xml:space="preserve">
</v>
      </c>
      <c r="DU44" s="17">
        <f t="shared" si="60"/>
        <v>-3.2561065039239834E-2</v>
      </c>
      <c r="DV44" s="17" t="str">
        <f t="shared" si="61"/>
        <v/>
      </c>
      <c r="DW44" s="17">
        <f t="shared" si="62"/>
        <v>3.2561065039239834E-2</v>
      </c>
      <c r="DX44" s="17" t="str">
        <f t="shared" si="63"/>
        <v/>
      </c>
      <c r="DY44" s="17" t="str">
        <f t="shared" si="64"/>
        <v xml:space="preserve">
</v>
      </c>
      <c r="DZ44" s="17">
        <f t="shared" si="65"/>
        <v>3.2159100209471735E-2</v>
      </c>
      <c r="EA44" s="17" t="str">
        <f t="shared" si="66"/>
        <v/>
      </c>
      <c r="EB44" s="17">
        <f t="shared" si="67"/>
        <v>3.2159100209471735E-2</v>
      </c>
      <c r="EC44" s="17" t="str">
        <f t="shared" si="68"/>
        <v/>
      </c>
      <c r="ED44" s="17" t="str">
        <f t="shared" si="69"/>
        <v xml:space="preserve">
</v>
      </c>
      <c r="EE44" s="17">
        <f t="shared" si="70"/>
        <v>-0.29075511443035906</v>
      </c>
      <c r="EF44" s="17" t="str">
        <f t="shared" si="71"/>
        <v>-</v>
      </c>
      <c r="EG44" s="17">
        <f t="shared" si="72"/>
        <v>0.29075511443035906</v>
      </c>
      <c r="EH44" s="17" t="str">
        <f t="shared" si="73"/>
        <v>small</v>
      </c>
      <c r="EI44" s="17" t="str">
        <f t="shared" si="74"/>
        <v>-
small</v>
      </c>
    </row>
    <row r="45" spans="1:139" s="27" customFormat="1" x14ac:dyDescent="0.2">
      <c r="A45" s="95" t="s">
        <v>121</v>
      </c>
      <c r="B45" s="95" t="s">
        <v>107</v>
      </c>
      <c r="C45" s="95" t="s">
        <v>122</v>
      </c>
      <c r="D45" s="148">
        <v>3.46</v>
      </c>
      <c r="E45" s="148">
        <v>1.1499999999999999</v>
      </c>
      <c r="F45" s="148">
        <v>470</v>
      </c>
      <c r="G45" s="148">
        <v>3.44</v>
      </c>
      <c r="H45" s="148">
        <v>1.1499999999999999</v>
      </c>
      <c r="I45" s="148">
        <v>296</v>
      </c>
      <c r="J45" s="148">
        <v>3.27</v>
      </c>
      <c r="K45" s="148">
        <v>1.27</v>
      </c>
      <c r="L45" s="148">
        <v>60</v>
      </c>
      <c r="M45" s="148">
        <v>3.63</v>
      </c>
      <c r="N45" s="148">
        <v>1.06</v>
      </c>
      <c r="O45" s="148">
        <v>114</v>
      </c>
      <c r="P45" s="148">
        <v>3.51</v>
      </c>
      <c r="Q45" s="148">
        <v>1.18</v>
      </c>
      <c r="R45" s="148">
        <v>144</v>
      </c>
      <c r="S45" s="148">
        <v>3.35</v>
      </c>
      <c r="T45" s="148">
        <v>1.1399999999999999</v>
      </c>
      <c r="U45" s="148">
        <v>150</v>
      </c>
      <c r="V45" s="148">
        <v>3.49</v>
      </c>
      <c r="W45" s="148">
        <v>1.17</v>
      </c>
      <c r="X45" s="148">
        <v>289</v>
      </c>
      <c r="Y45" s="148">
        <v>3.42</v>
      </c>
      <c r="Z45" s="148">
        <v>1.1100000000000001</v>
      </c>
      <c r="AA45" s="148">
        <v>181</v>
      </c>
      <c r="AB45" s="148">
        <v>3.48</v>
      </c>
      <c r="AC45" s="148">
        <v>1.1399999999999999</v>
      </c>
      <c r="AD45" s="148">
        <v>354</v>
      </c>
      <c r="AE45" s="148">
        <v>3.41</v>
      </c>
      <c r="AF45" s="148">
        <v>1.1499999999999999</v>
      </c>
      <c r="AG45" s="148">
        <v>116</v>
      </c>
      <c r="AH45" s="98">
        <v>3.4196242171189986</v>
      </c>
      <c r="AI45" s="100">
        <v>1.1486352939066944</v>
      </c>
      <c r="AJ45" s="126">
        <v>479</v>
      </c>
      <c r="AK45" s="98">
        <v>3.458620689655171</v>
      </c>
      <c r="AL45" s="100">
        <v>1.1375981622740128</v>
      </c>
      <c r="AM45" s="126">
        <v>290</v>
      </c>
      <c r="AN45" s="98">
        <v>2.8571428571428559</v>
      </c>
      <c r="AO45" s="100">
        <v>1.2072932269410797</v>
      </c>
      <c r="AP45" s="126">
        <v>70</v>
      </c>
      <c r="AQ45" s="98">
        <v>3.6554621848739486</v>
      </c>
      <c r="AR45" s="100">
        <v>1.0369199402755009</v>
      </c>
      <c r="AS45" s="126">
        <v>119</v>
      </c>
      <c r="AT45" s="98">
        <v>3.5785123966942147</v>
      </c>
      <c r="AU45" s="100">
        <v>1.1236255760980647</v>
      </c>
      <c r="AV45" s="126">
        <v>121</v>
      </c>
      <c r="AW45" s="98">
        <v>3.3433734939759021</v>
      </c>
      <c r="AX45" s="100">
        <v>1.1688577974098904</v>
      </c>
      <c r="AY45" s="126">
        <v>166</v>
      </c>
      <c r="AZ45" s="98">
        <v>3.4647887323943665</v>
      </c>
      <c r="BA45" s="100">
        <v>1.1288818185068255</v>
      </c>
      <c r="BB45" s="126">
        <v>284</v>
      </c>
      <c r="BC45" s="98">
        <v>3.3608247422680426</v>
      </c>
      <c r="BD45" s="100">
        <v>1.17562081062267</v>
      </c>
      <c r="BE45" s="126">
        <v>194</v>
      </c>
      <c r="BF45" s="98">
        <v>3.3915343915343925</v>
      </c>
      <c r="BG45" s="100">
        <v>1.156291646382144</v>
      </c>
      <c r="BH45" s="126">
        <v>378</v>
      </c>
      <c r="BI45" s="98">
        <v>3.5247524752475239</v>
      </c>
      <c r="BJ45" s="100">
        <v>1.118874965364232</v>
      </c>
      <c r="BK45" s="126">
        <v>101</v>
      </c>
      <c r="BM45" s="17">
        <f t="shared" si="1"/>
        <v>0.14782608695652169</v>
      </c>
      <c r="BN45" s="14" t="str">
        <f t="shared" si="0"/>
        <v>pre-ten</v>
      </c>
      <c r="BO45" s="14">
        <f t="shared" si="2"/>
        <v>0.14782608695652169</v>
      </c>
      <c r="BP45" s="14" t="str">
        <f t="shared" si="3"/>
        <v>small</v>
      </c>
      <c r="BQ45" s="14" t="str">
        <f t="shared" si="4"/>
        <v>pre-ten
small</v>
      </c>
      <c r="BR45" s="17">
        <f t="shared" si="5"/>
        <v>-0.16521739130434779</v>
      </c>
      <c r="BS45" s="14" t="str">
        <f t="shared" si="6"/>
        <v>tenured</v>
      </c>
      <c r="BT45" s="14">
        <f t="shared" si="7"/>
        <v>0.16521739130434779</v>
      </c>
      <c r="BU45" s="14" t="str">
        <f t="shared" si="8"/>
        <v>small</v>
      </c>
      <c r="BV45" s="14" t="str">
        <f t="shared" si="9"/>
        <v>tenured
small</v>
      </c>
      <c r="BW45" s="17">
        <f t="shared" si="10"/>
        <v>0.1355932203389828</v>
      </c>
      <c r="BX45" s="14" t="str">
        <f t="shared" si="11"/>
        <v>assoc</v>
      </c>
      <c r="BY45" s="14">
        <f t="shared" si="12"/>
        <v>0.1355932203389828</v>
      </c>
      <c r="BZ45" s="14" t="str">
        <f t="shared" si="13"/>
        <v>small</v>
      </c>
      <c r="CA45" s="14" t="str">
        <f t="shared" si="14"/>
        <v>assoc
small</v>
      </c>
      <c r="CB45" s="17">
        <f t="shared" si="15"/>
        <v>5.9829059829060074E-2</v>
      </c>
      <c r="CC45" s="14" t="str">
        <f t="shared" si="16"/>
        <v/>
      </c>
      <c r="CD45" s="14">
        <f t="shared" si="17"/>
        <v>5.9829059829060074E-2</v>
      </c>
      <c r="CE45" s="14" t="str">
        <f t="shared" si="18"/>
        <v/>
      </c>
      <c r="CF45" s="14" t="str">
        <f t="shared" si="19"/>
        <v xml:space="preserve">
</v>
      </c>
      <c r="CG45" s="17">
        <f t="shared" si="20"/>
        <v>6.1403508771929689E-2</v>
      </c>
      <c r="CH45" s="14" t="str">
        <f t="shared" si="21"/>
        <v/>
      </c>
      <c r="CI45" s="14">
        <f t="shared" si="22"/>
        <v>6.1403508771929689E-2</v>
      </c>
      <c r="CJ45" s="14" t="str">
        <f t="shared" si="23"/>
        <v/>
      </c>
      <c r="CK45" s="14" t="str">
        <f t="shared" si="24"/>
        <v xml:space="preserve">
</v>
      </c>
      <c r="CL45" s="17">
        <f t="shared" si="25"/>
        <v>-3.51510902504805E-2</v>
      </c>
      <c r="CM45" s="17" t="str">
        <f t="shared" si="26"/>
        <v/>
      </c>
      <c r="CN45" s="17">
        <f t="shared" si="27"/>
        <v>3.51510902504805E-2</v>
      </c>
      <c r="CO45" s="17" t="str">
        <f t="shared" si="28"/>
        <v/>
      </c>
      <c r="CP45" s="17" t="str">
        <f t="shared" si="29"/>
        <v xml:space="preserve">
</v>
      </c>
      <c r="CQ45" s="17">
        <f t="shared" si="30"/>
        <v>1.6368424521668569E-2</v>
      </c>
      <c r="CR45" s="17" t="str">
        <f t="shared" si="31"/>
        <v/>
      </c>
      <c r="CS45" s="17">
        <f t="shared" si="32"/>
        <v>1.6368424521668569E-2</v>
      </c>
      <c r="CT45" s="17" t="str">
        <f t="shared" si="33"/>
        <v/>
      </c>
      <c r="CU45" s="17" t="str">
        <f t="shared" si="34"/>
        <v xml:space="preserve">
</v>
      </c>
      <c r="CV45" s="151">
        <f t="shared" si="35"/>
        <v>-0.34196923634136572</v>
      </c>
      <c r="CW45" s="17" t="str">
        <f t="shared" si="36"/>
        <v>-</v>
      </c>
      <c r="CX45" s="17">
        <f t="shared" si="37"/>
        <v>0.34196923634136572</v>
      </c>
      <c r="CY45" s="17" t="str">
        <f t="shared" si="38"/>
        <v>moderate</v>
      </c>
      <c r="CZ45" s="17" t="str">
        <f t="shared" si="39"/>
        <v>-
moderate</v>
      </c>
      <c r="DA45" s="17">
        <f t="shared" si="40"/>
        <v>2.4555593816802869E-2</v>
      </c>
      <c r="DB45" s="17" t="str">
        <f t="shared" si="41"/>
        <v/>
      </c>
      <c r="DC45" s="17">
        <f t="shared" si="42"/>
        <v>2.4555593816802869E-2</v>
      </c>
      <c r="DD45" s="17" t="str">
        <f t="shared" si="43"/>
        <v/>
      </c>
      <c r="DE45" s="17" t="str">
        <f t="shared" si="44"/>
        <v xml:space="preserve">
</v>
      </c>
      <c r="DF45" s="17">
        <f t="shared" si="45"/>
        <v>6.0974401216580626E-2</v>
      </c>
      <c r="DG45" s="17" t="str">
        <f t="shared" si="46"/>
        <v/>
      </c>
      <c r="DH45" s="17">
        <f t="shared" si="47"/>
        <v>6.0974401216580626E-2</v>
      </c>
      <c r="DI45" s="17" t="str">
        <f t="shared" si="48"/>
        <v/>
      </c>
      <c r="DJ45" s="17" t="str">
        <f t="shared" si="49"/>
        <v xml:space="preserve">
</v>
      </c>
      <c r="DK45" s="17">
        <f t="shared" si="50"/>
        <v>-5.6692148854906614E-3</v>
      </c>
      <c r="DL45" s="17" t="str">
        <f t="shared" si="51"/>
        <v/>
      </c>
      <c r="DM45" s="17">
        <f t="shared" si="52"/>
        <v>5.6692148854906614E-3</v>
      </c>
      <c r="DN45" s="17" t="str">
        <f t="shared" si="53"/>
        <v/>
      </c>
      <c r="DO45" s="17" t="str">
        <f t="shared" si="54"/>
        <v xml:space="preserve">
</v>
      </c>
      <c r="DP45" s="17">
        <f t="shared" si="55"/>
        <v>-2.2332955666679748E-2</v>
      </c>
      <c r="DQ45" s="17" t="str">
        <f t="shared" si="56"/>
        <v/>
      </c>
      <c r="DR45" s="17">
        <f t="shared" si="57"/>
        <v>2.2332955666679748E-2</v>
      </c>
      <c r="DS45" s="17" t="str">
        <f t="shared" si="58"/>
        <v/>
      </c>
      <c r="DT45" s="17" t="str">
        <f t="shared" si="59"/>
        <v xml:space="preserve">
</v>
      </c>
      <c r="DU45" s="17">
        <f t="shared" si="60"/>
        <v>-5.0335326830949011E-2</v>
      </c>
      <c r="DV45" s="17" t="str">
        <f t="shared" si="61"/>
        <v/>
      </c>
      <c r="DW45" s="17">
        <f t="shared" si="62"/>
        <v>5.0335326830949011E-2</v>
      </c>
      <c r="DX45" s="17" t="str">
        <f t="shared" si="63"/>
        <v/>
      </c>
      <c r="DY45" s="17" t="str">
        <f t="shared" si="64"/>
        <v xml:space="preserve">
</v>
      </c>
      <c r="DZ45" s="17">
        <f t="shared" si="65"/>
        <v>-7.6508040806489042E-2</v>
      </c>
      <c r="EA45" s="17" t="str">
        <f t="shared" si="66"/>
        <v/>
      </c>
      <c r="EB45" s="17">
        <f t="shared" si="67"/>
        <v>7.6508040806489042E-2</v>
      </c>
      <c r="EC45" s="17" t="str">
        <f t="shared" si="68"/>
        <v/>
      </c>
      <c r="ED45" s="17" t="str">
        <f t="shared" si="69"/>
        <v xml:space="preserve">
</v>
      </c>
      <c r="EE45" s="17">
        <f t="shared" si="70"/>
        <v>0.102560588805531</v>
      </c>
      <c r="EF45" s="17" t="str">
        <f t="shared" si="71"/>
        <v>+</v>
      </c>
      <c r="EG45" s="17">
        <f t="shared" si="72"/>
        <v>0.102560588805531</v>
      </c>
      <c r="EH45" s="17" t="str">
        <f t="shared" si="73"/>
        <v>small</v>
      </c>
      <c r="EI45" s="17" t="str">
        <f t="shared" si="74"/>
        <v>+
small</v>
      </c>
    </row>
    <row r="46" spans="1:139" x14ac:dyDescent="0.2">
      <c r="A46" s="2" t="s">
        <v>123</v>
      </c>
      <c r="B46" s="2" t="s">
        <v>107</v>
      </c>
      <c r="C46" s="2" t="s">
        <v>124</v>
      </c>
      <c r="D46" s="145">
        <v>3.52</v>
      </c>
      <c r="E46" s="145">
        <v>1.1599999999999999</v>
      </c>
      <c r="F46" s="131">
        <v>467</v>
      </c>
      <c r="G46" s="146">
        <v>3.48</v>
      </c>
      <c r="H46" s="146">
        <v>1.1499999999999999</v>
      </c>
      <c r="I46" s="146">
        <v>295</v>
      </c>
      <c r="J46" s="146">
        <v>3.24</v>
      </c>
      <c r="K46" s="146">
        <v>1.37</v>
      </c>
      <c r="L46" s="146">
        <v>58</v>
      </c>
      <c r="M46" s="146">
        <v>3.75</v>
      </c>
      <c r="N46" s="146">
        <v>1.04</v>
      </c>
      <c r="O46" s="146">
        <v>114</v>
      </c>
      <c r="P46" s="146">
        <v>3.48</v>
      </c>
      <c r="Q46" s="146">
        <v>1.17</v>
      </c>
      <c r="R46" s="146">
        <v>145</v>
      </c>
      <c r="S46" s="146">
        <v>3.48</v>
      </c>
      <c r="T46" s="146">
        <v>1.1399999999999999</v>
      </c>
      <c r="U46" s="146">
        <v>148</v>
      </c>
      <c r="V46" s="146">
        <v>3.62</v>
      </c>
      <c r="W46" s="146">
        <v>1.1200000000000001</v>
      </c>
      <c r="X46" s="146">
        <v>286</v>
      </c>
      <c r="Y46" s="146">
        <v>3.36</v>
      </c>
      <c r="Z46" s="146">
        <v>1.21</v>
      </c>
      <c r="AA46" s="146">
        <v>181</v>
      </c>
      <c r="AB46" s="146">
        <v>3.5</v>
      </c>
      <c r="AC46" s="146">
        <v>1.1599999999999999</v>
      </c>
      <c r="AD46" s="146">
        <v>354</v>
      </c>
      <c r="AE46" s="146">
        <v>3.59</v>
      </c>
      <c r="AF46" s="146">
        <v>1.1499999999999999</v>
      </c>
      <c r="AG46" s="146">
        <v>113</v>
      </c>
      <c r="AH46" s="31">
        <v>3.5932914046121578</v>
      </c>
      <c r="AI46" s="33">
        <v>1.1218780514761608</v>
      </c>
      <c r="AJ46" s="125">
        <v>477</v>
      </c>
      <c r="AK46" s="31">
        <v>3.5724137931034465</v>
      </c>
      <c r="AL46" s="33">
        <v>1.1631292215262503</v>
      </c>
      <c r="AM46" s="125">
        <v>290</v>
      </c>
      <c r="AN46" s="31">
        <v>3.3943661971830998</v>
      </c>
      <c r="AO46" s="33">
        <v>1.1145642741119781</v>
      </c>
      <c r="AP46" s="125">
        <v>71</v>
      </c>
      <c r="AQ46" s="31">
        <v>3.7672413793103443</v>
      </c>
      <c r="AR46" s="33">
        <v>0.99876235255518064</v>
      </c>
      <c r="AS46" s="125">
        <v>116</v>
      </c>
      <c r="AT46" s="31">
        <v>3.4796747967479673</v>
      </c>
      <c r="AU46" s="33">
        <v>1.1897760740957675</v>
      </c>
      <c r="AV46" s="125">
        <v>123</v>
      </c>
      <c r="AW46" s="31">
        <v>3.6036585365853662</v>
      </c>
      <c r="AX46" s="33">
        <v>1.1755113882016246</v>
      </c>
      <c r="AY46" s="125">
        <v>164</v>
      </c>
      <c r="AZ46" s="31">
        <v>3.6293706293706305</v>
      </c>
      <c r="BA46" s="33">
        <v>1.1281303998182075</v>
      </c>
      <c r="BB46" s="125">
        <v>286</v>
      </c>
      <c r="BC46" s="31">
        <v>3.5315789473684207</v>
      </c>
      <c r="BD46" s="33">
        <v>1.111056807361384</v>
      </c>
      <c r="BE46" s="125">
        <v>190</v>
      </c>
      <c r="BF46" s="31">
        <v>3.5786666666666695</v>
      </c>
      <c r="BG46" s="33">
        <v>1.1251016987108622</v>
      </c>
      <c r="BH46" s="125">
        <v>375</v>
      </c>
      <c r="BI46" s="31">
        <v>3.6470588235294117</v>
      </c>
      <c r="BJ46" s="33">
        <v>1.1137934360947324</v>
      </c>
      <c r="BK46" s="125">
        <v>102</v>
      </c>
      <c r="BM46" s="17">
        <f t="shared" si="1"/>
        <v>0.20869565217391287</v>
      </c>
      <c r="BN46" s="14" t="str">
        <f t="shared" si="0"/>
        <v>pre-ten</v>
      </c>
      <c r="BO46" s="14">
        <f t="shared" si="2"/>
        <v>0.20869565217391287</v>
      </c>
      <c r="BP46" s="14" t="str">
        <f t="shared" si="3"/>
        <v>small</v>
      </c>
      <c r="BQ46" s="14" t="str">
        <f t="shared" si="4"/>
        <v>pre-ten
small</v>
      </c>
      <c r="BR46" s="17">
        <f t="shared" si="5"/>
        <v>-0.23478260869565221</v>
      </c>
      <c r="BS46" s="14" t="str">
        <f t="shared" si="6"/>
        <v>tenured</v>
      </c>
      <c r="BT46" s="14">
        <f t="shared" si="7"/>
        <v>0.23478260869565221</v>
      </c>
      <c r="BU46" s="14" t="str">
        <f t="shared" si="8"/>
        <v>small</v>
      </c>
      <c r="BV46" s="14" t="str">
        <f t="shared" si="9"/>
        <v>tenured
small</v>
      </c>
      <c r="BW46" s="17">
        <f t="shared" si="10"/>
        <v>0</v>
      </c>
      <c r="BX46" s="14" t="str">
        <f t="shared" si="11"/>
        <v/>
      </c>
      <c r="BY46" s="14">
        <f t="shared" si="12"/>
        <v>0</v>
      </c>
      <c r="BZ46" s="14" t="str">
        <f t="shared" si="13"/>
        <v/>
      </c>
      <c r="CA46" s="14" t="str">
        <f t="shared" si="14"/>
        <v xml:space="preserve">
</v>
      </c>
      <c r="CB46" s="17">
        <f t="shared" si="15"/>
        <v>0.23214285714285732</v>
      </c>
      <c r="CC46" s="14" t="str">
        <f t="shared" si="16"/>
        <v>women</v>
      </c>
      <c r="CD46" s="14">
        <f t="shared" si="17"/>
        <v>0.23214285714285732</v>
      </c>
      <c r="CE46" s="14" t="str">
        <f t="shared" si="18"/>
        <v>small</v>
      </c>
      <c r="CF46" s="14" t="str">
        <f t="shared" si="19"/>
        <v>women
small</v>
      </c>
      <c r="CG46" s="17">
        <f t="shared" si="20"/>
        <v>-7.7586206896551602E-2</v>
      </c>
      <c r="CH46" s="14" t="str">
        <f t="shared" si="21"/>
        <v/>
      </c>
      <c r="CI46" s="14">
        <f t="shared" si="22"/>
        <v>7.7586206896551602E-2</v>
      </c>
      <c r="CJ46" s="14" t="str">
        <f t="shared" si="23"/>
        <v/>
      </c>
      <c r="CK46" s="14" t="str">
        <f t="shared" si="24"/>
        <v xml:space="preserve">
</v>
      </c>
      <c r="CL46" s="17">
        <f t="shared" si="25"/>
        <v>6.5329208032656808E-2</v>
      </c>
      <c r="CM46" s="17" t="str">
        <f t="shared" si="26"/>
        <v/>
      </c>
      <c r="CN46" s="17">
        <f t="shared" si="27"/>
        <v>6.5329208032656808E-2</v>
      </c>
      <c r="CO46" s="17" t="str">
        <f t="shared" si="28"/>
        <v/>
      </c>
      <c r="CP46" s="17" t="str">
        <f t="shared" si="29"/>
        <v xml:space="preserve">
</v>
      </c>
      <c r="CQ46" s="17">
        <f t="shared" si="30"/>
        <v>7.9452730954675699E-2</v>
      </c>
      <c r="CR46" s="17" t="str">
        <f t="shared" si="31"/>
        <v/>
      </c>
      <c r="CS46" s="17">
        <f t="shared" si="32"/>
        <v>7.9452730954675699E-2</v>
      </c>
      <c r="CT46" s="17" t="str">
        <f t="shared" si="33"/>
        <v/>
      </c>
      <c r="CU46" s="17" t="str">
        <f t="shared" si="34"/>
        <v xml:space="preserve">
</v>
      </c>
      <c r="CV46" s="151">
        <f t="shared" si="35"/>
        <v>0.13849914335904037</v>
      </c>
      <c r="CW46" s="17" t="str">
        <f t="shared" si="36"/>
        <v>+</v>
      </c>
      <c r="CX46" s="17">
        <f t="shared" si="37"/>
        <v>0.13849914335904037</v>
      </c>
      <c r="CY46" s="17" t="str">
        <f t="shared" si="38"/>
        <v>small</v>
      </c>
      <c r="CZ46" s="17" t="str">
        <f t="shared" si="39"/>
        <v>+
small</v>
      </c>
      <c r="DA46" s="17">
        <f t="shared" si="40"/>
        <v>1.7262744501967738E-2</v>
      </c>
      <c r="DB46" s="17" t="str">
        <f t="shared" si="41"/>
        <v/>
      </c>
      <c r="DC46" s="17">
        <f t="shared" si="42"/>
        <v>1.7262744501967738E-2</v>
      </c>
      <c r="DD46" s="17" t="str">
        <f t="shared" si="43"/>
        <v/>
      </c>
      <c r="DE46" s="17" t="str">
        <f t="shared" si="44"/>
        <v xml:space="preserve">
</v>
      </c>
      <c r="DF46" s="17">
        <f t="shared" si="45"/>
        <v>-2.7333147733687942E-4</v>
      </c>
      <c r="DG46" s="17" t="str">
        <f t="shared" si="46"/>
        <v/>
      </c>
      <c r="DH46" s="17">
        <f t="shared" si="47"/>
        <v>2.7333147733687942E-4</v>
      </c>
      <c r="DI46" s="17" t="str">
        <f t="shared" si="48"/>
        <v/>
      </c>
      <c r="DJ46" s="17" t="str">
        <f t="shared" si="49"/>
        <v xml:space="preserve">
</v>
      </c>
      <c r="DK46" s="17">
        <f t="shared" si="50"/>
        <v>0.10519552411529354</v>
      </c>
      <c r="DL46" s="17" t="str">
        <f t="shared" si="51"/>
        <v>+</v>
      </c>
      <c r="DM46" s="17">
        <f t="shared" si="52"/>
        <v>0.10519552411529354</v>
      </c>
      <c r="DN46" s="17" t="str">
        <f t="shared" si="53"/>
        <v>small</v>
      </c>
      <c r="DO46" s="17" t="str">
        <f t="shared" si="54"/>
        <v>+
small</v>
      </c>
      <c r="DP46" s="17">
        <f t="shared" si="55"/>
        <v>8.3063353067521339E-3</v>
      </c>
      <c r="DQ46" s="17" t="str">
        <f t="shared" si="56"/>
        <v/>
      </c>
      <c r="DR46" s="17">
        <f t="shared" si="57"/>
        <v>8.3063353067521339E-3</v>
      </c>
      <c r="DS46" s="17" t="str">
        <f t="shared" si="58"/>
        <v/>
      </c>
      <c r="DT46" s="17" t="str">
        <f t="shared" si="59"/>
        <v xml:space="preserve">
</v>
      </c>
      <c r="DU46" s="17">
        <f t="shared" si="60"/>
        <v>0.15442860007842318</v>
      </c>
      <c r="DV46" s="17" t="str">
        <f t="shared" si="61"/>
        <v>+</v>
      </c>
      <c r="DW46" s="17">
        <f t="shared" si="62"/>
        <v>0.15442860007842318</v>
      </c>
      <c r="DX46" s="17" t="str">
        <f t="shared" si="63"/>
        <v>small</v>
      </c>
      <c r="DY46" s="17" t="str">
        <f t="shared" si="64"/>
        <v>+
small</v>
      </c>
      <c r="DZ46" s="17">
        <f t="shared" si="65"/>
        <v>6.9919605273732643E-2</v>
      </c>
      <c r="EA46" s="17" t="str">
        <f t="shared" si="66"/>
        <v/>
      </c>
      <c r="EB46" s="17">
        <f t="shared" si="67"/>
        <v>6.9919605273732643E-2</v>
      </c>
      <c r="EC46" s="17" t="str">
        <f t="shared" si="68"/>
        <v/>
      </c>
      <c r="ED46" s="17" t="str">
        <f t="shared" si="69"/>
        <v xml:space="preserve">
</v>
      </c>
      <c r="EE46" s="17">
        <f t="shared" si="70"/>
        <v>5.1229268983193001E-2</v>
      </c>
      <c r="EF46" s="17" t="str">
        <f t="shared" si="71"/>
        <v/>
      </c>
      <c r="EG46" s="17">
        <f t="shared" si="72"/>
        <v>5.1229268983193001E-2</v>
      </c>
      <c r="EH46" s="17" t="str">
        <f t="shared" si="73"/>
        <v/>
      </c>
      <c r="EI46" s="17" t="str">
        <f t="shared" si="74"/>
        <v xml:space="preserve">
</v>
      </c>
    </row>
    <row r="47" spans="1:139" s="117" customFormat="1" x14ac:dyDescent="0.2">
      <c r="A47" s="113"/>
      <c r="B47" s="113" t="s">
        <v>125</v>
      </c>
      <c r="C47" s="114" t="s">
        <v>126</v>
      </c>
      <c r="D47" s="149">
        <v>3.38</v>
      </c>
      <c r="E47" s="149">
        <v>0.92</v>
      </c>
      <c r="F47" s="149">
        <v>450</v>
      </c>
      <c r="G47" s="149">
        <v>3.34</v>
      </c>
      <c r="H47" s="149">
        <v>0.91</v>
      </c>
      <c r="I47" s="149">
        <v>284</v>
      </c>
      <c r="J47" s="149">
        <v>3.15</v>
      </c>
      <c r="K47" s="149">
        <v>0.9</v>
      </c>
      <c r="L47" s="149">
        <v>56</v>
      </c>
      <c r="M47" s="149">
        <v>3.59</v>
      </c>
      <c r="N47" s="149">
        <v>0.92</v>
      </c>
      <c r="O47" s="149">
        <v>110</v>
      </c>
      <c r="P47" s="149">
        <v>3.47</v>
      </c>
      <c r="Q47" s="149">
        <v>0.86</v>
      </c>
      <c r="R47" s="149">
        <v>137</v>
      </c>
      <c r="S47" s="149">
        <v>3.21</v>
      </c>
      <c r="T47" s="149">
        <v>0.94</v>
      </c>
      <c r="U47" s="149">
        <v>145</v>
      </c>
      <c r="V47" s="149">
        <v>3.47</v>
      </c>
      <c r="W47" s="149">
        <v>0.87</v>
      </c>
      <c r="X47" s="149">
        <v>275</v>
      </c>
      <c r="Y47" s="149">
        <v>3.23</v>
      </c>
      <c r="Z47" s="149">
        <v>0.98</v>
      </c>
      <c r="AA47" s="149">
        <v>175</v>
      </c>
      <c r="AB47" s="149">
        <v>3.45</v>
      </c>
      <c r="AC47" s="149">
        <v>0.88</v>
      </c>
      <c r="AD47" s="149">
        <v>339</v>
      </c>
      <c r="AE47" s="149">
        <v>3.17</v>
      </c>
      <c r="AF47" s="149">
        <v>1</v>
      </c>
      <c r="AG47" s="149">
        <v>111</v>
      </c>
      <c r="AH47" s="115">
        <v>3.5041468682505408</v>
      </c>
      <c r="AI47" s="116">
        <v>0.84001061374061281</v>
      </c>
      <c r="AJ47" s="128">
        <v>463</v>
      </c>
      <c r="AK47" s="115">
        <v>3.4640425531914909</v>
      </c>
      <c r="AL47" s="116">
        <v>0.84263818784844091</v>
      </c>
      <c r="AM47" s="128">
        <v>282</v>
      </c>
      <c r="AN47" s="115">
        <v>3.3153030303030295</v>
      </c>
      <c r="AO47" s="116">
        <v>0.82759190927556092</v>
      </c>
      <c r="AP47" s="128">
        <v>66</v>
      </c>
      <c r="AQ47" s="115">
        <v>3.7108695652173913</v>
      </c>
      <c r="AR47" s="116">
        <v>0.80695286196531923</v>
      </c>
      <c r="AS47" s="128">
        <v>115</v>
      </c>
      <c r="AT47" s="115">
        <v>3.607413793103448</v>
      </c>
      <c r="AU47" s="116">
        <v>0.84314950006524347</v>
      </c>
      <c r="AV47" s="128">
        <v>116</v>
      </c>
      <c r="AW47" s="115">
        <v>3.3576073619631912</v>
      </c>
      <c r="AX47" s="116">
        <v>0.83980585231057792</v>
      </c>
      <c r="AY47" s="128">
        <v>163</v>
      </c>
      <c r="AZ47" s="115">
        <v>3.5708363636363636</v>
      </c>
      <c r="BA47" s="116">
        <v>0.76426842944707774</v>
      </c>
      <c r="BB47" s="128">
        <v>275</v>
      </c>
      <c r="BC47" s="115">
        <v>3.4034224598930471</v>
      </c>
      <c r="BD47" s="116">
        <v>0.93493778076481804</v>
      </c>
      <c r="BE47" s="128">
        <v>187</v>
      </c>
      <c r="BF47" s="115">
        <v>3.5212500000000024</v>
      </c>
      <c r="BG47" s="116">
        <v>0.85066126706266232</v>
      </c>
      <c r="BH47" s="128">
        <v>368</v>
      </c>
      <c r="BI47" s="115">
        <v>3.437894736842106</v>
      </c>
      <c r="BJ47" s="116">
        <v>0.79827326246577324</v>
      </c>
      <c r="BK47" s="128">
        <v>95</v>
      </c>
      <c r="BM47" s="151">
        <f t="shared" si="1"/>
        <v>0.20879120879120872</v>
      </c>
      <c r="BN47" s="106" t="str">
        <f t="shared" si="0"/>
        <v>pre-ten</v>
      </c>
      <c r="BO47" s="106">
        <f t="shared" si="2"/>
        <v>0.20879120879120872</v>
      </c>
      <c r="BP47" s="106" t="str">
        <f t="shared" si="3"/>
        <v>small</v>
      </c>
      <c r="BQ47" s="106" t="str">
        <f t="shared" si="4"/>
        <v>pre-ten
small</v>
      </c>
      <c r="BR47" s="151">
        <f t="shared" si="5"/>
        <v>-0.27472527472527469</v>
      </c>
      <c r="BS47" s="106" t="str">
        <f t="shared" si="6"/>
        <v>tenured</v>
      </c>
      <c r="BT47" s="106">
        <f t="shared" si="7"/>
        <v>0.27472527472527469</v>
      </c>
      <c r="BU47" s="106" t="str">
        <f t="shared" si="8"/>
        <v>small</v>
      </c>
      <c r="BV47" s="106" t="str">
        <f t="shared" si="9"/>
        <v>tenured
small</v>
      </c>
      <c r="BW47" s="151">
        <f t="shared" si="10"/>
        <v>0.3023255813953491</v>
      </c>
      <c r="BX47" s="106" t="str">
        <f t="shared" si="11"/>
        <v>assoc</v>
      </c>
      <c r="BY47" s="106">
        <f t="shared" si="12"/>
        <v>0.3023255813953491</v>
      </c>
      <c r="BZ47" s="106" t="str">
        <f t="shared" si="13"/>
        <v>moderate</v>
      </c>
      <c r="CA47" s="106" t="str">
        <f t="shared" si="14"/>
        <v>assoc
moderate</v>
      </c>
      <c r="CB47" s="151">
        <f t="shared" si="15"/>
        <v>0.27586206896551752</v>
      </c>
      <c r="CC47" s="106" t="str">
        <f t="shared" si="16"/>
        <v>women</v>
      </c>
      <c r="CD47" s="106">
        <f t="shared" si="17"/>
        <v>0.27586206896551752</v>
      </c>
      <c r="CE47" s="106" t="str">
        <f t="shared" si="18"/>
        <v>small</v>
      </c>
      <c r="CF47" s="106" t="str">
        <f t="shared" si="19"/>
        <v>women
small</v>
      </c>
      <c r="CG47" s="151">
        <f t="shared" si="20"/>
        <v>0.31818181818181845</v>
      </c>
      <c r="CH47" s="106" t="str">
        <f t="shared" si="21"/>
        <v>foc</v>
      </c>
      <c r="CI47" s="106">
        <f t="shared" si="22"/>
        <v>0.31818181818181845</v>
      </c>
      <c r="CJ47" s="106" t="str">
        <f t="shared" si="23"/>
        <v>moderate</v>
      </c>
      <c r="CK47" s="106" t="str">
        <f t="shared" si="24"/>
        <v>foc
moderate</v>
      </c>
      <c r="CL47" s="151">
        <f t="shared" si="25"/>
        <v>0.14779202336230984</v>
      </c>
      <c r="CM47" s="151" t="str">
        <f t="shared" si="26"/>
        <v>+</v>
      </c>
      <c r="CN47" s="151">
        <f t="shared" si="27"/>
        <v>0.14779202336230984</v>
      </c>
      <c r="CO47" s="151" t="str">
        <f t="shared" si="28"/>
        <v>small</v>
      </c>
      <c r="CP47" s="151" t="str">
        <f t="shared" si="29"/>
        <v>+
small</v>
      </c>
      <c r="CQ47" s="151">
        <f t="shared" si="30"/>
        <v>0.14720737201362355</v>
      </c>
      <c r="CR47" s="151" t="str">
        <f t="shared" si="31"/>
        <v>+</v>
      </c>
      <c r="CS47" s="151">
        <f t="shared" si="32"/>
        <v>0.14720737201362355</v>
      </c>
      <c r="CT47" s="151" t="str">
        <f t="shared" si="33"/>
        <v>small</v>
      </c>
      <c r="CU47" s="151" t="str">
        <f t="shared" si="34"/>
        <v>+
small</v>
      </c>
      <c r="CV47" s="151">
        <f t="shared" si="35"/>
        <v>0.19973978533421011</v>
      </c>
      <c r="CW47" s="151" t="str">
        <f t="shared" si="36"/>
        <v>+</v>
      </c>
      <c r="CX47" s="151">
        <f t="shared" si="37"/>
        <v>0.19973978533421011</v>
      </c>
      <c r="CY47" s="151" t="str">
        <f t="shared" si="38"/>
        <v>small</v>
      </c>
      <c r="CZ47" s="151" t="str">
        <f t="shared" si="39"/>
        <v>+
small</v>
      </c>
      <c r="DA47" s="151">
        <f t="shared" si="40"/>
        <v>0.14978516207627765</v>
      </c>
      <c r="DB47" s="151" t="str">
        <f t="shared" si="41"/>
        <v>+</v>
      </c>
      <c r="DC47" s="151">
        <f t="shared" si="42"/>
        <v>0.14978516207627765</v>
      </c>
      <c r="DD47" s="151" t="str">
        <f t="shared" si="43"/>
        <v>small</v>
      </c>
      <c r="DE47" s="151" t="str">
        <f t="shared" si="44"/>
        <v>+
small</v>
      </c>
      <c r="DF47" s="151">
        <f t="shared" si="45"/>
        <v>0.16297678299378063</v>
      </c>
      <c r="DG47" s="151" t="str">
        <f t="shared" si="46"/>
        <v>+</v>
      </c>
      <c r="DH47" s="151">
        <f t="shared" si="47"/>
        <v>0.16297678299378063</v>
      </c>
      <c r="DI47" s="151" t="str">
        <f t="shared" si="48"/>
        <v>small</v>
      </c>
      <c r="DJ47" s="151" t="str">
        <f t="shared" si="49"/>
        <v>+
small</v>
      </c>
      <c r="DK47" s="151">
        <f t="shared" si="50"/>
        <v>0.17576367389805106</v>
      </c>
      <c r="DL47" s="151" t="str">
        <f t="shared" si="51"/>
        <v>+</v>
      </c>
      <c r="DM47" s="151">
        <f t="shared" si="52"/>
        <v>0.17576367389805106</v>
      </c>
      <c r="DN47" s="151" t="str">
        <f t="shared" si="53"/>
        <v>small</v>
      </c>
      <c r="DO47" s="151" t="str">
        <f t="shared" si="54"/>
        <v>+
small</v>
      </c>
      <c r="DP47" s="151">
        <f t="shared" si="55"/>
        <v>0.13193841293341801</v>
      </c>
      <c r="DQ47" s="151" t="str">
        <f t="shared" si="56"/>
        <v>+</v>
      </c>
      <c r="DR47" s="151">
        <f t="shared" si="57"/>
        <v>0.13193841293341801</v>
      </c>
      <c r="DS47" s="151" t="str">
        <f t="shared" si="58"/>
        <v>small</v>
      </c>
      <c r="DT47" s="151" t="str">
        <f t="shared" si="59"/>
        <v>+
small</v>
      </c>
      <c r="DU47" s="151">
        <f t="shared" si="60"/>
        <v>0.18549091015573291</v>
      </c>
      <c r="DV47" s="151" t="str">
        <f t="shared" si="61"/>
        <v>+</v>
      </c>
      <c r="DW47" s="151">
        <f t="shared" si="62"/>
        <v>0.18549091015573291</v>
      </c>
      <c r="DX47" s="151" t="str">
        <f t="shared" si="63"/>
        <v>small</v>
      </c>
      <c r="DY47" s="151" t="str">
        <f t="shared" si="64"/>
        <v>+
small</v>
      </c>
      <c r="DZ47" s="151">
        <f t="shared" si="65"/>
        <v>8.3758368646581108E-2</v>
      </c>
      <c r="EA47" s="151" t="str">
        <f t="shared" si="66"/>
        <v/>
      </c>
      <c r="EB47" s="151">
        <f t="shared" si="67"/>
        <v>8.3758368646581108E-2</v>
      </c>
      <c r="EC47" s="151" t="str">
        <f t="shared" si="68"/>
        <v/>
      </c>
      <c r="ED47" s="151" t="str">
        <f t="shared" si="69"/>
        <v xml:space="preserve">
</v>
      </c>
      <c r="EE47" s="151">
        <f t="shared" si="70"/>
        <v>0.3355927718468365</v>
      </c>
      <c r="EF47" s="151" t="str">
        <f t="shared" si="71"/>
        <v>+</v>
      </c>
      <c r="EG47" s="151">
        <f t="shared" si="72"/>
        <v>0.3355927718468365</v>
      </c>
      <c r="EH47" s="151" t="str">
        <f t="shared" si="73"/>
        <v>moderate</v>
      </c>
      <c r="EI47" s="151" t="str">
        <f t="shared" si="74"/>
        <v>+
moderate</v>
      </c>
    </row>
    <row r="48" spans="1:139" x14ac:dyDescent="0.2">
      <c r="A48" s="2" t="s">
        <v>127</v>
      </c>
      <c r="B48" s="2" t="s">
        <v>31</v>
      </c>
      <c r="C48" s="2" t="s">
        <v>128</v>
      </c>
      <c r="D48" s="145">
        <v>2.73</v>
      </c>
      <c r="E48" s="145">
        <v>1.07</v>
      </c>
      <c r="F48" s="131">
        <v>105</v>
      </c>
      <c r="G48" s="146">
        <v>2.67</v>
      </c>
      <c r="H48" s="146">
        <v>0.99</v>
      </c>
      <c r="I48" s="146">
        <v>70</v>
      </c>
      <c r="J48" s="146">
        <v>2.75</v>
      </c>
      <c r="K48" s="146">
        <v>1.24</v>
      </c>
      <c r="L48" s="146">
        <v>16</v>
      </c>
      <c r="M48" s="146">
        <v>2.95</v>
      </c>
      <c r="N48" s="146">
        <v>1.22</v>
      </c>
      <c r="O48" s="146">
        <v>19</v>
      </c>
      <c r="P48" s="146">
        <v>2.52</v>
      </c>
      <c r="Q48" s="146">
        <v>0.83</v>
      </c>
      <c r="R48" s="146">
        <v>33</v>
      </c>
      <c r="S48" s="146">
        <v>2.81</v>
      </c>
      <c r="T48" s="146">
        <v>1.1200000000000001</v>
      </c>
      <c r="U48" s="146">
        <v>36</v>
      </c>
      <c r="V48" s="146">
        <v>2.82</v>
      </c>
      <c r="W48" s="146">
        <v>1.06</v>
      </c>
      <c r="X48" s="146">
        <v>65</v>
      </c>
      <c r="Y48" s="146">
        <v>2.6</v>
      </c>
      <c r="Z48" s="146">
        <v>1.08</v>
      </c>
      <c r="AA48" s="146">
        <v>40</v>
      </c>
      <c r="AB48" s="146">
        <v>2.83</v>
      </c>
      <c r="AC48" s="146">
        <v>1.03</v>
      </c>
      <c r="AD48" s="146">
        <v>69</v>
      </c>
      <c r="AE48" s="146">
        <v>2.56</v>
      </c>
      <c r="AF48" s="146">
        <v>1.1299999999999999</v>
      </c>
      <c r="AG48" s="146">
        <v>36</v>
      </c>
      <c r="AH48" s="31">
        <v>2.8910891089108905</v>
      </c>
      <c r="AI48" s="31">
        <v>0.97878485990548392</v>
      </c>
      <c r="AJ48" s="125">
        <v>101</v>
      </c>
      <c r="AK48" s="31">
        <v>2.8444444444444446</v>
      </c>
      <c r="AL48" s="31">
        <v>1.0434983894999019</v>
      </c>
      <c r="AM48" s="125">
        <v>45</v>
      </c>
      <c r="AN48" s="31">
        <v>2.7666666666666671</v>
      </c>
      <c r="AO48" s="31">
        <v>1.040004420857094</v>
      </c>
      <c r="AP48" s="125">
        <v>30</v>
      </c>
      <c r="AQ48" s="31">
        <v>3.1153846153846159</v>
      </c>
      <c r="AR48" s="31">
        <v>0.76560684829346082</v>
      </c>
      <c r="AS48" s="125">
        <v>26</v>
      </c>
      <c r="AT48" s="31">
        <v>2.8181818181818179</v>
      </c>
      <c r="AU48" s="31">
        <v>1.0064725594803929</v>
      </c>
      <c r="AV48" s="125">
        <v>22</v>
      </c>
      <c r="AW48" s="31">
        <v>2.884615384615385</v>
      </c>
      <c r="AX48" s="31">
        <v>1.0325472609783275</v>
      </c>
      <c r="AY48" s="125">
        <v>26</v>
      </c>
      <c r="AZ48" s="31">
        <v>2.8909090909090911</v>
      </c>
      <c r="BA48" s="31">
        <v>0.99392091631013979</v>
      </c>
      <c r="BB48" s="125">
        <v>55</v>
      </c>
      <c r="BC48" s="31">
        <v>2.8913043478260878</v>
      </c>
      <c r="BD48" s="31">
        <v>0.97132809125936714</v>
      </c>
      <c r="BE48" s="125">
        <v>46</v>
      </c>
      <c r="BF48" s="31">
        <v>2.9571428571428577</v>
      </c>
      <c r="BG48" s="31">
        <v>0.95455755417030907</v>
      </c>
      <c r="BH48" s="125">
        <v>70</v>
      </c>
      <c r="BI48" s="31">
        <v>2.741935483870968</v>
      </c>
      <c r="BJ48" s="31">
        <v>1.031753909143192</v>
      </c>
      <c r="BK48" s="125">
        <v>31</v>
      </c>
      <c r="BM48" s="17">
        <f t="shared" si="1"/>
        <v>-8.0808080808080884E-2</v>
      </c>
      <c r="BN48" s="14" t="str">
        <f t="shared" si="0"/>
        <v/>
      </c>
      <c r="BO48" s="14">
        <f t="shared" si="2"/>
        <v>8.0808080808080884E-2</v>
      </c>
      <c r="BP48" s="14" t="str">
        <f t="shared" si="3"/>
        <v/>
      </c>
      <c r="BQ48" s="14" t="str">
        <f t="shared" si="4"/>
        <v xml:space="preserve">
</v>
      </c>
      <c r="BR48" s="17">
        <f t="shared" si="5"/>
        <v>-0.2828282828282831</v>
      </c>
      <c r="BS48" s="14" t="str">
        <f t="shared" si="6"/>
        <v>tenured</v>
      </c>
      <c r="BT48" s="14">
        <f t="shared" si="7"/>
        <v>0.2828282828282831</v>
      </c>
      <c r="BU48" s="14" t="str">
        <f t="shared" si="8"/>
        <v>small</v>
      </c>
      <c r="BV48" s="14" t="str">
        <f t="shared" si="9"/>
        <v>tenured
small</v>
      </c>
      <c r="BW48" s="17">
        <f t="shared" si="10"/>
        <v>-0.34939759036144585</v>
      </c>
      <c r="BX48" s="14" t="str">
        <f t="shared" si="11"/>
        <v>full</v>
      </c>
      <c r="BY48" s="14">
        <f t="shared" si="12"/>
        <v>0.34939759036144585</v>
      </c>
      <c r="BZ48" s="14" t="str">
        <f t="shared" si="13"/>
        <v>moderate</v>
      </c>
      <c r="CA48" s="14" t="str">
        <f t="shared" si="14"/>
        <v>full
moderate</v>
      </c>
      <c r="CB48" s="17">
        <f t="shared" si="15"/>
        <v>0.20754716981132051</v>
      </c>
      <c r="CC48" s="14" t="str">
        <f t="shared" si="16"/>
        <v>women</v>
      </c>
      <c r="CD48" s="14">
        <f t="shared" si="17"/>
        <v>0.20754716981132051</v>
      </c>
      <c r="CE48" s="14" t="str">
        <f t="shared" si="18"/>
        <v>small</v>
      </c>
      <c r="CF48" s="14" t="str">
        <f t="shared" si="19"/>
        <v>women
small</v>
      </c>
      <c r="CG48" s="17">
        <f t="shared" si="20"/>
        <v>0.26213592233009708</v>
      </c>
      <c r="CH48" s="14" t="str">
        <f t="shared" si="21"/>
        <v>foc</v>
      </c>
      <c r="CI48" s="14">
        <f t="shared" si="22"/>
        <v>0.26213592233009708</v>
      </c>
      <c r="CJ48" s="14" t="str">
        <f t="shared" si="23"/>
        <v>small</v>
      </c>
      <c r="CK48" s="14" t="str">
        <f t="shared" si="24"/>
        <v>foc
small</v>
      </c>
      <c r="CL48" s="17">
        <f t="shared" si="25"/>
        <v>0.16458071176790176</v>
      </c>
      <c r="CM48" s="17" t="str">
        <f t="shared" si="26"/>
        <v>+</v>
      </c>
      <c r="CN48" s="17">
        <f t="shared" si="27"/>
        <v>0.16458071176790176</v>
      </c>
      <c r="CO48" s="17" t="str">
        <f t="shared" si="28"/>
        <v>small</v>
      </c>
      <c r="CP48" s="17" t="str">
        <f t="shared" si="29"/>
        <v>+
small</v>
      </c>
      <c r="CQ48" s="17">
        <f t="shared" si="30"/>
        <v>0.16717270117498445</v>
      </c>
      <c r="CR48" s="17" t="str">
        <f t="shared" si="31"/>
        <v>+</v>
      </c>
      <c r="CS48" s="17">
        <f t="shared" si="32"/>
        <v>0.16717270117498445</v>
      </c>
      <c r="CT48" s="17" t="str">
        <f t="shared" si="33"/>
        <v>small</v>
      </c>
      <c r="CU48" s="17" t="str">
        <f t="shared" si="34"/>
        <v>+
small</v>
      </c>
      <c r="CV48" s="151">
        <f t="shared" si="35"/>
        <v>1.6025572903749417E-2</v>
      </c>
      <c r="CW48" s="17" t="str">
        <f t="shared" si="36"/>
        <v/>
      </c>
      <c r="CX48" s="17">
        <f t="shared" si="37"/>
        <v>1.6025572903749417E-2</v>
      </c>
      <c r="CY48" s="17" t="str">
        <f t="shared" si="38"/>
        <v/>
      </c>
      <c r="CZ48" s="17" t="str">
        <f t="shared" si="39"/>
        <v xml:space="preserve">
</v>
      </c>
      <c r="DA48" s="17">
        <f t="shared" si="40"/>
        <v>0.21601768029277471</v>
      </c>
      <c r="DB48" s="17" t="str">
        <f t="shared" si="41"/>
        <v>+</v>
      </c>
      <c r="DC48" s="17">
        <f t="shared" si="42"/>
        <v>0.21601768029277471</v>
      </c>
      <c r="DD48" s="17" t="str">
        <f t="shared" si="43"/>
        <v>small</v>
      </c>
      <c r="DE48" s="17" t="str">
        <f t="shared" si="44"/>
        <v>+
small</v>
      </c>
      <c r="DF48" s="17">
        <f t="shared" si="45"/>
        <v>0.29626423032909993</v>
      </c>
      <c r="DG48" s="17" t="str">
        <f t="shared" si="46"/>
        <v>+</v>
      </c>
      <c r="DH48" s="17">
        <f t="shared" si="47"/>
        <v>0.29626423032909993</v>
      </c>
      <c r="DI48" s="17" t="str">
        <f t="shared" si="48"/>
        <v>small</v>
      </c>
      <c r="DJ48" s="17" t="str">
        <f t="shared" si="49"/>
        <v>+
small</v>
      </c>
      <c r="DK48" s="17">
        <f t="shared" si="50"/>
        <v>7.2263408596607667E-2</v>
      </c>
      <c r="DL48" s="17" t="str">
        <f t="shared" si="51"/>
        <v/>
      </c>
      <c r="DM48" s="17">
        <f t="shared" si="52"/>
        <v>7.2263408596607667E-2</v>
      </c>
      <c r="DN48" s="17" t="str">
        <f t="shared" si="53"/>
        <v/>
      </c>
      <c r="DO48" s="17" t="str">
        <f t="shared" si="54"/>
        <v xml:space="preserve">
</v>
      </c>
      <c r="DP48" s="17">
        <f t="shared" si="55"/>
        <v>7.1342789698335532E-2</v>
      </c>
      <c r="DQ48" s="17" t="str">
        <f t="shared" si="56"/>
        <v/>
      </c>
      <c r="DR48" s="17">
        <f t="shared" si="57"/>
        <v>7.1342789698335532E-2</v>
      </c>
      <c r="DS48" s="17" t="str">
        <f t="shared" si="58"/>
        <v/>
      </c>
      <c r="DT48" s="17" t="str">
        <f t="shared" si="59"/>
        <v xml:space="preserve">
</v>
      </c>
      <c r="DU48" s="17">
        <f t="shared" si="60"/>
        <v>0.29990314338422924</v>
      </c>
      <c r="DV48" s="17" t="str">
        <f t="shared" si="61"/>
        <v>+</v>
      </c>
      <c r="DW48" s="17">
        <f t="shared" si="62"/>
        <v>0.29990314338422924</v>
      </c>
      <c r="DX48" s="17" t="str">
        <f t="shared" si="63"/>
        <v>small</v>
      </c>
      <c r="DY48" s="17" t="str">
        <f t="shared" si="64"/>
        <v>+
small</v>
      </c>
      <c r="DZ48" s="17">
        <f t="shared" si="65"/>
        <v>0.13319559055123589</v>
      </c>
      <c r="EA48" s="17" t="str">
        <f t="shared" si="66"/>
        <v>+</v>
      </c>
      <c r="EB48" s="17">
        <f t="shared" si="67"/>
        <v>0.13319559055123589</v>
      </c>
      <c r="EC48" s="17" t="str">
        <f t="shared" si="68"/>
        <v>small</v>
      </c>
      <c r="ED48" s="17" t="str">
        <f t="shared" si="69"/>
        <v>+
small</v>
      </c>
      <c r="EE48" s="17">
        <f t="shared" si="70"/>
        <v>0.17633612265356388</v>
      </c>
      <c r="EF48" s="17" t="str">
        <f t="shared" si="71"/>
        <v>+</v>
      </c>
      <c r="EG48" s="17">
        <f t="shared" si="72"/>
        <v>0.17633612265356388</v>
      </c>
      <c r="EH48" s="17" t="str">
        <f t="shared" si="73"/>
        <v>small</v>
      </c>
      <c r="EI48" s="17" t="str">
        <f t="shared" si="74"/>
        <v>+
small</v>
      </c>
    </row>
    <row r="49" spans="1:139" s="27" customFormat="1" x14ac:dyDescent="0.2">
      <c r="A49" s="95" t="s">
        <v>129</v>
      </c>
      <c r="B49" s="95" t="s">
        <v>125</v>
      </c>
      <c r="C49" s="95" t="s">
        <v>130</v>
      </c>
      <c r="D49" s="148">
        <v>3.92</v>
      </c>
      <c r="E49" s="148">
        <v>0.97</v>
      </c>
      <c r="F49" s="148">
        <v>338</v>
      </c>
      <c r="G49" s="148">
        <v>3.96</v>
      </c>
      <c r="H49" s="148">
        <v>0.95</v>
      </c>
      <c r="I49" s="148">
        <v>224</v>
      </c>
      <c r="J49" s="148">
        <v>3.74</v>
      </c>
      <c r="K49" s="148">
        <v>0.91</v>
      </c>
      <c r="L49" s="148">
        <v>39</v>
      </c>
      <c r="M49" s="148">
        <v>3.87</v>
      </c>
      <c r="N49" s="148">
        <v>1.04</v>
      </c>
      <c r="O49" s="148">
        <v>75</v>
      </c>
      <c r="P49" s="148">
        <v>4.07</v>
      </c>
      <c r="Q49" s="148">
        <v>0.9</v>
      </c>
      <c r="R49" s="148">
        <v>117</v>
      </c>
      <c r="S49" s="148">
        <v>3.86</v>
      </c>
      <c r="T49" s="148">
        <v>1.01</v>
      </c>
      <c r="U49" s="148">
        <v>104</v>
      </c>
      <c r="V49" s="148">
        <v>3.95</v>
      </c>
      <c r="W49" s="148">
        <v>0.93</v>
      </c>
      <c r="X49" s="148">
        <v>215</v>
      </c>
      <c r="Y49" s="148">
        <v>3.86</v>
      </c>
      <c r="Z49" s="148">
        <v>1.03</v>
      </c>
      <c r="AA49" s="148">
        <v>123</v>
      </c>
      <c r="AB49" s="148">
        <v>4</v>
      </c>
      <c r="AC49" s="148">
        <v>0.93</v>
      </c>
      <c r="AD49" s="148">
        <v>255</v>
      </c>
      <c r="AE49" s="148">
        <v>3.66</v>
      </c>
      <c r="AF49" s="148">
        <v>1.04</v>
      </c>
      <c r="AG49" s="148">
        <v>83</v>
      </c>
      <c r="AH49" s="98">
        <v>3.9098591549295767</v>
      </c>
      <c r="AI49" s="100">
        <v>0.92839009699426678</v>
      </c>
      <c r="AJ49" s="126">
        <v>355</v>
      </c>
      <c r="AK49" s="98">
        <v>3.9631336405529947</v>
      </c>
      <c r="AL49" s="100">
        <v>0.90191429420680258</v>
      </c>
      <c r="AM49" s="126">
        <v>217</v>
      </c>
      <c r="AN49" s="98">
        <v>3.729166666666667</v>
      </c>
      <c r="AO49" s="100">
        <v>1.0050845911966779</v>
      </c>
      <c r="AP49" s="126">
        <v>48</v>
      </c>
      <c r="AQ49" s="98">
        <v>3.8777777777777782</v>
      </c>
      <c r="AR49" s="100">
        <v>0.94604769551923429</v>
      </c>
      <c r="AS49" s="126">
        <v>90</v>
      </c>
      <c r="AT49" s="98">
        <v>3.9793814432989687</v>
      </c>
      <c r="AU49" s="100">
        <v>0.97872558976902624</v>
      </c>
      <c r="AV49" s="126">
        <v>97</v>
      </c>
      <c r="AW49" s="98">
        <v>3.9495798319327746</v>
      </c>
      <c r="AX49" s="100">
        <v>0.85220292299585743</v>
      </c>
      <c r="AY49" s="126">
        <v>119</v>
      </c>
      <c r="AZ49" s="98">
        <v>3.9112149532710294</v>
      </c>
      <c r="BA49" s="100">
        <v>0.95266634497381752</v>
      </c>
      <c r="BB49" s="126">
        <v>214</v>
      </c>
      <c r="BC49" s="98">
        <v>3.9078014184397163</v>
      </c>
      <c r="BD49" s="100">
        <v>0.89363390730415315</v>
      </c>
      <c r="BE49" s="126">
        <v>141</v>
      </c>
      <c r="BF49" s="98">
        <v>3.9432624113475185</v>
      </c>
      <c r="BG49" s="100">
        <v>0.93010579618944256</v>
      </c>
      <c r="BH49" s="126">
        <v>282</v>
      </c>
      <c r="BI49" s="98">
        <v>3.7808219178082196</v>
      </c>
      <c r="BJ49" s="100">
        <v>0.91661477644745992</v>
      </c>
      <c r="BK49" s="126">
        <v>73</v>
      </c>
      <c r="BM49" s="17">
        <f t="shared" si="1"/>
        <v>0.2315789473684208</v>
      </c>
      <c r="BN49" s="14" t="str">
        <f t="shared" si="0"/>
        <v>pre-ten</v>
      </c>
      <c r="BO49" s="14">
        <f t="shared" si="2"/>
        <v>0.2315789473684208</v>
      </c>
      <c r="BP49" s="14" t="str">
        <f t="shared" si="3"/>
        <v>small</v>
      </c>
      <c r="BQ49" s="14" t="str">
        <f t="shared" si="4"/>
        <v>pre-ten
small</v>
      </c>
      <c r="BR49" s="17">
        <f t="shared" si="5"/>
        <v>9.4736842105263008E-2</v>
      </c>
      <c r="BS49" s="14" t="str">
        <f t="shared" si="6"/>
        <v/>
      </c>
      <c r="BT49" s="14">
        <f t="shared" si="7"/>
        <v>9.4736842105263008E-2</v>
      </c>
      <c r="BU49" s="14" t="str">
        <f t="shared" si="8"/>
        <v/>
      </c>
      <c r="BV49" s="14" t="str">
        <f t="shared" si="9"/>
        <v xml:space="preserve">
</v>
      </c>
      <c r="BW49" s="17">
        <f t="shared" si="10"/>
        <v>0.23333333333333378</v>
      </c>
      <c r="BX49" s="14" t="str">
        <f t="shared" si="11"/>
        <v>assoc</v>
      </c>
      <c r="BY49" s="14">
        <f t="shared" si="12"/>
        <v>0.23333333333333378</v>
      </c>
      <c r="BZ49" s="14" t="str">
        <f t="shared" si="13"/>
        <v>small</v>
      </c>
      <c r="CA49" s="14" t="str">
        <f t="shared" si="14"/>
        <v>assoc
small</v>
      </c>
      <c r="CB49" s="17">
        <f t="shared" si="15"/>
        <v>9.6774193548387413E-2</v>
      </c>
      <c r="CC49" s="14" t="str">
        <f t="shared" si="16"/>
        <v/>
      </c>
      <c r="CD49" s="14">
        <f t="shared" si="17"/>
        <v>9.6774193548387413E-2</v>
      </c>
      <c r="CE49" s="14" t="str">
        <f t="shared" si="18"/>
        <v/>
      </c>
      <c r="CF49" s="14" t="str">
        <f t="shared" si="19"/>
        <v xml:space="preserve">
</v>
      </c>
      <c r="CG49" s="17">
        <f t="shared" si="20"/>
        <v>0.36559139784946221</v>
      </c>
      <c r="CH49" s="14" t="str">
        <f t="shared" si="21"/>
        <v>foc</v>
      </c>
      <c r="CI49" s="14">
        <f t="shared" si="22"/>
        <v>0.36559139784946221</v>
      </c>
      <c r="CJ49" s="14" t="str">
        <f t="shared" si="23"/>
        <v>moderate</v>
      </c>
      <c r="CK49" s="14" t="str">
        <f t="shared" si="24"/>
        <v>foc
moderate</v>
      </c>
      <c r="CL49" s="17">
        <f t="shared" si="25"/>
        <v>-1.0923043129450633E-2</v>
      </c>
      <c r="CM49" s="17" t="str">
        <f t="shared" si="26"/>
        <v/>
      </c>
      <c r="CN49" s="17">
        <f t="shared" si="27"/>
        <v>1.0923043129450633E-2</v>
      </c>
      <c r="CO49" s="17" t="str">
        <f t="shared" si="28"/>
        <v/>
      </c>
      <c r="CP49" s="17" t="str">
        <f t="shared" si="29"/>
        <v xml:space="preserve">
</v>
      </c>
      <c r="CQ49" s="17">
        <f t="shared" si="30"/>
        <v>3.4744327405860772E-3</v>
      </c>
      <c r="CR49" s="17" t="str">
        <f t="shared" si="31"/>
        <v/>
      </c>
      <c r="CS49" s="17">
        <f t="shared" si="32"/>
        <v>3.4744327405860772E-3</v>
      </c>
      <c r="CT49" s="17" t="str">
        <f t="shared" si="33"/>
        <v/>
      </c>
      <c r="CU49" s="17" t="str">
        <f t="shared" si="34"/>
        <v xml:space="preserve">
</v>
      </c>
      <c r="CV49" s="151">
        <f t="shared" si="35"/>
        <v>-1.0778528920073109E-2</v>
      </c>
      <c r="CW49" s="17" t="str">
        <f t="shared" si="36"/>
        <v/>
      </c>
      <c r="CX49" s="17">
        <f t="shared" si="37"/>
        <v>1.0778528920073109E-2</v>
      </c>
      <c r="CY49" s="17" t="str">
        <f t="shared" si="38"/>
        <v/>
      </c>
      <c r="CZ49" s="17" t="str">
        <f t="shared" si="39"/>
        <v xml:space="preserve">
</v>
      </c>
      <c r="DA49" s="17">
        <f t="shared" si="40"/>
        <v>8.2213379035919586E-3</v>
      </c>
      <c r="DB49" s="17" t="str">
        <f t="shared" si="41"/>
        <v/>
      </c>
      <c r="DC49" s="17">
        <f t="shared" si="42"/>
        <v>8.2213379035919586E-3</v>
      </c>
      <c r="DD49" s="17" t="str">
        <f t="shared" si="43"/>
        <v/>
      </c>
      <c r="DE49" s="17" t="str">
        <f t="shared" si="44"/>
        <v xml:space="preserve">
</v>
      </c>
      <c r="DF49" s="17">
        <f t="shared" si="45"/>
        <v>-9.258831857294858E-2</v>
      </c>
      <c r="DG49" s="17" t="str">
        <f t="shared" si="46"/>
        <v/>
      </c>
      <c r="DH49" s="17">
        <f t="shared" si="47"/>
        <v>9.258831857294858E-2</v>
      </c>
      <c r="DI49" s="17" t="str">
        <f t="shared" si="48"/>
        <v/>
      </c>
      <c r="DJ49" s="17" t="str">
        <f t="shared" si="49"/>
        <v xml:space="preserve">
</v>
      </c>
      <c r="DK49" s="17">
        <f t="shared" si="50"/>
        <v>0.10511561215709442</v>
      </c>
      <c r="DL49" s="17" t="str">
        <f t="shared" si="51"/>
        <v>+</v>
      </c>
      <c r="DM49" s="17">
        <f t="shared" si="52"/>
        <v>0.10511561215709442</v>
      </c>
      <c r="DN49" s="17" t="str">
        <f t="shared" si="53"/>
        <v>small</v>
      </c>
      <c r="DO49" s="17" t="str">
        <f t="shared" si="54"/>
        <v>+
small</v>
      </c>
      <c r="DP49" s="17">
        <f t="shared" si="55"/>
        <v>-4.0712099187293856E-2</v>
      </c>
      <c r="DQ49" s="17" t="str">
        <f t="shared" si="56"/>
        <v/>
      </c>
      <c r="DR49" s="17">
        <f t="shared" si="57"/>
        <v>4.0712099187293856E-2</v>
      </c>
      <c r="DS49" s="17" t="str">
        <f t="shared" si="58"/>
        <v/>
      </c>
      <c r="DT49" s="17" t="str">
        <f t="shared" si="59"/>
        <v xml:space="preserve">
</v>
      </c>
      <c r="DU49" s="17">
        <f t="shared" si="60"/>
        <v>5.3491052710746056E-2</v>
      </c>
      <c r="DV49" s="17" t="str">
        <f t="shared" si="61"/>
        <v/>
      </c>
      <c r="DW49" s="17">
        <f t="shared" si="62"/>
        <v>5.3491052710746056E-2</v>
      </c>
      <c r="DX49" s="17" t="str">
        <f t="shared" si="63"/>
        <v/>
      </c>
      <c r="DY49" s="17" t="str">
        <f t="shared" si="64"/>
        <v xml:space="preserve">
</v>
      </c>
      <c r="DZ49" s="17">
        <f t="shared" si="65"/>
        <v>-6.1001220382595311E-2</v>
      </c>
      <c r="EA49" s="17" t="str">
        <f t="shared" si="66"/>
        <v/>
      </c>
      <c r="EB49" s="17">
        <f t="shared" si="67"/>
        <v>6.1001220382595311E-2</v>
      </c>
      <c r="EC49" s="17" t="str">
        <f t="shared" si="68"/>
        <v/>
      </c>
      <c r="ED49" s="17" t="str">
        <f t="shared" si="69"/>
        <v xml:space="preserve">
</v>
      </c>
      <c r="EE49" s="17">
        <f t="shared" si="70"/>
        <v>0.13181319013478174</v>
      </c>
      <c r="EF49" s="17" t="str">
        <f t="shared" si="71"/>
        <v>+</v>
      </c>
      <c r="EG49" s="17">
        <f t="shared" si="72"/>
        <v>0.13181319013478174</v>
      </c>
      <c r="EH49" s="17" t="str">
        <f t="shared" si="73"/>
        <v>small</v>
      </c>
      <c r="EI49" s="17" t="str">
        <f t="shared" si="74"/>
        <v>+
small</v>
      </c>
    </row>
    <row r="50" spans="1:139" x14ac:dyDescent="0.2">
      <c r="A50" s="2" t="s">
        <v>131</v>
      </c>
      <c r="B50" s="2" t="s">
        <v>125</v>
      </c>
      <c r="C50" s="2" t="s">
        <v>132</v>
      </c>
      <c r="D50" s="145">
        <v>2.65</v>
      </c>
      <c r="E50" s="145">
        <v>1.18</v>
      </c>
      <c r="F50" s="131">
        <v>145</v>
      </c>
      <c r="G50" s="146">
        <v>2.6</v>
      </c>
      <c r="H50" s="146">
        <v>1.2</v>
      </c>
      <c r="I50" s="146">
        <v>100</v>
      </c>
      <c r="J50" s="146">
        <v>2.5299999999999998</v>
      </c>
      <c r="K50" s="146">
        <v>0.96</v>
      </c>
      <c r="L50" s="146">
        <v>19</v>
      </c>
      <c r="M50" s="146">
        <v>2.92</v>
      </c>
      <c r="N50" s="146">
        <v>1.23</v>
      </c>
      <c r="O50" s="146">
        <v>26</v>
      </c>
      <c r="P50" s="146">
        <v>2.69</v>
      </c>
      <c r="Q50" s="146">
        <v>1.03</v>
      </c>
      <c r="R50" s="146">
        <v>48</v>
      </c>
      <c r="S50" s="146">
        <v>2.4900000000000002</v>
      </c>
      <c r="T50" s="146">
        <v>1.33</v>
      </c>
      <c r="U50" s="146">
        <v>51</v>
      </c>
      <c r="V50" s="146">
        <v>2.75</v>
      </c>
      <c r="W50" s="146">
        <v>1.1000000000000001</v>
      </c>
      <c r="X50" s="146">
        <v>89</v>
      </c>
      <c r="Y50" s="146">
        <v>2.48</v>
      </c>
      <c r="Z50" s="146">
        <v>1.28</v>
      </c>
      <c r="AA50" s="146">
        <v>56</v>
      </c>
      <c r="AB50" s="146">
        <v>2.73</v>
      </c>
      <c r="AC50" s="146">
        <v>1.1599999999999999</v>
      </c>
      <c r="AD50" s="146">
        <v>99</v>
      </c>
      <c r="AE50" s="146">
        <v>2.48</v>
      </c>
      <c r="AF50" s="146">
        <v>1.21</v>
      </c>
      <c r="AG50" s="146">
        <v>46</v>
      </c>
      <c r="AH50" s="32">
        <v>2.6399999999999997</v>
      </c>
      <c r="AI50" s="32">
        <v>1.0954451150103321</v>
      </c>
      <c r="AJ50" s="125">
        <v>125</v>
      </c>
      <c r="AK50" s="32">
        <v>2.6666666666666674</v>
      </c>
      <c r="AL50" s="32">
        <v>1.1243083491948567</v>
      </c>
      <c r="AM50" s="125">
        <v>78</v>
      </c>
      <c r="AN50" s="32">
        <v>2.4074074074074074</v>
      </c>
      <c r="AO50" s="32">
        <v>1.0834155129908258</v>
      </c>
      <c r="AP50" s="125">
        <v>27</v>
      </c>
      <c r="AQ50" s="32">
        <v>2.85</v>
      </c>
      <c r="AR50" s="32">
        <v>0.98808693416808424</v>
      </c>
      <c r="AS50" s="125">
        <v>20</v>
      </c>
      <c r="AT50" s="32">
        <v>2.8249999999999997</v>
      </c>
      <c r="AU50" s="32">
        <v>1.1742428002104821</v>
      </c>
      <c r="AV50" s="125">
        <v>40</v>
      </c>
      <c r="AW50" s="32">
        <v>2.3684210526315788</v>
      </c>
      <c r="AX50" s="32">
        <v>1.0506382264071925</v>
      </c>
      <c r="AY50" s="125">
        <v>38</v>
      </c>
      <c r="AZ50" s="32">
        <v>2.6197183098591554</v>
      </c>
      <c r="BA50" s="32">
        <v>1.0052177757381531</v>
      </c>
      <c r="BB50" s="125">
        <v>71</v>
      </c>
      <c r="BC50" s="32">
        <v>2.666666666666667</v>
      </c>
      <c r="BD50" s="32">
        <v>1.2131356532587554</v>
      </c>
      <c r="BE50" s="125">
        <v>54</v>
      </c>
      <c r="BF50" s="32">
        <v>2.6022727272727275</v>
      </c>
      <c r="BG50" s="32">
        <v>1.0990044892054018</v>
      </c>
      <c r="BH50" s="125">
        <v>88</v>
      </c>
      <c r="BI50" s="32">
        <v>2.7297297297297298</v>
      </c>
      <c r="BJ50" s="32">
        <v>1.0966780305553232</v>
      </c>
      <c r="BK50" s="125">
        <v>37</v>
      </c>
      <c r="BM50" s="17">
        <f t="shared" si="1"/>
        <v>5.833333333333357E-2</v>
      </c>
      <c r="BN50" s="14" t="str">
        <f t="shared" si="0"/>
        <v/>
      </c>
      <c r="BO50" s="14">
        <f t="shared" si="2"/>
        <v>5.833333333333357E-2</v>
      </c>
      <c r="BP50" s="14" t="str">
        <f t="shared" si="3"/>
        <v/>
      </c>
      <c r="BQ50" s="14" t="str">
        <f t="shared" si="4"/>
        <v xml:space="preserve">
</v>
      </c>
      <c r="BR50" s="17">
        <f t="shared" si="5"/>
        <v>-0.26666666666666655</v>
      </c>
      <c r="BS50" s="14" t="str">
        <f t="shared" si="6"/>
        <v>tenured</v>
      </c>
      <c r="BT50" s="14">
        <f t="shared" si="7"/>
        <v>0.26666666666666655</v>
      </c>
      <c r="BU50" s="14" t="str">
        <f t="shared" si="8"/>
        <v>small</v>
      </c>
      <c r="BV50" s="14" t="str">
        <f t="shared" si="9"/>
        <v>tenured
small</v>
      </c>
      <c r="BW50" s="17">
        <f t="shared" si="10"/>
        <v>0.19417475728155315</v>
      </c>
      <c r="BX50" s="14" t="str">
        <f t="shared" si="11"/>
        <v>assoc</v>
      </c>
      <c r="BY50" s="14">
        <f t="shared" si="12"/>
        <v>0.19417475728155315</v>
      </c>
      <c r="BZ50" s="14" t="str">
        <f t="shared" si="13"/>
        <v>small</v>
      </c>
      <c r="CA50" s="14" t="str">
        <f t="shared" si="14"/>
        <v>assoc
small</v>
      </c>
      <c r="CB50" s="17">
        <f t="shared" si="15"/>
        <v>0.24545454545454545</v>
      </c>
      <c r="CC50" s="14" t="str">
        <f t="shared" si="16"/>
        <v>women</v>
      </c>
      <c r="CD50" s="14">
        <f t="shared" si="17"/>
        <v>0.24545454545454545</v>
      </c>
      <c r="CE50" s="14" t="str">
        <f t="shared" si="18"/>
        <v>small</v>
      </c>
      <c r="CF50" s="14" t="str">
        <f t="shared" si="19"/>
        <v>women
small</v>
      </c>
      <c r="CG50" s="17">
        <f t="shared" si="20"/>
        <v>0.21551724137931036</v>
      </c>
      <c r="CH50" s="14" t="str">
        <f t="shared" si="21"/>
        <v>foc</v>
      </c>
      <c r="CI50" s="14">
        <f t="shared" si="22"/>
        <v>0.21551724137931036</v>
      </c>
      <c r="CJ50" s="14" t="str">
        <f t="shared" si="23"/>
        <v>small</v>
      </c>
      <c r="CK50" s="14" t="str">
        <f t="shared" si="24"/>
        <v>foc
small</v>
      </c>
      <c r="CL50" s="17">
        <f t="shared" si="25"/>
        <v>-9.1287092917529799E-3</v>
      </c>
      <c r="CM50" s="17" t="str">
        <f t="shared" si="26"/>
        <v/>
      </c>
      <c r="CN50" s="17">
        <f t="shared" si="27"/>
        <v>9.1287092917529799E-3</v>
      </c>
      <c r="CO50" s="17" t="str">
        <f t="shared" si="28"/>
        <v/>
      </c>
      <c r="CP50" s="17" t="str">
        <f t="shared" si="29"/>
        <v xml:space="preserve">
</v>
      </c>
      <c r="CQ50" s="17">
        <f t="shared" si="30"/>
        <v>5.9295714306852626E-2</v>
      </c>
      <c r="CR50" s="17" t="str">
        <f t="shared" si="31"/>
        <v/>
      </c>
      <c r="CS50" s="17">
        <f t="shared" si="32"/>
        <v>5.9295714306852626E-2</v>
      </c>
      <c r="CT50" s="17" t="str">
        <f t="shared" si="33"/>
        <v/>
      </c>
      <c r="CU50" s="17" t="str">
        <f t="shared" si="34"/>
        <v xml:space="preserve">
</v>
      </c>
      <c r="CV50" s="151">
        <f t="shared" si="35"/>
        <v>-0.11315380952426002</v>
      </c>
      <c r="CW50" s="17" t="str">
        <f t="shared" si="36"/>
        <v>-</v>
      </c>
      <c r="CX50" s="17">
        <f t="shared" si="37"/>
        <v>0.11315380952426002</v>
      </c>
      <c r="CY50" s="17" t="str">
        <f t="shared" si="38"/>
        <v>small</v>
      </c>
      <c r="CZ50" s="17" t="str">
        <f t="shared" si="39"/>
        <v>-
small</v>
      </c>
      <c r="DA50" s="17">
        <f t="shared" si="40"/>
        <v>-7.0843968864881368E-2</v>
      </c>
      <c r="DB50" s="17" t="str">
        <f t="shared" si="41"/>
        <v/>
      </c>
      <c r="DC50" s="17">
        <f t="shared" si="42"/>
        <v>7.0843968864881368E-2</v>
      </c>
      <c r="DD50" s="17" t="str">
        <f t="shared" si="43"/>
        <v/>
      </c>
      <c r="DE50" s="17" t="str">
        <f t="shared" si="44"/>
        <v xml:space="preserve">
</v>
      </c>
      <c r="DF50" s="17">
        <f t="shared" si="45"/>
        <v>0.11496770512521017</v>
      </c>
      <c r="DG50" s="17" t="str">
        <f t="shared" si="46"/>
        <v>+</v>
      </c>
      <c r="DH50" s="17">
        <f t="shared" si="47"/>
        <v>0.11496770512521017</v>
      </c>
      <c r="DI50" s="17" t="str">
        <f t="shared" si="48"/>
        <v>small</v>
      </c>
      <c r="DJ50" s="17" t="str">
        <f t="shared" si="49"/>
        <v>+
small</v>
      </c>
      <c r="DK50" s="17">
        <f t="shared" si="50"/>
        <v>-0.11571913558121527</v>
      </c>
      <c r="DL50" s="17" t="str">
        <f t="shared" si="51"/>
        <v>-</v>
      </c>
      <c r="DM50" s="17">
        <f t="shared" si="52"/>
        <v>0.11571913558121527</v>
      </c>
      <c r="DN50" s="17" t="str">
        <f t="shared" si="53"/>
        <v>small</v>
      </c>
      <c r="DO50" s="17" t="str">
        <f t="shared" si="54"/>
        <v>-
small</v>
      </c>
      <c r="DP50" s="17">
        <f t="shared" si="55"/>
        <v>-0.129605438030755</v>
      </c>
      <c r="DQ50" s="17" t="str">
        <f t="shared" si="56"/>
        <v>-</v>
      </c>
      <c r="DR50" s="17">
        <f t="shared" si="57"/>
        <v>0.129605438030755</v>
      </c>
      <c r="DS50" s="17" t="str">
        <f t="shared" si="58"/>
        <v>small</v>
      </c>
      <c r="DT50" s="17" t="str">
        <f t="shared" si="59"/>
        <v>-
small</v>
      </c>
      <c r="DU50" s="17">
        <f t="shared" si="60"/>
        <v>0.15387122302871761</v>
      </c>
      <c r="DV50" s="17" t="str">
        <f t="shared" si="61"/>
        <v>+</v>
      </c>
      <c r="DW50" s="17">
        <f t="shared" si="62"/>
        <v>0.15387122302871761</v>
      </c>
      <c r="DX50" s="17" t="str">
        <f t="shared" si="63"/>
        <v>small</v>
      </c>
      <c r="DY50" s="17" t="str">
        <f t="shared" si="64"/>
        <v>+
small</v>
      </c>
      <c r="DZ50" s="17">
        <f t="shared" si="65"/>
        <v>-0.11622088351943072</v>
      </c>
      <c r="EA50" s="17" t="str">
        <f t="shared" si="66"/>
        <v>-</v>
      </c>
      <c r="EB50" s="17">
        <f t="shared" si="67"/>
        <v>0.11622088351943072</v>
      </c>
      <c r="EC50" s="17" t="str">
        <f t="shared" si="68"/>
        <v>small</v>
      </c>
      <c r="ED50" s="17" t="str">
        <f t="shared" si="69"/>
        <v>-
small</v>
      </c>
      <c r="EE50" s="17">
        <f t="shared" si="70"/>
        <v>0.22771471915350996</v>
      </c>
      <c r="EF50" s="17" t="str">
        <f t="shared" si="71"/>
        <v>+</v>
      </c>
      <c r="EG50" s="17">
        <f t="shared" si="72"/>
        <v>0.22771471915350996</v>
      </c>
      <c r="EH50" s="17" t="str">
        <f t="shared" si="73"/>
        <v>small</v>
      </c>
      <c r="EI50" s="17" t="str">
        <f t="shared" si="74"/>
        <v>+
small</v>
      </c>
    </row>
    <row r="51" spans="1:139" s="27" customFormat="1" x14ac:dyDescent="0.2">
      <c r="A51" s="95" t="s">
        <v>133</v>
      </c>
      <c r="B51" s="95" t="s">
        <v>125</v>
      </c>
      <c r="C51" s="95" t="s">
        <v>134</v>
      </c>
      <c r="D51" s="148">
        <v>2.98</v>
      </c>
      <c r="E51" s="148">
        <v>1.03</v>
      </c>
      <c r="F51" s="148">
        <v>125</v>
      </c>
      <c r="G51" s="148">
        <v>3.08</v>
      </c>
      <c r="H51" s="148">
        <v>1.07</v>
      </c>
      <c r="I51" s="148">
        <v>92</v>
      </c>
      <c r="J51" s="148">
        <v>2.7</v>
      </c>
      <c r="K51" s="148">
        <v>0.86</v>
      </c>
      <c r="L51" s="148">
        <v>20</v>
      </c>
      <c r="M51" s="148">
        <v>2.77</v>
      </c>
      <c r="N51" s="148">
        <v>0.93</v>
      </c>
      <c r="O51" s="148">
        <v>13</v>
      </c>
      <c r="P51" s="148">
        <v>3.08</v>
      </c>
      <c r="Q51" s="148">
        <v>1.02</v>
      </c>
      <c r="R51" s="148">
        <v>36</v>
      </c>
      <c r="S51" s="148">
        <v>3.07</v>
      </c>
      <c r="T51" s="148">
        <v>1.1200000000000001</v>
      </c>
      <c r="U51" s="148">
        <v>55</v>
      </c>
      <c r="V51" s="148">
        <v>2.99</v>
      </c>
      <c r="W51" s="148">
        <v>1.02</v>
      </c>
      <c r="X51" s="148">
        <v>69</v>
      </c>
      <c r="Y51" s="148">
        <v>2.98</v>
      </c>
      <c r="Z51" s="148">
        <v>1.05</v>
      </c>
      <c r="AA51" s="148">
        <v>56</v>
      </c>
      <c r="AB51" s="148">
        <v>3.02</v>
      </c>
      <c r="AC51" s="148">
        <v>1.02</v>
      </c>
      <c r="AD51" s="148">
        <v>86</v>
      </c>
      <c r="AE51" s="148">
        <v>2.9</v>
      </c>
      <c r="AF51" s="148">
        <v>1.07</v>
      </c>
      <c r="AG51" s="148">
        <v>39</v>
      </c>
      <c r="AH51" s="98">
        <v>3.0406504065040649</v>
      </c>
      <c r="AI51" s="100">
        <v>1.0818803756767303</v>
      </c>
      <c r="AJ51" s="126">
        <v>123</v>
      </c>
      <c r="AK51" s="98">
        <v>3.0384615384615379</v>
      </c>
      <c r="AL51" s="100">
        <v>1.1332324493305792</v>
      </c>
      <c r="AM51" s="126">
        <v>78</v>
      </c>
      <c r="AN51" s="98">
        <v>2.9310344827586206</v>
      </c>
      <c r="AO51" s="100">
        <v>0.96106468054811189</v>
      </c>
      <c r="AP51" s="126">
        <v>29</v>
      </c>
      <c r="AQ51" s="98">
        <v>3.2500000000000004</v>
      </c>
      <c r="AR51" s="100">
        <v>1.0645812948447539</v>
      </c>
      <c r="AS51" s="126">
        <v>16</v>
      </c>
      <c r="AT51" s="98">
        <v>3.1142857142857148</v>
      </c>
      <c r="AU51" s="100">
        <v>0.99325456044698812</v>
      </c>
      <c r="AV51" s="126">
        <v>35</v>
      </c>
      <c r="AW51" s="98">
        <v>2.9565217391304355</v>
      </c>
      <c r="AX51" s="100">
        <v>1.2102620788560252</v>
      </c>
      <c r="AY51" s="126">
        <v>46</v>
      </c>
      <c r="AZ51" s="98">
        <v>3.1764705882352935</v>
      </c>
      <c r="BA51" s="100">
        <v>0.91327157476365739</v>
      </c>
      <c r="BB51" s="126">
        <v>68</v>
      </c>
      <c r="BC51" s="98">
        <v>2.8727272727272726</v>
      </c>
      <c r="BD51" s="100">
        <v>1.248028748697624</v>
      </c>
      <c r="BE51" s="126">
        <v>55</v>
      </c>
      <c r="BF51" s="98">
        <v>2.9058823529411772</v>
      </c>
      <c r="BG51" s="100">
        <v>1.1086621003087751</v>
      </c>
      <c r="BH51" s="126">
        <v>85</v>
      </c>
      <c r="BI51" s="98">
        <v>3.3421052631578947</v>
      </c>
      <c r="BJ51" s="100">
        <v>0.96636168567421887</v>
      </c>
      <c r="BK51" s="126">
        <v>38</v>
      </c>
      <c r="BM51" s="17">
        <f t="shared" si="1"/>
        <v>0.35514018691588772</v>
      </c>
      <c r="BN51" s="14" t="str">
        <f t="shared" si="0"/>
        <v>pre-ten</v>
      </c>
      <c r="BO51" s="14">
        <f t="shared" si="2"/>
        <v>0.35514018691588772</v>
      </c>
      <c r="BP51" s="14" t="str">
        <f t="shared" si="3"/>
        <v>moderate</v>
      </c>
      <c r="BQ51" s="14" t="str">
        <f t="shared" si="4"/>
        <v>pre-ten
moderate</v>
      </c>
      <c r="BR51" s="17">
        <f t="shared" si="5"/>
        <v>0.28971962616822433</v>
      </c>
      <c r="BS51" s="14" t="str">
        <f t="shared" si="6"/>
        <v>ntt</v>
      </c>
      <c r="BT51" s="14">
        <f t="shared" si="7"/>
        <v>0.28971962616822433</v>
      </c>
      <c r="BU51" s="14" t="str">
        <f t="shared" si="8"/>
        <v>small</v>
      </c>
      <c r="BV51" s="14" t="str">
        <f t="shared" si="9"/>
        <v>ntt
small</v>
      </c>
      <c r="BW51" s="17">
        <f t="shared" si="10"/>
        <v>9.8039215686276764E-3</v>
      </c>
      <c r="BX51" s="14" t="str">
        <f t="shared" si="11"/>
        <v/>
      </c>
      <c r="BY51" s="14">
        <f t="shared" si="12"/>
        <v>9.8039215686276764E-3</v>
      </c>
      <c r="BZ51" s="14" t="str">
        <f t="shared" si="13"/>
        <v/>
      </c>
      <c r="CA51" s="14" t="str">
        <f t="shared" si="14"/>
        <v xml:space="preserve">
</v>
      </c>
      <c r="CB51" s="17">
        <f t="shared" si="15"/>
        <v>9.8039215686276764E-3</v>
      </c>
      <c r="CC51" s="14" t="str">
        <f t="shared" si="16"/>
        <v/>
      </c>
      <c r="CD51" s="14">
        <f t="shared" si="17"/>
        <v>9.8039215686276764E-3</v>
      </c>
      <c r="CE51" s="14" t="str">
        <f t="shared" si="18"/>
        <v/>
      </c>
      <c r="CF51" s="14" t="str">
        <f t="shared" si="19"/>
        <v xml:space="preserve">
</v>
      </c>
      <c r="CG51" s="17">
        <f t="shared" si="20"/>
        <v>0.11764705882352951</v>
      </c>
      <c r="CH51" s="14" t="str">
        <f t="shared" si="21"/>
        <v>foc</v>
      </c>
      <c r="CI51" s="14">
        <f t="shared" si="22"/>
        <v>0.11764705882352951</v>
      </c>
      <c r="CJ51" s="14" t="str">
        <f t="shared" si="23"/>
        <v>small</v>
      </c>
      <c r="CK51" s="14" t="str">
        <f t="shared" si="24"/>
        <v>foc
small</v>
      </c>
      <c r="CL51" s="17">
        <f t="shared" si="25"/>
        <v>5.6060178063704433E-2</v>
      </c>
      <c r="CM51" s="17" t="str">
        <f t="shared" si="26"/>
        <v/>
      </c>
      <c r="CN51" s="17">
        <f t="shared" si="27"/>
        <v>5.6060178063704433E-2</v>
      </c>
      <c r="CO51" s="17" t="str">
        <f t="shared" si="28"/>
        <v/>
      </c>
      <c r="CP51" s="17" t="str">
        <f t="shared" si="29"/>
        <v xml:space="preserve">
</v>
      </c>
      <c r="CQ51" s="17">
        <f t="shared" si="30"/>
        <v>-3.6654846552443596E-2</v>
      </c>
      <c r="CR51" s="17" t="str">
        <f t="shared" si="31"/>
        <v/>
      </c>
      <c r="CS51" s="17">
        <f t="shared" si="32"/>
        <v>3.6654846552443596E-2</v>
      </c>
      <c r="CT51" s="17" t="str">
        <f t="shared" si="33"/>
        <v/>
      </c>
      <c r="CU51" s="17" t="str">
        <f t="shared" si="34"/>
        <v xml:space="preserve">
</v>
      </c>
      <c r="CV51" s="151">
        <f t="shared" si="35"/>
        <v>0.24039431209443404</v>
      </c>
      <c r="CW51" s="17" t="str">
        <f t="shared" si="36"/>
        <v>+</v>
      </c>
      <c r="CX51" s="17">
        <f t="shared" si="37"/>
        <v>0.24039431209443404</v>
      </c>
      <c r="CY51" s="17" t="str">
        <f t="shared" si="38"/>
        <v>small</v>
      </c>
      <c r="CZ51" s="17" t="str">
        <f t="shared" si="39"/>
        <v>+
small</v>
      </c>
      <c r="DA51" s="17">
        <f t="shared" si="40"/>
        <v>0.45088148958130814</v>
      </c>
      <c r="DB51" s="17" t="str">
        <f t="shared" si="41"/>
        <v>+</v>
      </c>
      <c r="DC51" s="17">
        <f t="shared" si="42"/>
        <v>0.45088148958130814</v>
      </c>
      <c r="DD51" s="17" t="str">
        <f t="shared" si="43"/>
        <v>moderate</v>
      </c>
      <c r="DE51" s="17" t="str">
        <f t="shared" si="44"/>
        <v>+
moderate</v>
      </c>
      <c r="DF51" s="17">
        <f t="shared" si="45"/>
        <v>3.451855712626712E-2</v>
      </c>
      <c r="DG51" s="17" t="str">
        <f t="shared" si="46"/>
        <v/>
      </c>
      <c r="DH51" s="17">
        <f t="shared" si="47"/>
        <v>3.451855712626712E-2</v>
      </c>
      <c r="DI51" s="17" t="str">
        <f t="shared" si="48"/>
        <v/>
      </c>
      <c r="DJ51" s="17" t="str">
        <f t="shared" si="49"/>
        <v xml:space="preserve">
</v>
      </c>
      <c r="DK51" s="17">
        <f t="shared" si="50"/>
        <v>-9.3763378074959852E-2</v>
      </c>
      <c r="DL51" s="17" t="str">
        <f t="shared" si="51"/>
        <v/>
      </c>
      <c r="DM51" s="17">
        <f t="shared" si="52"/>
        <v>9.3763378074959852E-2</v>
      </c>
      <c r="DN51" s="17" t="str">
        <f t="shared" si="53"/>
        <v/>
      </c>
      <c r="DO51" s="17" t="str">
        <f t="shared" si="54"/>
        <v xml:space="preserve">
</v>
      </c>
      <c r="DP51" s="17">
        <f t="shared" si="55"/>
        <v>0.20417868396216032</v>
      </c>
      <c r="DQ51" s="17" t="str">
        <f t="shared" si="56"/>
        <v>+</v>
      </c>
      <c r="DR51" s="17">
        <f t="shared" si="57"/>
        <v>0.20417868396216032</v>
      </c>
      <c r="DS51" s="17" t="str">
        <f t="shared" si="58"/>
        <v>small</v>
      </c>
      <c r="DT51" s="17" t="str">
        <f t="shared" si="59"/>
        <v>+
small</v>
      </c>
      <c r="DU51" s="17">
        <f t="shared" si="60"/>
        <v>-8.5953730941431827E-2</v>
      </c>
      <c r="DV51" s="17" t="str">
        <f t="shared" si="61"/>
        <v/>
      </c>
      <c r="DW51" s="17">
        <f t="shared" si="62"/>
        <v>8.5953730941431827E-2</v>
      </c>
      <c r="DX51" s="17" t="str">
        <f t="shared" si="63"/>
        <v/>
      </c>
      <c r="DY51" s="17" t="str">
        <f t="shared" si="64"/>
        <v xml:space="preserve">
</v>
      </c>
      <c r="DZ51" s="17">
        <f t="shared" si="65"/>
        <v>-0.10293275744434638</v>
      </c>
      <c r="EA51" s="17" t="str">
        <f t="shared" si="66"/>
        <v>-</v>
      </c>
      <c r="EB51" s="17">
        <f t="shared" si="67"/>
        <v>0.10293275744434638</v>
      </c>
      <c r="EC51" s="17" t="str">
        <f t="shared" si="68"/>
        <v>small</v>
      </c>
      <c r="ED51" s="17" t="str">
        <f t="shared" si="69"/>
        <v>-
small</v>
      </c>
      <c r="EE51" s="17">
        <f t="shared" si="70"/>
        <v>0.45749461067410108</v>
      </c>
      <c r="EF51" s="17" t="str">
        <f t="shared" si="71"/>
        <v>+</v>
      </c>
      <c r="EG51" s="17">
        <f t="shared" si="72"/>
        <v>0.45749461067410108</v>
      </c>
      <c r="EH51" s="17" t="str">
        <f t="shared" si="73"/>
        <v>moderate</v>
      </c>
      <c r="EI51" s="17" t="str">
        <f t="shared" si="74"/>
        <v>+
moderate</v>
      </c>
    </row>
    <row r="52" spans="1:139" x14ac:dyDescent="0.2">
      <c r="A52" s="2" t="s">
        <v>135</v>
      </c>
      <c r="B52" s="2" t="s">
        <v>125</v>
      </c>
      <c r="C52" s="2" t="s">
        <v>136</v>
      </c>
      <c r="D52" s="145">
        <v>2.95</v>
      </c>
      <c r="E52" s="145">
        <v>0.94</v>
      </c>
      <c r="F52" s="131">
        <v>100</v>
      </c>
      <c r="G52" s="146">
        <v>2.84</v>
      </c>
      <c r="H52" s="146">
        <v>0.92</v>
      </c>
      <c r="I52" s="146">
        <v>77</v>
      </c>
      <c r="J52" s="146">
        <v>3.6</v>
      </c>
      <c r="K52" s="146">
        <v>0.84</v>
      </c>
      <c r="L52" s="146">
        <v>10</v>
      </c>
      <c r="M52" s="146">
        <v>3.08</v>
      </c>
      <c r="N52" s="146">
        <v>0.95</v>
      </c>
      <c r="O52" s="146">
        <v>13</v>
      </c>
      <c r="P52" s="146">
        <v>2.74</v>
      </c>
      <c r="Q52" s="146">
        <v>0.68</v>
      </c>
      <c r="R52" s="146">
        <v>39</v>
      </c>
      <c r="S52" s="146">
        <v>2.94</v>
      </c>
      <c r="T52" s="146">
        <v>1.1499999999999999</v>
      </c>
      <c r="U52" s="146">
        <v>36</v>
      </c>
      <c r="V52" s="146">
        <v>3.1</v>
      </c>
      <c r="W52" s="146">
        <v>0.87</v>
      </c>
      <c r="X52" s="146">
        <v>68</v>
      </c>
      <c r="Y52" s="146">
        <v>2.63</v>
      </c>
      <c r="Z52" s="146">
        <v>1.01</v>
      </c>
      <c r="AA52" s="146">
        <v>32</v>
      </c>
      <c r="AB52" s="146">
        <v>2.92</v>
      </c>
      <c r="AC52" s="146">
        <v>0.98</v>
      </c>
      <c r="AD52" s="146">
        <v>72</v>
      </c>
      <c r="AE52" s="146">
        <v>3.04</v>
      </c>
      <c r="AF52" s="146">
        <v>0.84</v>
      </c>
      <c r="AG52" s="146">
        <v>28</v>
      </c>
      <c r="AH52" s="31">
        <v>3.2027027027027026</v>
      </c>
      <c r="AI52" s="31">
        <v>0.87553865580042467</v>
      </c>
      <c r="AJ52" s="125">
        <v>74</v>
      </c>
      <c r="AK52" s="31">
        <v>3.1399999999999997</v>
      </c>
      <c r="AL52" s="31">
        <v>0.94782242373704961</v>
      </c>
      <c r="AM52" s="125">
        <v>50</v>
      </c>
      <c r="AN52" s="31">
        <v>3.1428571428571432</v>
      </c>
      <c r="AO52" s="31">
        <v>0.66299354413179579</v>
      </c>
      <c r="AP52" s="125">
        <v>14</v>
      </c>
      <c r="AQ52" s="31">
        <v>3.5999999999999996</v>
      </c>
      <c r="AR52" s="31">
        <v>0.69920589878010098</v>
      </c>
      <c r="AS52" s="125">
        <v>10</v>
      </c>
      <c r="AT52" s="31">
        <v>3.1818181818181821</v>
      </c>
      <c r="AU52" s="31">
        <v>0.95799212822909863</v>
      </c>
      <c r="AV52" s="125">
        <v>22</v>
      </c>
      <c r="AW52" s="31">
        <v>3.1724137931034484</v>
      </c>
      <c r="AX52" s="31">
        <v>1.0024600283175304</v>
      </c>
      <c r="AY52" s="125">
        <v>29</v>
      </c>
      <c r="AZ52" s="31">
        <v>3.2444444444444445</v>
      </c>
      <c r="BA52" s="31">
        <v>0.64510589530837203</v>
      </c>
      <c r="BB52" s="125">
        <v>45</v>
      </c>
      <c r="BC52" s="31">
        <v>3.1379310344827589</v>
      </c>
      <c r="BD52" s="31">
        <v>1.156476728535996</v>
      </c>
      <c r="BE52" s="125">
        <v>29</v>
      </c>
      <c r="BF52" s="31">
        <v>3.1458333333333335</v>
      </c>
      <c r="BG52" s="31">
        <v>0.82486835399258684</v>
      </c>
      <c r="BH52" s="125">
        <v>48</v>
      </c>
      <c r="BI52" s="31">
        <v>3.3076923076923084</v>
      </c>
      <c r="BJ52" s="31">
        <v>0.97032904807516795</v>
      </c>
      <c r="BK52" s="125">
        <v>26</v>
      </c>
      <c r="BM52" s="17">
        <f t="shared" si="1"/>
        <v>-0.82608695652173936</v>
      </c>
      <c r="BN52" s="14" t="str">
        <f t="shared" si="0"/>
        <v>tenured</v>
      </c>
      <c r="BO52" s="14">
        <f t="shared" si="2"/>
        <v>0.82608695652173936</v>
      </c>
      <c r="BP52" s="14" t="str">
        <f t="shared" si="3"/>
        <v>Large</v>
      </c>
      <c r="BQ52" s="14" t="str">
        <f t="shared" si="4"/>
        <v>tenured
Large</v>
      </c>
      <c r="BR52" s="17">
        <f t="shared" si="5"/>
        <v>-0.26086956521739152</v>
      </c>
      <c r="BS52" s="14" t="str">
        <f t="shared" si="6"/>
        <v>tenured</v>
      </c>
      <c r="BT52" s="14">
        <f t="shared" si="7"/>
        <v>0.26086956521739152</v>
      </c>
      <c r="BU52" s="14" t="str">
        <f t="shared" si="8"/>
        <v>small</v>
      </c>
      <c r="BV52" s="14" t="str">
        <f t="shared" si="9"/>
        <v>tenured
small</v>
      </c>
      <c r="BW52" s="17">
        <f t="shared" si="10"/>
        <v>-0.2941176470588231</v>
      </c>
      <c r="BX52" s="14" t="str">
        <f t="shared" si="11"/>
        <v>full</v>
      </c>
      <c r="BY52" s="14">
        <f t="shared" si="12"/>
        <v>0.2941176470588231</v>
      </c>
      <c r="BZ52" s="14" t="str">
        <f t="shared" si="13"/>
        <v>small</v>
      </c>
      <c r="CA52" s="14" t="str">
        <f t="shared" si="14"/>
        <v>full
small</v>
      </c>
      <c r="CB52" s="17">
        <f t="shared" si="15"/>
        <v>0.54022988505747149</v>
      </c>
      <c r="CC52" s="14" t="str">
        <f t="shared" si="16"/>
        <v>women</v>
      </c>
      <c r="CD52" s="14">
        <f t="shared" si="17"/>
        <v>0.54022988505747149</v>
      </c>
      <c r="CE52" s="14" t="str">
        <f t="shared" si="18"/>
        <v>Large</v>
      </c>
      <c r="CF52" s="14" t="str">
        <f t="shared" si="19"/>
        <v>women
Large</v>
      </c>
      <c r="CG52" s="17">
        <f t="shared" si="20"/>
        <v>-0.12244897959183684</v>
      </c>
      <c r="CH52" s="14" t="str">
        <f t="shared" si="21"/>
        <v>white</v>
      </c>
      <c r="CI52" s="14">
        <f t="shared" si="22"/>
        <v>0.12244897959183684</v>
      </c>
      <c r="CJ52" s="14" t="str">
        <f t="shared" si="23"/>
        <v>small</v>
      </c>
      <c r="CK52" s="14" t="str">
        <f t="shared" si="24"/>
        <v>white
small</v>
      </c>
      <c r="CL52" s="17">
        <f t="shared" si="25"/>
        <v>0.28862540908793977</v>
      </c>
      <c r="CM52" s="17" t="str">
        <f t="shared" si="26"/>
        <v>+</v>
      </c>
      <c r="CN52" s="17">
        <f t="shared" si="27"/>
        <v>0.28862540908793977</v>
      </c>
      <c r="CO52" s="17" t="str">
        <f t="shared" si="28"/>
        <v>small</v>
      </c>
      <c r="CP52" s="17" t="str">
        <f t="shared" si="29"/>
        <v>+
small</v>
      </c>
      <c r="CQ52" s="17">
        <f t="shared" si="30"/>
        <v>0.31651498475544354</v>
      </c>
      <c r="CR52" s="17" t="str">
        <f t="shared" si="31"/>
        <v>+</v>
      </c>
      <c r="CS52" s="17">
        <f t="shared" si="32"/>
        <v>0.31651498475544354</v>
      </c>
      <c r="CT52" s="17" t="str">
        <f t="shared" si="33"/>
        <v>moderate</v>
      </c>
      <c r="CU52" s="17" t="str">
        <f t="shared" si="34"/>
        <v>+
moderate</v>
      </c>
      <c r="CV52" s="151">
        <f t="shared" si="35"/>
        <v>-0.6895132858970674</v>
      </c>
      <c r="CW52" s="17" t="str">
        <f t="shared" si="36"/>
        <v>-</v>
      </c>
      <c r="CX52" s="17">
        <f t="shared" si="37"/>
        <v>0.6895132858970674</v>
      </c>
      <c r="CY52" s="17" t="str">
        <f t="shared" si="38"/>
        <v>Large</v>
      </c>
      <c r="CZ52" s="17" t="str">
        <f t="shared" si="39"/>
        <v>-
Large</v>
      </c>
      <c r="DA52" s="17">
        <f t="shared" si="40"/>
        <v>0.74370081961156143</v>
      </c>
      <c r="DB52" s="17" t="str">
        <f t="shared" si="41"/>
        <v>+</v>
      </c>
      <c r="DC52" s="17">
        <f t="shared" si="42"/>
        <v>0.74370081961156143</v>
      </c>
      <c r="DD52" s="17" t="str">
        <f t="shared" si="43"/>
        <v>Large</v>
      </c>
      <c r="DE52" s="17" t="str">
        <f t="shared" si="44"/>
        <v>+
Large</v>
      </c>
      <c r="DF52" s="17">
        <f t="shared" si="45"/>
        <v>0.46119187078802748</v>
      </c>
      <c r="DG52" s="17" t="str">
        <f t="shared" si="46"/>
        <v>+</v>
      </c>
      <c r="DH52" s="17">
        <f t="shared" si="47"/>
        <v>0.46119187078802748</v>
      </c>
      <c r="DI52" s="17" t="str">
        <f t="shared" si="48"/>
        <v>moderate</v>
      </c>
      <c r="DJ52" s="17" t="str">
        <f t="shared" si="49"/>
        <v>+
moderate</v>
      </c>
      <c r="DK52" s="17">
        <f t="shared" si="50"/>
        <v>0.23184345164716244</v>
      </c>
      <c r="DL52" s="17" t="str">
        <f t="shared" si="51"/>
        <v>+</v>
      </c>
      <c r="DM52" s="17">
        <f t="shared" si="52"/>
        <v>0.23184345164716244</v>
      </c>
      <c r="DN52" s="17" t="str">
        <f t="shared" si="53"/>
        <v>small</v>
      </c>
      <c r="DO52" s="17" t="str">
        <f t="shared" si="54"/>
        <v>+
small</v>
      </c>
      <c r="DP52" s="17">
        <f t="shared" si="55"/>
        <v>0.22390811414829401</v>
      </c>
      <c r="DQ52" s="17" t="str">
        <f t="shared" si="56"/>
        <v>+</v>
      </c>
      <c r="DR52" s="17">
        <f t="shared" si="57"/>
        <v>0.22390811414829401</v>
      </c>
      <c r="DS52" s="17" t="str">
        <f t="shared" si="58"/>
        <v>small</v>
      </c>
      <c r="DT52" s="17" t="str">
        <f t="shared" si="59"/>
        <v>+
small</v>
      </c>
      <c r="DU52" s="17">
        <f t="shared" si="60"/>
        <v>0.43920558187604669</v>
      </c>
      <c r="DV52" s="17" t="str">
        <f t="shared" si="61"/>
        <v>+</v>
      </c>
      <c r="DW52" s="17">
        <f t="shared" si="62"/>
        <v>0.43920558187604669</v>
      </c>
      <c r="DX52" s="17" t="str">
        <f t="shared" si="63"/>
        <v>moderate</v>
      </c>
      <c r="DY52" s="17" t="str">
        <f t="shared" si="64"/>
        <v>+
moderate</v>
      </c>
      <c r="DZ52" s="17">
        <f t="shared" si="65"/>
        <v>0.27378106123266688</v>
      </c>
      <c r="EA52" s="17" t="str">
        <f t="shared" si="66"/>
        <v>+</v>
      </c>
      <c r="EB52" s="17">
        <f t="shared" si="67"/>
        <v>0.27378106123266688</v>
      </c>
      <c r="EC52" s="17" t="str">
        <f t="shared" si="68"/>
        <v>small</v>
      </c>
      <c r="ED52" s="17" t="str">
        <f t="shared" si="69"/>
        <v>+
small</v>
      </c>
      <c r="EE52" s="17">
        <f t="shared" si="70"/>
        <v>0.27587786660960723</v>
      </c>
      <c r="EF52" s="17" t="str">
        <f t="shared" si="71"/>
        <v>+</v>
      </c>
      <c r="EG52" s="17">
        <f t="shared" si="72"/>
        <v>0.27587786660960723</v>
      </c>
      <c r="EH52" s="17" t="str">
        <f t="shared" si="73"/>
        <v>small</v>
      </c>
      <c r="EI52" s="17" t="str">
        <f t="shared" si="74"/>
        <v>+
small</v>
      </c>
    </row>
    <row r="53" spans="1:139" s="27" customFormat="1" x14ac:dyDescent="0.2">
      <c r="A53" s="95" t="s">
        <v>137</v>
      </c>
      <c r="B53" s="95" t="s">
        <v>125</v>
      </c>
      <c r="C53" s="95" t="s">
        <v>138</v>
      </c>
      <c r="D53" s="148">
        <v>3.59</v>
      </c>
      <c r="E53" s="148">
        <v>0.96</v>
      </c>
      <c r="F53" s="148">
        <v>246</v>
      </c>
      <c r="G53" s="148">
        <v>3.55</v>
      </c>
      <c r="H53" s="148">
        <v>0.97</v>
      </c>
      <c r="I53" s="148">
        <v>161</v>
      </c>
      <c r="J53" s="148">
        <v>3.23</v>
      </c>
      <c r="K53" s="148">
        <v>1.03</v>
      </c>
      <c r="L53" s="148">
        <v>26</v>
      </c>
      <c r="M53" s="148">
        <v>3.86</v>
      </c>
      <c r="N53" s="148">
        <v>0.86</v>
      </c>
      <c r="O53" s="148">
        <v>59</v>
      </c>
      <c r="P53" s="148">
        <v>3.63</v>
      </c>
      <c r="Q53" s="148">
        <v>0.92</v>
      </c>
      <c r="R53" s="148">
        <v>79</v>
      </c>
      <c r="S53" s="148">
        <v>3.46</v>
      </c>
      <c r="T53" s="148">
        <v>1.02</v>
      </c>
      <c r="U53" s="148">
        <v>79</v>
      </c>
      <c r="V53" s="148">
        <v>3.68</v>
      </c>
      <c r="W53" s="148">
        <v>0.82</v>
      </c>
      <c r="X53" s="148">
        <v>144</v>
      </c>
      <c r="Y53" s="148">
        <v>3.46</v>
      </c>
      <c r="Z53" s="148">
        <v>1.1299999999999999</v>
      </c>
      <c r="AA53" s="148">
        <v>102</v>
      </c>
      <c r="AB53" s="148">
        <v>3.62</v>
      </c>
      <c r="AC53" s="148">
        <v>0.97</v>
      </c>
      <c r="AD53" s="148">
        <v>187</v>
      </c>
      <c r="AE53" s="148">
        <v>3.49</v>
      </c>
      <c r="AF53" s="148">
        <v>0.95</v>
      </c>
      <c r="AG53" s="148">
        <v>59</v>
      </c>
      <c r="AH53" s="98">
        <v>3.6106557377049193</v>
      </c>
      <c r="AI53" s="98">
        <v>0.90269895970913117</v>
      </c>
      <c r="AJ53" s="126">
        <v>244</v>
      </c>
      <c r="AK53" s="98">
        <v>3.5849056603773586</v>
      </c>
      <c r="AL53" s="98">
        <v>0.88804925448168637</v>
      </c>
      <c r="AM53" s="126">
        <v>159</v>
      </c>
      <c r="AN53" s="98">
        <v>3.4102564102564101</v>
      </c>
      <c r="AO53" s="98">
        <v>0.9095385966738333</v>
      </c>
      <c r="AP53" s="126">
        <v>39</v>
      </c>
      <c r="AQ53" s="98">
        <v>3.8695652173913042</v>
      </c>
      <c r="AR53" s="98">
        <v>0.90942462034883254</v>
      </c>
      <c r="AS53" s="126">
        <v>46</v>
      </c>
      <c r="AT53" s="98">
        <v>3.6865671641791034</v>
      </c>
      <c r="AU53" s="98">
        <v>0.92456304542528545</v>
      </c>
      <c r="AV53" s="126">
        <v>67</v>
      </c>
      <c r="AW53" s="98">
        <v>3.5376344086021496</v>
      </c>
      <c r="AX53" s="98">
        <v>0.87921827661486529</v>
      </c>
      <c r="AY53" s="126">
        <v>93</v>
      </c>
      <c r="AZ53" s="98">
        <v>3.6533333333333342</v>
      </c>
      <c r="BA53" s="98">
        <v>0.7941621448446472</v>
      </c>
      <c r="BB53" s="126">
        <v>150</v>
      </c>
      <c r="BC53" s="98">
        <v>3.5425531914893615</v>
      </c>
      <c r="BD53" s="98">
        <v>1.0540744665398218</v>
      </c>
      <c r="BE53" s="126">
        <v>94</v>
      </c>
      <c r="BF53" s="98">
        <v>3.6031746031746024</v>
      </c>
      <c r="BG53" s="98">
        <v>0.92609364686074025</v>
      </c>
      <c r="BH53" s="126">
        <v>189</v>
      </c>
      <c r="BI53" s="98">
        <v>3.6363636363636371</v>
      </c>
      <c r="BJ53" s="98">
        <v>0.82470278290707866</v>
      </c>
      <c r="BK53" s="126">
        <v>55</v>
      </c>
      <c r="BM53" s="17">
        <f t="shared" si="1"/>
        <v>0.32989690721649467</v>
      </c>
      <c r="BN53" s="14" t="str">
        <f t="shared" si="0"/>
        <v>pre-ten</v>
      </c>
      <c r="BO53" s="14">
        <f t="shared" si="2"/>
        <v>0.32989690721649467</v>
      </c>
      <c r="BP53" s="14" t="str">
        <f t="shared" si="3"/>
        <v>moderate</v>
      </c>
      <c r="BQ53" s="14" t="str">
        <f t="shared" si="4"/>
        <v>pre-ten
moderate</v>
      </c>
      <c r="BR53" s="17">
        <f t="shared" si="5"/>
        <v>-0.31958762886597947</v>
      </c>
      <c r="BS53" s="14" t="str">
        <f t="shared" si="6"/>
        <v>tenured</v>
      </c>
      <c r="BT53" s="14">
        <f t="shared" si="7"/>
        <v>0.31958762886597947</v>
      </c>
      <c r="BU53" s="14" t="str">
        <f t="shared" si="8"/>
        <v>moderate</v>
      </c>
      <c r="BV53" s="14" t="str">
        <f t="shared" si="9"/>
        <v>tenured
moderate</v>
      </c>
      <c r="BW53" s="17">
        <f t="shared" si="10"/>
        <v>0.18478260869565208</v>
      </c>
      <c r="BX53" s="14" t="str">
        <f t="shared" si="11"/>
        <v>assoc</v>
      </c>
      <c r="BY53" s="14">
        <f t="shared" si="12"/>
        <v>0.18478260869565208</v>
      </c>
      <c r="BZ53" s="14" t="str">
        <f t="shared" si="13"/>
        <v>small</v>
      </c>
      <c r="CA53" s="14" t="str">
        <f t="shared" si="14"/>
        <v>assoc
small</v>
      </c>
      <c r="CB53" s="17">
        <f t="shared" si="15"/>
        <v>0.26829268292682951</v>
      </c>
      <c r="CC53" s="14" t="str">
        <f t="shared" si="16"/>
        <v>women</v>
      </c>
      <c r="CD53" s="14">
        <f t="shared" si="17"/>
        <v>0.26829268292682951</v>
      </c>
      <c r="CE53" s="14" t="str">
        <f t="shared" si="18"/>
        <v>small</v>
      </c>
      <c r="CF53" s="14" t="str">
        <f t="shared" si="19"/>
        <v>women
small</v>
      </c>
      <c r="CG53" s="17">
        <f t="shared" si="20"/>
        <v>0.13402061855670092</v>
      </c>
      <c r="CH53" s="14" t="str">
        <f t="shared" si="21"/>
        <v>foc</v>
      </c>
      <c r="CI53" s="14">
        <f t="shared" si="22"/>
        <v>0.13402061855670092</v>
      </c>
      <c r="CJ53" s="14" t="str">
        <f t="shared" si="23"/>
        <v>small</v>
      </c>
      <c r="CK53" s="14" t="str">
        <f t="shared" si="24"/>
        <v>foc
small</v>
      </c>
      <c r="CL53" s="17">
        <f t="shared" si="25"/>
        <v>2.2882199522612924E-2</v>
      </c>
      <c r="CM53" s="17" t="str">
        <f t="shared" si="26"/>
        <v/>
      </c>
      <c r="CN53" s="17">
        <f t="shared" si="27"/>
        <v>2.2882199522612924E-2</v>
      </c>
      <c r="CO53" s="17" t="str">
        <f t="shared" si="28"/>
        <v/>
      </c>
      <c r="CP53" s="17" t="str">
        <f t="shared" si="29"/>
        <v xml:space="preserve">
</v>
      </c>
      <c r="CQ53" s="17">
        <f t="shared" si="30"/>
        <v>3.930599592443957E-2</v>
      </c>
      <c r="CR53" s="17" t="str">
        <f t="shared" si="31"/>
        <v/>
      </c>
      <c r="CS53" s="17">
        <f t="shared" si="32"/>
        <v>3.930599592443957E-2</v>
      </c>
      <c r="CT53" s="17" t="str">
        <f t="shared" si="33"/>
        <v/>
      </c>
      <c r="CU53" s="17" t="str">
        <f t="shared" si="34"/>
        <v xml:space="preserve">
</v>
      </c>
      <c r="CV53" s="151">
        <f t="shared" si="35"/>
        <v>0.19818445409090354</v>
      </c>
      <c r="CW53" s="17" t="str">
        <f t="shared" si="36"/>
        <v>+</v>
      </c>
      <c r="CX53" s="17">
        <f t="shared" si="37"/>
        <v>0.19818445409090354</v>
      </c>
      <c r="CY53" s="17" t="str">
        <f t="shared" si="38"/>
        <v>small</v>
      </c>
      <c r="CZ53" s="17" t="str">
        <f t="shared" si="39"/>
        <v>+
small</v>
      </c>
      <c r="DA53" s="17">
        <f t="shared" si="40"/>
        <v>1.0517878202632516E-2</v>
      </c>
      <c r="DB53" s="17" t="str">
        <f t="shared" si="41"/>
        <v/>
      </c>
      <c r="DC53" s="17">
        <f t="shared" si="42"/>
        <v>1.0517878202632516E-2</v>
      </c>
      <c r="DD53" s="17" t="str">
        <f t="shared" si="43"/>
        <v/>
      </c>
      <c r="DE53" s="17" t="str">
        <f t="shared" si="44"/>
        <v xml:space="preserve">
</v>
      </c>
      <c r="DF53" s="17">
        <f t="shared" si="45"/>
        <v>6.118259264091979E-2</v>
      </c>
      <c r="DG53" s="17" t="str">
        <f t="shared" si="46"/>
        <v/>
      </c>
      <c r="DH53" s="17">
        <f t="shared" si="47"/>
        <v>6.118259264091979E-2</v>
      </c>
      <c r="DI53" s="17" t="str">
        <f t="shared" si="48"/>
        <v/>
      </c>
      <c r="DJ53" s="17" t="str">
        <f t="shared" si="49"/>
        <v xml:space="preserve">
</v>
      </c>
      <c r="DK53" s="17">
        <f t="shared" si="50"/>
        <v>8.8299357130125725E-2</v>
      </c>
      <c r="DL53" s="17" t="str">
        <f t="shared" si="51"/>
        <v/>
      </c>
      <c r="DM53" s="17">
        <f t="shared" si="52"/>
        <v>8.8299357130125725E-2</v>
      </c>
      <c r="DN53" s="17" t="str">
        <f t="shared" si="53"/>
        <v/>
      </c>
      <c r="DO53" s="17" t="str">
        <f t="shared" si="54"/>
        <v xml:space="preserve">
</v>
      </c>
      <c r="DP53" s="17">
        <f t="shared" si="55"/>
        <v>-3.3578365375099117E-2</v>
      </c>
      <c r="DQ53" s="17" t="str">
        <f t="shared" si="56"/>
        <v/>
      </c>
      <c r="DR53" s="17">
        <f t="shared" si="57"/>
        <v>3.3578365375099117E-2</v>
      </c>
      <c r="DS53" s="17" t="str">
        <f t="shared" si="58"/>
        <v/>
      </c>
      <c r="DT53" s="17" t="str">
        <f t="shared" si="59"/>
        <v xml:space="preserve">
</v>
      </c>
      <c r="DU53" s="17">
        <f t="shared" si="60"/>
        <v>7.8318177804227077E-2</v>
      </c>
      <c r="DV53" s="17" t="str">
        <f t="shared" si="61"/>
        <v/>
      </c>
      <c r="DW53" s="17">
        <f t="shared" si="62"/>
        <v>7.8318177804227077E-2</v>
      </c>
      <c r="DX53" s="17" t="str">
        <f t="shared" si="63"/>
        <v/>
      </c>
      <c r="DY53" s="17" t="str">
        <f t="shared" si="64"/>
        <v xml:space="preserve">
</v>
      </c>
      <c r="DZ53" s="17">
        <f t="shared" si="65"/>
        <v>-1.8168137620242018E-2</v>
      </c>
      <c r="EA53" s="17" t="str">
        <f t="shared" si="66"/>
        <v/>
      </c>
      <c r="EB53" s="17">
        <f t="shared" si="67"/>
        <v>1.8168137620242018E-2</v>
      </c>
      <c r="EC53" s="17" t="str">
        <f t="shared" si="68"/>
        <v/>
      </c>
      <c r="ED53" s="17" t="str">
        <f t="shared" si="69"/>
        <v xml:space="preserve">
</v>
      </c>
      <c r="EE53" s="17">
        <f t="shared" si="70"/>
        <v>0.17747440580678636</v>
      </c>
      <c r="EF53" s="17" t="str">
        <f t="shared" si="71"/>
        <v>+</v>
      </c>
      <c r="EG53" s="17">
        <f t="shared" si="72"/>
        <v>0.17747440580678636</v>
      </c>
      <c r="EH53" s="17" t="str">
        <f t="shared" si="73"/>
        <v>small</v>
      </c>
      <c r="EI53" s="17" t="str">
        <f t="shared" si="74"/>
        <v>+
small</v>
      </c>
    </row>
    <row r="54" spans="1:139" x14ac:dyDescent="0.2">
      <c r="A54" s="2" t="s">
        <v>139</v>
      </c>
      <c r="B54" s="2" t="s">
        <v>125</v>
      </c>
      <c r="C54" s="2" t="s">
        <v>140</v>
      </c>
      <c r="D54" s="145">
        <v>3.42</v>
      </c>
      <c r="E54" s="145">
        <v>1.08</v>
      </c>
      <c r="F54" s="131">
        <v>274</v>
      </c>
      <c r="G54" s="146">
        <v>3.43</v>
      </c>
      <c r="H54" s="146">
        <v>1.08</v>
      </c>
      <c r="I54" s="146">
        <v>172</v>
      </c>
      <c r="J54" s="146">
        <v>3.08</v>
      </c>
      <c r="K54" s="146">
        <v>1.1000000000000001</v>
      </c>
      <c r="L54" s="146">
        <v>38</v>
      </c>
      <c r="M54" s="146">
        <v>3.61</v>
      </c>
      <c r="N54" s="146">
        <v>1.05</v>
      </c>
      <c r="O54" s="146">
        <v>64</v>
      </c>
      <c r="P54" s="146">
        <v>3.47</v>
      </c>
      <c r="Q54" s="146">
        <v>1.1100000000000001</v>
      </c>
      <c r="R54" s="146">
        <v>79</v>
      </c>
      <c r="S54" s="146">
        <v>3.38</v>
      </c>
      <c r="T54" s="146">
        <v>1.07</v>
      </c>
      <c r="U54" s="146">
        <v>92</v>
      </c>
      <c r="V54" s="146">
        <v>3.49</v>
      </c>
      <c r="W54" s="146">
        <v>1.02</v>
      </c>
      <c r="X54" s="146">
        <v>168</v>
      </c>
      <c r="Y54" s="146">
        <v>3.32</v>
      </c>
      <c r="Z54" s="146">
        <v>1.17</v>
      </c>
      <c r="AA54" s="146">
        <v>106</v>
      </c>
      <c r="AB54" s="146">
        <v>3.51</v>
      </c>
      <c r="AC54" s="146">
        <v>1.07</v>
      </c>
      <c r="AD54" s="146">
        <v>207</v>
      </c>
      <c r="AE54" s="146">
        <v>3.15</v>
      </c>
      <c r="AF54" s="146">
        <v>1.0900000000000001</v>
      </c>
      <c r="AG54" s="146">
        <v>67</v>
      </c>
      <c r="AH54" s="31">
        <v>3.5964285714285706</v>
      </c>
      <c r="AI54" s="31">
        <v>1.0184611847507146</v>
      </c>
      <c r="AJ54" s="125">
        <v>280</v>
      </c>
      <c r="AK54" s="31">
        <v>3.4767441860465107</v>
      </c>
      <c r="AL54" s="31">
        <v>1.0342298791605551</v>
      </c>
      <c r="AM54" s="125">
        <v>172</v>
      </c>
      <c r="AN54" s="31">
        <v>3.5135135135135136</v>
      </c>
      <c r="AO54" s="31">
        <v>0.98943366578006575</v>
      </c>
      <c r="AP54" s="125">
        <v>37</v>
      </c>
      <c r="AQ54" s="31">
        <v>3.9295774647887307</v>
      </c>
      <c r="AR54" s="31">
        <v>0.93080523759917255</v>
      </c>
      <c r="AS54" s="125">
        <v>71</v>
      </c>
      <c r="AT54" s="31">
        <v>3.6197183098591541</v>
      </c>
      <c r="AU54" s="31">
        <v>1.0193302728906799</v>
      </c>
      <c r="AV54" s="125">
        <v>71</v>
      </c>
      <c r="AW54" s="31">
        <v>3.4000000000000012</v>
      </c>
      <c r="AX54" s="31">
        <v>1.0636320469566212</v>
      </c>
      <c r="AY54" s="125">
        <v>100</v>
      </c>
      <c r="AZ54" s="31">
        <v>3.6341463414634143</v>
      </c>
      <c r="BA54" s="31">
        <v>0.90006400756645866</v>
      </c>
      <c r="BB54" s="125">
        <v>164</v>
      </c>
      <c r="BC54" s="31">
        <v>3.5431034482758621</v>
      </c>
      <c r="BD54" s="31">
        <v>1.1676229392812696</v>
      </c>
      <c r="BE54" s="125">
        <v>116</v>
      </c>
      <c r="BF54" s="31">
        <v>3.5818181818181807</v>
      </c>
      <c r="BG54" s="31">
        <v>1.041441029941683</v>
      </c>
      <c r="BH54" s="125">
        <v>220</v>
      </c>
      <c r="BI54" s="31">
        <v>3.649999999999999</v>
      </c>
      <c r="BJ54" s="31">
        <v>0.93564081185760561</v>
      </c>
      <c r="BK54" s="125">
        <v>60</v>
      </c>
      <c r="BM54" s="17">
        <f t="shared" si="1"/>
        <v>0.32407407407407413</v>
      </c>
      <c r="BN54" s="14" t="str">
        <f t="shared" si="0"/>
        <v>pre-ten</v>
      </c>
      <c r="BO54" s="14">
        <f t="shared" si="2"/>
        <v>0.32407407407407413</v>
      </c>
      <c r="BP54" s="14" t="str">
        <f t="shared" si="3"/>
        <v>moderate</v>
      </c>
      <c r="BQ54" s="14" t="str">
        <f t="shared" si="4"/>
        <v>pre-ten
moderate</v>
      </c>
      <c r="BR54" s="17">
        <f t="shared" si="5"/>
        <v>-0.16666666666666638</v>
      </c>
      <c r="BS54" s="14" t="str">
        <f t="shared" si="6"/>
        <v>tenured</v>
      </c>
      <c r="BT54" s="14">
        <f t="shared" si="7"/>
        <v>0.16666666666666638</v>
      </c>
      <c r="BU54" s="14" t="str">
        <f t="shared" si="8"/>
        <v>small</v>
      </c>
      <c r="BV54" s="14" t="str">
        <f t="shared" si="9"/>
        <v>tenured
small</v>
      </c>
      <c r="BW54" s="17">
        <f t="shared" si="10"/>
        <v>8.1081081081081349E-2</v>
      </c>
      <c r="BX54" s="14" t="str">
        <f t="shared" si="11"/>
        <v/>
      </c>
      <c r="BY54" s="14">
        <f t="shared" si="12"/>
        <v>8.1081081081081349E-2</v>
      </c>
      <c r="BZ54" s="14" t="str">
        <f t="shared" si="13"/>
        <v/>
      </c>
      <c r="CA54" s="14" t="str">
        <f t="shared" si="14"/>
        <v xml:space="preserve">
</v>
      </c>
      <c r="CB54" s="17">
        <f t="shared" si="15"/>
        <v>0.16666666666666702</v>
      </c>
      <c r="CC54" s="14" t="str">
        <f t="shared" si="16"/>
        <v>women</v>
      </c>
      <c r="CD54" s="14">
        <f t="shared" si="17"/>
        <v>0.16666666666666702</v>
      </c>
      <c r="CE54" s="14" t="str">
        <f t="shared" si="18"/>
        <v>small</v>
      </c>
      <c r="CF54" s="14" t="str">
        <f t="shared" si="19"/>
        <v>women
small</v>
      </c>
      <c r="CG54" s="17">
        <f t="shared" si="20"/>
        <v>0.33644859813084099</v>
      </c>
      <c r="CH54" s="14" t="str">
        <f t="shared" si="21"/>
        <v>foc</v>
      </c>
      <c r="CI54" s="14">
        <f t="shared" si="22"/>
        <v>0.33644859813084099</v>
      </c>
      <c r="CJ54" s="14" t="str">
        <f t="shared" si="23"/>
        <v>moderate</v>
      </c>
      <c r="CK54" s="14" t="str">
        <f t="shared" si="24"/>
        <v>foc
moderate</v>
      </c>
      <c r="CL54" s="17">
        <f t="shared" si="25"/>
        <v>0.17323053059872337</v>
      </c>
      <c r="CM54" s="17" t="str">
        <f t="shared" si="26"/>
        <v>+</v>
      </c>
      <c r="CN54" s="17">
        <f t="shared" si="27"/>
        <v>0.17323053059872337</v>
      </c>
      <c r="CO54" s="17" t="str">
        <f t="shared" si="28"/>
        <v>small</v>
      </c>
      <c r="CP54" s="17" t="str">
        <f t="shared" si="29"/>
        <v>+
small</v>
      </c>
      <c r="CQ54" s="17">
        <f t="shared" si="30"/>
        <v>4.5197094948031293E-2</v>
      </c>
      <c r="CR54" s="17" t="str">
        <f t="shared" si="31"/>
        <v/>
      </c>
      <c r="CS54" s="17">
        <f t="shared" si="32"/>
        <v>4.5197094948031293E-2</v>
      </c>
      <c r="CT54" s="17" t="str">
        <f t="shared" si="33"/>
        <v/>
      </c>
      <c r="CU54" s="17" t="str">
        <f t="shared" si="34"/>
        <v xml:space="preserve">
</v>
      </c>
      <c r="CV54" s="151">
        <f t="shared" si="35"/>
        <v>0.43814307973009298</v>
      </c>
      <c r="CW54" s="17" t="str">
        <f t="shared" si="36"/>
        <v>+</v>
      </c>
      <c r="CX54" s="17">
        <f t="shared" si="37"/>
        <v>0.43814307973009298</v>
      </c>
      <c r="CY54" s="17" t="str">
        <f t="shared" si="38"/>
        <v>moderate</v>
      </c>
      <c r="CZ54" s="17" t="str">
        <f t="shared" si="39"/>
        <v>+
moderate</v>
      </c>
      <c r="DA54" s="17">
        <f t="shared" si="40"/>
        <v>0.34333440754267508</v>
      </c>
      <c r="DB54" s="17" t="str">
        <f t="shared" si="41"/>
        <v>+</v>
      </c>
      <c r="DC54" s="17">
        <f t="shared" si="42"/>
        <v>0.34333440754267508</v>
      </c>
      <c r="DD54" s="17" t="str">
        <f t="shared" si="43"/>
        <v>moderate</v>
      </c>
      <c r="DE54" s="17" t="str">
        <f t="shared" si="44"/>
        <v>+
moderate</v>
      </c>
      <c r="DF54" s="17">
        <f t="shared" si="45"/>
        <v>0.14687909683538924</v>
      </c>
      <c r="DG54" s="17" t="str">
        <f t="shared" si="46"/>
        <v>+</v>
      </c>
      <c r="DH54" s="17">
        <f t="shared" si="47"/>
        <v>0.14687909683538924</v>
      </c>
      <c r="DI54" s="17" t="str">
        <f t="shared" si="48"/>
        <v>small</v>
      </c>
      <c r="DJ54" s="17" t="str">
        <f t="shared" si="49"/>
        <v>+
small</v>
      </c>
      <c r="DK54" s="17">
        <f t="shared" si="50"/>
        <v>1.8803495115841524E-2</v>
      </c>
      <c r="DL54" s="17" t="str">
        <f t="shared" si="51"/>
        <v/>
      </c>
      <c r="DM54" s="17">
        <f t="shared" si="52"/>
        <v>1.8803495115841524E-2</v>
      </c>
      <c r="DN54" s="17" t="str">
        <f t="shared" si="53"/>
        <v/>
      </c>
      <c r="DO54" s="17" t="str">
        <f t="shared" si="54"/>
        <v xml:space="preserve">
</v>
      </c>
      <c r="DP54" s="17">
        <f t="shared" si="55"/>
        <v>0.16015121174898292</v>
      </c>
      <c r="DQ54" s="17" t="str">
        <f t="shared" si="56"/>
        <v>+</v>
      </c>
      <c r="DR54" s="17">
        <f t="shared" si="57"/>
        <v>0.16015121174898292</v>
      </c>
      <c r="DS54" s="17" t="str">
        <f t="shared" si="58"/>
        <v>small</v>
      </c>
      <c r="DT54" s="17" t="str">
        <f t="shared" si="59"/>
        <v>+
small</v>
      </c>
      <c r="DU54" s="17">
        <f t="shared" si="60"/>
        <v>0.19107491020448228</v>
      </c>
      <c r="DV54" s="17" t="str">
        <f t="shared" si="61"/>
        <v>+</v>
      </c>
      <c r="DW54" s="17">
        <f t="shared" si="62"/>
        <v>0.19107491020448228</v>
      </c>
      <c r="DX54" s="17" t="str">
        <f t="shared" si="63"/>
        <v>small</v>
      </c>
      <c r="DY54" s="17" t="str">
        <f t="shared" si="64"/>
        <v>+
small</v>
      </c>
      <c r="DZ54" s="17">
        <f t="shared" si="65"/>
        <v>6.8960392142608837E-2</v>
      </c>
      <c r="EA54" s="17" t="str">
        <f t="shared" si="66"/>
        <v/>
      </c>
      <c r="EB54" s="17">
        <f t="shared" si="67"/>
        <v>6.8960392142608837E-2</v>
      </c>
      <c r="EC54" s="17" t="str">
        <f t="shared" si="68"/>
        <v/>
      </c>
      <c r="ED54" s="17" t="str">
        <f t="shared" si="69"/>
        <v xml:space="preserve">
</v>
      </c>
      <c r="EE54" s="17">
        <f t="shared" si="70"/>
        <v>0.53439310648207772</v>
      </c>
      <c r="EF54" s="17" t="str">
        <f t="shared" si="71"/>
        <v>+</v>
      </c>
      <c r="EG54" s="17">
        <f t="shared" si="72"/>
        <v>0.53439310648207772</v>
      </c>
      <c r="EH54" s="17" t="str">
        <f t="shared" si="73"/>
        <v>Large</v>
      </c>
      <c r="EI54" s="17" t="str">
        <f t="shared" si="74"/>
        <v>+
Large</v>
      </c>
    </row>
    <row r="55" spans="1:139" s="27" customFormat="1" x14ac:dyDescent="0.2">
      <c r="A55" s="95" t="s">
        <v>141</v>
      </c>
      <c r="B55" s="95" t="s">
        <v>125</v>
      </c>
      <c r="C55" s="95" t="s">
        <v>142</v>
      </c>
      <c r="D55" s="148">
        <v>3.55</v>
      </c>
      <c r="E55" s="148">
        <v>0.99</v>
      </c>
      <c r="F55" s="148">
        <v>31</v>
      </c>
      <c r="G55" s="148" t="s">
        <v>442</v>
      </c>
      <c r="H55" s="148" t="s">
        <v>442</v>
      </c>
      <c r="I55" s="148" t="s">
        <v>442</v>
      </c>
      <c r="J55" s="148">
        <v>3.55</v>
      </c>
      <c r="K55" s="148">
        <v>0.99</v>
      </c>
      <c r="L55" s="148">
        <v>31</v>
      </c>
      <c r="M55" s="148" t="s">
        <v>442</v>
      </c>
      <c r="N55" s="148" t="s">
        <v>442</v>
      </c>
      <c r="O55" s="148" t="s">
        <v>442</v>
      </c>
      <c r="P55" s="148" t="s">
        <v>442</v>
      </c>
      <c r="Q55" s="148" t="s">
        <v>442</v>
      </c>
      <c r="R55" s="148" t="s">
        <v>442</v>
      </c>
      <c r="S55" s="148" t="s">
        <v>442</v>
      </c>
      <c r="T55" s="148" t="s">
        <v>442</v>
      </c>
      <c r="U55" s="148" t="s">
        <v>442</v>
      </c>
      <c r="V55" s="148">
        <v>3.63</v>
      </c>
      <c r="W55" s="148">
        <v>0.96</v>
      </c>
      <c r="X55" s="148">
        <v>19</v>
      </c>
      <c r="Y55" s="148">
        <v>3.42</v>
      </c>
      <c r="Z55" s="148">
        <v>1.08</v>
      </c>
      <c r="AA55" s="148">
        <v>12</v>
      </c>
      <c r="AB55" s="148">
        <v>3.57</v>
      </c>
      <c r="AC55" s="148">
        <v>0.75</v>
      </c>
      <c r="AD55" s="148">
        <v>21</v>
      </c>
      <c r="AE55" s="148">
        <v>3.5</v>
      </c>
      <c r="AF55" s="148">
        <v>1.43</v>
      </c>
      <c r="AG55" s="148">
        <v>10</v>
      </c>
      <c r="AH55" s="98">
        <v>3.7352941176470589</v>
      </c>
      <c r="AI55" s="100">
        <v>0.79042848101565333</v>
      </c>
      <c r="AJ55" s="126">
        <v>34</v>
      </c>
      <c r="AK55" s="98" t="s">
        <v>442</v>
      </c>
      <c r="AL55" s="100" t="s">
        <v>442</v>
      </c>
      <c r="AM55" s="126" t="s">
        <v>442</v>
      </c>
      <c r="AN55" s="98">
        <v>3.7352941176470589</v>
      </c>
      <c r="AO55" s="100">
        <v>0.79042848101565333</v>
      </c>
      <c r="AP55" s="126">
        <v>34</v>
      </c>
      <c r="AQ55" s="98" t="s">
        <v>442</v>
      </c>
      <c r="AR55" s="100" t="s">
        <v>442</v>
      </c>
      <c r="AS55" s="126" t="s">
        <v>442</v>
      </c>
      <c r="AT55" s="98" t="s">
        <v>442</v>
      </c>
      <c r="AU55" s="100" t="s">
        <v>442</v>
      </c>
      <c r="AV55" s="126" t="s">
        <v>442</v>
      </c>
      <c r="AW55" s="98" t="s">
        <v>442</v>
      </c>
      <c r="AX55" s="100" t="s">
        <v>442</v>
      </c>
      <c r="AY55" s="126" t="s">
        <v>442</v>
      </c>
      <c r="AZ55" s="98">
        <v>3.6428571428571428</v>
      </c>
      <c r="BA55" s="100">
        <v>0.84189738614109544</v>
      </c>
      <c r="BB55" s="126">
        <v>14</v>
      </c>
      <c r="BC55" s="98">
        <v>3.7894736842105261</v>
      </c>
      <c r="BD55" s="100">
        <v>0.78732651481813587</v>
      </c>
      <c r="BE55" s="126">
        <v>19</v>
      </c>
      <c r="BF55" s="98">
        <v>3.6842105263157889</v>
      </c>
      <c r="BG55" s="100">
        <v>0.8200698871944031</v>
      </c>
      <c r="BH55" s="126">
        <v>19</v>
      </c>
      <c r="BI55" s="98">
        <v>3.8</v>
      </c>
      <c r="BJ55" s="100">
        <v>0.77459666924148329</v>
      </c>
      <c r="BK55" s="126">
        <v>15</v>
      </c>
      <c r="BM55" s="17" t="str">
        <f t="shared" si="1"/>
        <v>N&lt;5</v>
      </c>
      <c r="BN55" s="14" t="str">
        <f t="shared" si="0"/>
        <v>N&lt;5</v>
      </c>
      <c r="BO55" s="14" t="str">
        <f t="shared" si="2"/>
        <v>N&lt;5</v>
      </c>
      <c r="BP55" s="14" t="str">
        <f t="shared" si="3"/>
        <v>N&lt;5</v>
      </c>
      <c r="BQ55" s="14" t="str">
        <f t="shared" si="4"/>
        <v>N&lt;5
N&lt;5</v>
      </c>
      <c r="BR55" s="17" t="str">
        <f t="shared" si="5"/>
        <v>N&lt;5</v>
      </c>
      <c r="BS55" s="14" t="str">
        <f t="shared" si="6"/>
        <v>N&lt;5</v>
      </c>
      <c r="BT55" s="14" t="str">
        <f t="shared" si="7"/>
        <v>N&lt;5</v>
      </c>
      <c r="BU55" s="14" t="str">
        <f t="shared" si="8"/>
        <v>N&lt;5</v>
      </c>
      <c r="BV55" s="14" t="str">
        <f t="shared" si="9"/>
        <v>N&lt;5
N&lt;5</v>
      </c>
      <c r="BW55" s="17" t="str">
        <f t="shared" si="10"/>
        <v>N&lt;5</v>
      </c>
      <c r="BX55" s="14" t="str">
        <f t="shared" si="11"/>
        <v>N&lt;5</v>
      </c>
      <c r="BY55" s="14" t="str">
        <f t="shared" si="12"/>
        <v>N&lt;5</v>
      </c>
      <c r="BZ55" s="14" t="str">
        <f t="shared" si="13"/>
        <v>N&lt;5</v>
      </c>
      <c r="CA55" s="14" t="str">
        <f t="shared" si="14"/>
        <v>N&lt;5
N&lt;5</v>
      </c>
      <c r="CB55" s="17">
        <f t="shared" si="15"/>
        <v>0.21874999999999997</v>
      </c>
      <c r="CC55" s="14" t="str">
        <f t="shared" si="16"/>
        <v>women</v>
      </c>
      <c r="CD55" s="14">
        <f t="shared" si="17"/>
        <v>0.21874999999999997</v>
      </c>
      <c r="CE55" s="14" t="str">
        <f t="shared" si="18"/>
        <v>small</v>
      </c>
      <c r="CF55" s="14" t="str">
        <f t="shared" si="19"/>
        <v>women
small</v>
      </c>
      <c r="CG55" s="17">
        <f t="shared" si="20"/>
        <v>9.3333333333333116E-2</v>
      </c>
      <c r="CH55" s="14" t="str">
        <f t="shared" si="21"/>
        <v/>
      </c>
      <c r="CI55" s="14">
        <f t="shared" si="22"/>
        <v>9.3333333333333116E-2</v>
      </c>
      <c r="CJ55" s="14" t="str">
        <f t="shared" si="23"/>
        <v/>
      </c>
      <c r="CK55" s="14" t="str">
        <f t="shared" si="24"/>
        <v xml:space="preserve">
</v>
      </c>
      <c r="CL55" s="17">
        <f t="shared" si="25"/>
        <v>0.23442236976198932</v>
      </c>
      <c r="CM55" s="17" t="str">
        <f t="shared" si="26"/>
        <v>+</v>
      </c>
      <c r="CN55" s="17">
        <f t="shared" si="27"/>
        <v>0.23442236976198932</v>
      </c>
      <c r="CO55" s="17" t="str">
        <f t="shared" si="28"/>
        <v>small</v>
      </c>
      <c r="CP55" s="17" t="str">
        <f t="shared" si="29"/>
        <v>+
small</v>
      </c>
      <c r="CQ55" s="17" t="str">
        <f t="shared" si="30"/>
        <v>N&lt;5</v>
      </c>
      <c r="CR55" s="17" t="str">
        <f t="shared" si="31"/>
        <v>N&lt;5</v>
      </c>
      <c r="CS55" s="17" t="str">
        <f t="shared" si="32"/>
        <v>N&lt;5</v>
      </c>
      <c r="CT55" s="17" t="str">
        <f t="shared" si="33"/>
        <v>N&lt;5</v>
      </c>
      <c r="CU55" s="17" t="str">
        <f t="shared" si="34"/>
        <v>N&lt;5
N&lt;5</v>
      </c>
      <c r="CV55" s="151">
        <f t="shared" si="35"/>
        <v>0.23442236976198932</v>
      </c>
      <c r="CW55" s="17" t="str">
        <f t="shared" si="36"/>
        <v>+</v>
      </c>
      <c r="CX55" s="17">
        <f t="shared" si="37"/>
        <v>0.23442236976198932</v>
      </c>
      <c r="CY55" s="17" t="str">
        <f t="shared" si="38"/>
        <v>small</v>
      </c>
      <c r="CZ55" s="17" t="str">
        <f t="shared" si="39"/>
        <v>+
small</v>
      </c>
      <c r="DA55" s="17" t="str">
        <f t="shared" si="40"/>
        <v>N&lt;5</v>
      </c>
      <c r="DB55" s="17" t="str">
        <f t="shared" si="41"/>
        <v>N&lt;5</v>
      </c>
      <c r="DC55" s="17" t="str">
        <f t="shared" si="42"/>
        <v>N&lt;5</v>
      </c>
      <c r="DD55" s="17" t="str">
        <f t="shared" si="43"/>
        <v>N&lt;5</v>
      </c>
      <c r="DE55" s="17" t="str">
        <f t="shared" si="44"/>
        <v>N&lt;5
N&lt;5</v>
      </c>
      <c r="DF55" s="17" t="str">
        <f t="shared" si="45"/>
        <v>N&lt;5</v>
      </c>
      <c r="DG55" s="17" t="str">
        <f t="shared" si="46"/>
        <v>N&lt;5</v>
      </c>
      <c r="DH55" s="17" t="str">
        <f t="shared" si="47"/>
        <v>N&lt;5</v>
      </c>
      <c r="DI55" s="17" t="str">
        <f t="shared" si="48"/>
        <v>N&lt;5</v>
      </c>
      <c r="DJ55" s="17" t="str">
        <f t="shared" si="49"/>
        <v>N&lt;5
N&lt;5</v>
      </c>
      <c r="DK55" s="17" t="str">
        <f t="shared" si="50"/>
        <v>N&lt;5</v>
      </c>
      <c r="DL55" s="17" t="str">
        <f t="shared" si="51"/>
        <v>N&lt;5</v>
      </c>
      <c r="DM55" s="17" t="str">
        <f t="shared" si="52"/>
        <v>N&lt;5</v>
      </c>
      <c r="DN55" s="17" t="str">
        <f t="shared" si="53"/>
        <v>N&lt;5</v>
      </c>
      <c r="DO55" s="17" t="str">
        <f t="shared" si="54"/>
        <v>N&lt;5
N&lt;5</v>
      </c>
      <c r="DP55" s="17">
        <f t="shared" si="55"/>
        <v>1.5271627004419922E-2</v>
      </c>
      <c r="DQ55" s="17" t="str">
        <f t="shared" si="56"/>
        <v/>
      </c>
      <c r="DR55" s="17">
        <f t="shared" si="57"/>
        <v>1.5271627004419922E-2</v>
      </c>
      <c r="DS55" s="17" t="str">
        <f t="shared" si="58"/>
        <v/>
      </c>
      <c r="DT55" s="17" t="str">
        <f t="shared" si="59"/>
        <v xml:space="preserve">
</v>
      </c>
      <c r="DU55" s="17">
        <f t="shared" si="60"/>
        <v>0.4692763132661304</v>
      </c>
      <c r="DV55" s="17" t="str">
        <f t="shared" si="61"/>
        <v>+</v>
      </c>
      <c r="DW55" s="17">
        <f t="shared" si="62"/>
        <v>0.4692763132661304</v>
      </c>
      <c r="DX55" s="17" t="str">
        <f t="shared" si="63"/>
        <v>moderate</v>
      </c>
      <c r="DY55" s="17" t="str">
        <f t="shared" si="64"/>
        <v>+
moderate</v>
      </c>
      <c r="DZ55" s="17">
        <f t="shared" si="65"/>
        <v>0.13926925997310119</v>
      </c>
      <c r="EA55" s="17" t="str">
        <f t="shared" si="66"/>
        <v>+</v>
      </c>
      <c r="EB55" s="17">
        <f t="shared" si="67"/>
        <v>0.13926925997310119</v>
      </c>
      <c r="EC55" s="17" t="str">
        <f t="shared" si="68"/>
        <v>small</v>
      </c>
      <c r="ED55" s="17" t="str">
        <f t="shared" si="69"/>
        <v>+
small</v>
      </c>
      <c r="EE55" s="17">
        <f t="shared" si="70"/>
        <v>0.38729833462074148</v>
      </c>
      <c r="EF55" s="17" t="str">
        <f t="shared" si="71"/>
        <v>+</v>
      </c>
      <c r="EG55" s="17">
        <f t="shared" si="72"/>
        <v>0.38729833462074148</v>
      </c>
      <c r="EH55" s="17" t="str">
        <f t="shared" si="73"/>
        <v>moderate</v>
      </c>
      <c r="EI55" s="17" t="str">
        <f t="shared" si="74"/>
        <v>+
moderate</v>
      </c>
    </row>
    <row r="56" spans="1:139" x14ac:dyDescent="0.2">
      <c r="A56" s="2" t="s">
        <v>143</v>
      </c>
      <c r="B56" s="2" t="s">
        <v>125</v>
      </c>
      <c r="C56" s="2" t="s">
        <v>144</v>
      </c>
      <c r="D56" s="145">
        <v>3.15</v>
      </c>
      <c r="E56" s="145">
        <v>1.29</v>
      </c>
      <c r="F56" s="131">
        <v>396</v>
      </c>
      <c r="G56" s="146">
        <v>3.11</v>
      </c>
      <c r="H56" s="146">
        <v>1.29</v>
      </c>
      <c r="I56" s="146">
        <v>249</v>
      </c>
      <c r="J56" s="146">
        <v>2.9</v>
      </c>
      <c r="K56" s="146">
        <v>1.22</v>
      </c>
      <c r="L56" s="146">
        <v>50</v>
      </c>
      <c r="M56" s="146">
        <v>3.4</v>
      </c>
      <c r="N56" s="146">
        <v>1.3</v>
      </c>
      <c r="O56" s="146">
        <v>97</v>
      </c>
      <c r="P56" s="146">
        <v>3.31</v>
      </c>
      <c r="Q56" s="146">
        <v>1.25</v>
      </c>
      <c r="R56" s="146">
        <v>122</v>
      </c>
      <c r="S56" s="146">
        <v>2.89</v>
      </c>
      <c r="T56" s="146">
        <v>1.28</v>
      </c>
      <c r="U56" s="146">
        <v>124</v>
      </c>
      <c r="V56" s="146">
        <v>3.3</v>
      </c>
      <c r="W56" s="146">
        <v>1.26</v>
      </c>
      <c r="X56" s="146">
        <v>238</v>
      </c>
      <c r="Y56" s="146">
        <v>2.93</v>
      </c>
      <c r="Z56" s="146">
        <v>1.3</v>
      </c>
      <c r="AA56" s="146">
        <v>158</v>
      </c>
      <c r="AB56" s="146">
        <v>3.17</v>
      </c>
      <c r="AC56" s="146">
        <v>1.27</v>
      </c>
      <c r="AD56" s="146">
        <v>304</v>
      </c>
      <c r="AE56" s="146">
        <v>3.09</v>
      </c>
      <c r="AF56" s="146">
        <v>1.36</v>
      </c>
      <c r="AG56" s="146">
        <v>92</v>
      </c>
      <c r="AH56" s="31">
        <v>3.3657289002557547</v>
      </c>
      <c r="AI56" s="33">
        <v>1.21180176010916</v>
      </c>
      <c r="AJ56" s="125">
        <v>391</v>
      </c>
      <c r="AK56" s="31">
        <v>3.2798353909465026</v>
      </c>
      <c r="AL56" s="33">
        <v>1.2347770458496474</v>
      </c>
      <c r="AM56" s="125">
        <v>243</v>
      </c>
      <c r="AN56" s="31">
        <v>3.22</v>
      </c>
      <c r="AO56" s="33">
        <v>1.1480240344493968</v>
      </c>
      <c r="AP56" s="125">
        <v>50</v>
      </c>
      <c r="AQ56" s="31">
        <v>3.6530612244897953</v>
      </c>
      <c r="AR56" s="33">
        <v>1.1496484520161923</v>
      </c>
      <c r="AS56" s="125">
        <v>98</v>
      </c>
      <c r="AT56" s="31">
        <v>3.5353535353535355</v>
      </c>
      <c r="AU56" s="33">
        <v>1.2148161136830149</v>
      </c>
      <c r="AV56" s="125">
        <v>99</v>
      </c>
      <c r="AW56" s="31">
        <v>3.0915492957746475</v>
      </c>
      <c r="AX56" s="33">
        <v>1.2485732542832868</v>
      </c>
      <c r="AY56" s="125">
        <v>142</v>
      </c>
      <c r="AZ56" s="31">
        <v>3.4845814977973557</v>
      </c>
      <c r="BA56" s="33">
        <v>1.1184218401732451</v>
      </c>
      <c r="BB56" s="125">
        <v>227</v>
      </c>
      <c r="BC56" s="31">
        <v>3.1963190184049082</v>
      </c>
      <c r="BD56" s="33">
        <v>1.3187110041301107</v>
      </c>
      <c r="BE56" s="125">
        <v>163</v>
      </c>
      <c r="BF56" s="31">
        <v>3.3954983922829576</v>
      </c>
      <c r="BG56" s="33">
        <v>1.202623070959417</v>
      </c>
      <c r="BH56" s="125">
        <v>311</v>
      </c>
      <c r="BI56" s="31">
        <v>3.2499999999999996</v>
      </c>
      <c r="BJ56" s="33">
        <v>1.2477828438139611</v>
      </c>
      <c r="BK56" s="125">
        <v>80</v>
      </c>
      <c r="BM56" s="17">
        <f t="shared" si="1"/>
        <v>0.16279069767441856</v>
      </c>
      <c r="BN56" s="14" t="str">
        <f t="shared" si="0"/>
        <v>pre-ten</v>
      </c>
      <c r="BO56" s="14">
        <f t="shared" si="2"/>
        <v>0.16279069767441856</v>
      </c>
      <c r="BP56" s="14" t="str">
        <f t="shared" si="3"/>
        <v>small</v>
      </c>
      <c r="BQ56" s="14" t="str">
        <f t="shared" si="4"/>
        <v>pre-ten
small</v>
      </c>
      <c r="BR56" s="17">
        <f t="shared" si="5"/>
        <v>-0.22480620155038761</v>
      </c>
      <c r="BS56" s="14" t="str">
        <f t="shared" si="6"/>
        <v>tenured</v>
      </c>
      <c r="BT56" s="14">
        <f t="shared" si="7"/>
        <v>0.22480620155038761</v>
      </c>
      <c r="BU56" s="14" t="str">
        <f t="shared" si="8"/>
        <v>small</v>
      </c>
      <c r="BV56" s="14" t="str">
        <f t="shared" si="9"/>
        <v>tenured
small</v>
      </c>
      <c r="BW56" s="17">
        <f t="shared" si="10"/>
        <v>0.33599999999999997</v>
      </c>
      <c r="BX56" s="14" t="str">
        <f t="shared" si="11"/>
        <v>assoc</v>
      </c>
      <c r="BY56" s="14">
        <f t="shared" si="12"/>
        <v>0.33599999999999997</v>
      </c>
      <c r="BZ56" s="14" t="str">
        <f t="shared" si="13"/>
        <v>moderate</v>
      </c>
      <c r="CA56" s="14" t="str">
        <f t="shared" si="14"/>
        <v>assoc
moderate</v>
      </c>
      <c r="CB56" s="17">
        <f t="shared" si="15"/>
        <v>0.29365079365079338</v>
      </c>
      <c r="CC56" s="14" t="str">
        <f t="shared" si="16"/>
        <v>women</v>
      </c>
      <c r="CD56" s="14">
        <f t="shared" si="17"/>
        <v>0.29365079365079338</v>
      </c>
      <c r="CE56" s="14" t="str">
        <f t="shared" si="18"/>
        <v>small</v>
      </c>
      <c r="CF56" s="14" t="str">
        <f t="shared" si="19"/>
        <v>women
small</v>
      </c>
      <c r="CG56" s="17">
        <f t="shared" si="20"/>
        <v>6.2992125984252023E-2</v>
      </c>
      <c r="CH56" s="14" t="str">
        <f t="shared" si="21"/>
        <v/>
      </c>
      <c r="CI56" s="14">
        <f t="shared" si="22"/>
        <v>6.2992125984252023E-2</v>
      </c>
      <c r="CJ56" s="14" t="str">
        <f t="shared" si="23"/>
        <v/>
      </c>
      <c r="CK56" s="14" t="str">
        <f t="shared" si="24"/>
        <v xml:space="preserve">
</v>
      </c>
      <c r="CL56" s="17">
        <f t="shared" si="25"/>
        <v>0.17802326036918922</v>
      </c>
      <c r="CM56" s="17" t="str">
        <f t="shared" si="26"/>
        <v>+</v>
      </c>
      <c r="CN56" s="17">
        <f t="shared" si="27"/>
        <v>0.17802326036918922</v>
      </c>
      <c r="CO56" s="17" t="str">
        <f t="shared" si="28"/>
        <v>small</v>
      </c>
      <c r="CP56" s="17" t="str">
        <f t="shared" si="29"/>
        <v>+
small</v>
      </c>
      <c r="CQ56" s="17">
        <f t="shared" si="30"/>
        <v>0.13754336583868007</v>
      </c>
      <c r="CR56" s="17" t="str">
        <f t="shared" si="31"/>
        <v>+</v>
      </c>
      <c r="CS56" s="17">
        <f t="shared" si="32"/>
        <v>0.13754336583868007</v>
      </c>
      <c r="CT56" s="17" t="str">
        <f t="shared" si="33"/>
        <v>small</v>
      </c>
      <c r="CU56" s="17" t="str">
        <f t="shared" si="34"/>
        <v>+
small</v>
      </c>
      <c r="CV56" s="151">
        <f t="shared" si="35"/>
        <v>0.27873980892174904</v>
      </c>
      <c r="CW56" s="17" t="str">
        <f t="shared" si="36"/>
        <v>+</v>
      </c>
      <c r="CX56" s="17">
        <f t="shared" si="37"/>
        <v>0.27873980892174904</v>
      </c>
      <c r="CY56" s="17" t="str">
        <f t="shared" si="38"/>
        <v>small</v>
      </c>
      <c r="CZ56" s="17" t="str">
        <f t="shared" si="39"/>
        <v>+
small</v>
      </c>
      <c r="DA56" s="17">
        <f t="shared" si="40"/>
        <v>0.22012052818928265</v>
      </c>
      <c r="DB56" s="17" t="str">
        <f t="shared" si="41"/>
        <v>+</v>
      </c>
      <c r="DC56" s="17">
        <f t="shared" si="42"/>
        <v>0.22012052818928265</v>
      </c>
      <c r="DD56" s="17" t="str">
        <f t="shared" si="43"/>
        <v>small</v>
      </c>
      <c r="DE56" s="17" t="str">
        <f t="shared" si="44"/>
        <v>+
small</v>
      </c>
      <c r="DF56" s="17">
        <f t="shared" si="45"/>
        <v>0.18550423625047296</v>
      </c>
      <c r="DG56" s="17" t="str">
        <f t="shared" si="46"/>
        <v>+</v>
      </c>
      <c r="DH56" s="17">
        <f t="shared" si="47"/>
        <v>0.18550423625047296</v>
      </c>
      <c r="DI56" s="17" t="str">
        <f t="shared" si="48"/>
        <v>small</v>
      </c>
      <c r="DJ56" s="17" t="str">
        <f t="shared" si="49"/>
        <v>+
small</v>
      </c>
      <c r="DK56" s="17">
        <f t="shared" si="50"/>
        <v>0.16142368506070706</v>
      </c>
      <c r="DL56" s="17" t="str">
        <f t="shared" si="51"/>
        <v>+</v>
      </c>
      <c r="DM56" s="17">
        <f t="shared" si="52"/>
        <v>0.16142368506070706</v>
      </c>
      <c r="DN56" s="17" t="str">
        <f t="shared" si="53"/>
        <v>small</v>
      </c>
      <c r="DO56" s="17" t="str">
        <f t="shared" si="54"/>
        <v>+
small</v>
      </c>
      <c r="DP56" s="17">
        <f t="shared" si="55"/>
        <v>0.16503745828923008</v>
      </c>
      <c r="DQ56" s="17" t="str">
        <f t="shared" si="56"/>
        <v>+</v>
      </c>
      <c r="DR56" s="17">
        <f t="shared" si="57"/>
        <v>0.16503745828923008</v>
      </c>
      <c r="DS56" s="17" t="str">
        <f t="shared" si="58"/>
        <v>small</v>
      </c>
      <c r="DT56" s="17" t="str">
        <f t="shared" si="59"/>
        <v>+
small</v>
      </c>
      <c r="DU56" s="17">
        <f t="shared" si="60"/>
        <v>0.2019540426756245</v>
      </c>
      <c r="DV56" s="17" t="str">
        <f t="shared" si="61"/>
        <v>+</v>
      </c>
      <c r="DW56" s="17">
        <f t="shared" si="62"/>
        <v>0.2019540426756245</v>
      </c>
      <c r="DX56" s="17" t="str">
        <f t="shared" si="63"/>
        <v>small</v>
      </c>
      <c r="DY56" s="17" t="str">
        <f t="shared" si="64"/>
        <v>+
small</v>
      </c>
      <c r="DZ56" s="17">
        <f t="shared" si="65"/>
        <v>0.18750546012979921</v>
      </c>
      <c r="EA56" s="17" t="str">
        <f t="shared" si="66"/>
        <v>+</v>
      </c>
      <c r="EB56" s="17">
        <f t="shared" si="67"/>
        <v>0.18750546012979921</v>
      </c>
      <c r="EC56" s="17" t="str">
        <f t="shared" si="68"/>
        <v>small</v>
      </c>
      <c r="ED56" s="17" t="str">
        <f t="shared" si="69"/>
        <v>+
small</v>
      </c>
      <c r="EE56" s="17">
        <f t="shared" si="70"/>
        <v>0.12822744020982468</v>
      </c>
      <c r="EF56" s="17" t="str">
        <f t="shared" si="71"/>
        <v>+</v>
      </c>
      <c r="EG56" s="17">
        <f t="shared" si="72"/>
        <v>0.12822744020982468</v>
      </c>
      <c r="EH56" s="17" t="str">
        <f t="shared" si="73"/>
        <v>small</v>
      </c>
      <c r="EI56" s="17" t="str">
        <f t="shared" si="74"/>
        <v>+
small</v>
      </c>
    </row>
    <row r="57" spans="1:139" s="27" customFormat="1" x14ac:dyDescent="0.2">
      <c r="A57" s="95" t="s">
        <v>145</v>
      </c>
      <c r="B57" s="95" t="s">
        <v>125</v>
      </c>
      <c r="C57" s="95" t="s">
        <v>146</v>
      </c>
      <c r="D57" s="148">
        <v>3.16</v>
      </c>
      <c r="E57" s="148">
        <v>1.37</v>
      </c>
      <c r="F57" s="148">
        <v>447</v>
      </c>
      <c r="G57" s="148">
        <v>3.2</v>
      </c>
      <c r="H57" s="148">
        <v>1.35</v>
      </c>
      <c r="I57" s="148">
        <v>281</v>
      </c>
      <c r="J57" s="148">
        <v>2.66</v>
      </c>
      <c r="K57" s="148">
        <v>1.24</v>
      </c>
      <c r="L57" s="148">
        <v>59</v>
      </c>
      <c r="M57" s="148">
        <v>3.32</v>
      </c>
      <c r="N57" s="148">
        <v>1.42</v>
      </c>
      <c r="O57" s="148">
        <v>107</v>
      </c>
      <c r="P57" s="148">
        <v>3.52</v>
      </c>
      <c r="Q57" s="148">
        <v>1.26</v>
      </c>
      <c r="R57" s="148">
        <v>140</v>
      </c>
      <c r="S57" s="148">
        <v>2.85</v>
      </c>
      <c r="T57" s="148">
        <v>1.37</v>
      </c>
      <c r="U57" s="148">
        <v>139</v>
      </c>
      <c r="V57" s="148">
        <v>3.29</v>
      </c>
      <c r="W57" s="148">
        <v>1.35</v>
      </c>
      <c r="X57" s="148">
        <v>273</v>
      </c>
      <c r="Y57" s="148">
        <v>2.95</v>
      </c>
      <c r="Z57" s="148">
        <v>1.37</v>
      </c>
      <c r="AA57" s="148">
        <v>174</v>
      </c>
      <c r="AB57" s="148">
        <v>3.17</v>
      </c>
      <c r="AC57" s="148">
        <v>1.35</v>
      </c>
      <c r="AD57" s="148">
        <v>338</v>
      </c>
      <c r="AE57" s="148">
        <v>3.12</v>
      </c>
      <c r="AF57" s="148">
        <v>1.43</v>
      </c>
      <c r="AG57" s="148">
        <v>109</v>
      </c>
      <c r="AH57" s="98">
        <v>3.3024282560706393</v>
      </c>
      <c r="AI57" s="98">
        <v>1.3149643564252436</v>
      </c>
      <c r="AJ57" s="126">
        <v>453</v>
      </c>
      <c r="AK57" s="98">
        <v>3.3727598566308248</v>
      </c>
      <c r="AL57" s="98">
        <v>1.3184263768555555</v>
      </c>
      <c r="AM57" s="126">
        <v>279</v>
      </c>
      <c r="AN57" s="98">
        <v>2.746031746031746</v>
      </c>
      <c r="AO57" s="98">
        <v>1.2695980309791983</v>
      </c>
      <c r="AP57" s="126">
        <v>63</v>
      </c>
      <c r="AQ57" s="98">
        <v>3.4414414414414427</v>
      </c>
      <c r="AR57" s="98">
        <v>1.2626428609337614</v>
      </c>
      <c r="AS57" s="126">
        <v>111</v>
      </c>
      <c r="AT57" s="98">
        <v>3.623931623931623</v>
      </c>
      <c r="AU57" s="98">
        <v>1.3437370414868077</v>
      </c>
      <c r="AV57" s="126">
        <v>117</v>
      </c>
      <c r="AW57" s="98">
        <v>3.1761006289308171</v>
      </c>
      <c r="AX57" s="98">
        <v>1.2903467848810131</v>
      </c>
      <c r="AY57" s="126">
        <v>159</v>
      </c>
      <c r="AZ57" s="98">
        <v>3.3431734317343174</v>
      </c>
      <c r="BA57" s="98">
        <v>1.2868060817513471</v>
      </c>
      <c r="BB57" s="126">
        <v>271</v>
      </c>
      <c r="BC57" s="98">
        <v>3.2375690607734819</v>
      </c>
      <c r="BD57" s="98">
        <v>1.3597069340828567</v>
      </c>
      <c r="BE57" s="126">
        <v>181</v>
      </c>
      <c r="BF57" s="98">
        <v>3.2717086834733893</v>
      </c>
      <c r="BG57" s="98">
        <v>1.3435700574089764</v>
      </c>
      <c r="BH57" s="126">
        <v>357</v>
      </c>
      <c r="BI57" s="98">
        <v>3.4166666666666652</v>
      </c>
      <c r="BJ57" s="98">
        <v>1.2023369058162185</v>
      </c>
      <c r="BK57" s="126">
        <v>96</v>
      </c>
      <c r="BM57" s="17">
        <f t="shared" si="1"/>
        <v>0.4</v>
      </c>
      <c r="BN57" s="14" t="str">
        <f t="shared" si="0"/>
        <v>pre-ten</v>
      </c>
      <c r="BO57" s="14">
        <f t="shared" si="2"/>
        <v>0.4</v>
      </c>
      <c r="BP57" s="14" t="str">
        <f t="shared" si="3"/>
        <v>moderate</v>
      </c>
      <c r="BQ57" s="14" t="str">
        <f t="shared" si="4"/>
        <v>pre-ten
moderate</v>
      </c>
      <c r="BR57" s="17">
        <f t="shared" si="5"/>
        <v>-8.8888888888888629E-2</v>
      </c>
      <c r="BS57" s="14" t="str">
        <f t="shared" si="6"/>
        <v/>
      </c>
      <c r="BT57" s="14">
        <f t="shared" si="7"/>
        <v>8.8888888888888629E-2</v>
      </c>
      <c r="BU57" s="14" t="str">
        <f t="shared" si="8"/>
        <v/>
      </c>
      <c r="BV57" s="14" t="str">
        <f t="shared" si="9"/>
        <v xml:space="preserve">
</v>
      </c>
      <c r="BW57" s="17">
        <f t="shared" si="10"/>
        <v>0.53174603174603163</v>
      </c>
      <c r="BX57" s="14" t="str">
        <f t="shared" si="11"/>
        <v>assoc</v>
      </c>
      <c r="BY57" s="14">
        <f t="shared" si="12"/>
        <v>0.53174603174603163</v>
      </c>
      <c r="BZ57" s="14" t="str">
        <f t="shared" si="13"/>
        <v>Large</v>
      </c>
      <c r="CA57" s="14" t="str">
        <f t="shared" si="14"/>
        <v>assoc
Large</v>
      </c>
      <c r="CB57" s="17">
        <f t="shared" si="15"/>
        <v>0.25185185185185172</v>
      </c>
      <c r="CC57" s="14" t="str">
        <f t="shared" si="16"/>
        <v>women</v>
      </c>
      <c r="CD57" s="14">
        <f t="shared" si="17"/>
        <v>0.25185185185185172</v>
      </c>
      <c r="CE57" s="14" t="str">
        <f t="shared" si="18"/>
        <v>small</v>
      </c>
      <c r="CF57" s="14" t="str">
        <f t="shared" si="19"/>
        <v>women
small</v>
      </c>
      <c r="CG57" s="17">
        <f t="shared" si="20"/>
        <v>3.7037037037036903E-2</v>
      </c>
      <c r="CH57" s="14" t="str">
        <f t="shared" si="21"/>
        <v/>
      </c>
      <c r="CI57" s="14">
        <f t="shared" si="22"/>
        <v>3.7037037037036903E-2</v>
      </c>
      <c r="CJ57" s="14" t="str">
        <f t="shared" si="23"/>
        <v/>
      </c>
      <c r="CK57" s="14" t="str">
        <f t="shared" si="24"/>
        <v xml:space="preserve">
</v>
      </c>
      <c r="CL57" s="17">
        <f t="shared" si="25"/>
        <v>0.10831339676600296</v>
      </c>
      <c r="CM57" s="17" t="str">
        <f t="shared" si="26"/>
        <v>+</v>
      </c>
      <c r="CN57" s="17">
        <f t="shared" si="27"/>
        <v>0.10831339676600296</v>
      </c>
      <c r="CO57" s="17" t="str">
        <f t="shared" si="28"/>
        <v>small</v>
      </c>
      <c r="CP57" s="17" t="str">
        <f t="shared" si="29"/>
        <v>+
small</v>
      </c>
      <c r="CQ57" s="17">
        <f t="shared" si="30"/>
        <v>0.13103489103643129</v>
      </c>
      <c r="CR57" s="17" t="str">
        <f t="shared" si="31"/>
        <v>+</v>
      </c>
      <c r="CS57" s="17">
        <f t="shared" si="32"/>
        <v>0.13103489103643129</v>
      </c>
      <c r="CT57" s="17" t="str">
        <f t="shared" si="33"/>
        <v>small</v>
      </c>
      <c r="CU57" s="17" t="str">
        <f t="shared" si="34"/>
        <v>+
small</v>
      </c>
      <c r="CV57" s="151">
        <f t="shared" si="35"/>
        <v>6.7762980039747317E-2</v>
      </c>
      <c r="CW57" s="17" t="str">
        <f t="shared" si="36"/>
        <v/>
      </c>
      <c r="CX57" s="17">
        <f t="shared" si="37"/>
        <v>6.7762980039747317E-2</v>
      </c>
      <c r="CY57" s="17" t="str">
        <f t="shared" si="38"/>
        <v/>
      </c>
      <c r="CZ57" s="17" t="str">
        <f t="shared" si="39"/>
        <v xml:space="preserve">
</v>
      </c>
      <c r="DA57" s="17">
        <f t="shared" si="40"/>
        <v>9.6180357248155948E-2</v>
      </c>
      <c r="DB57" s="17" t="str">
        <f t="shared" si="41"/>
        <v/>
      </c>
      <c r="DC57" s="17">
        <f t="shared" si="42"/>
        <v>9.6180357248155948E-2</v>
      </c>
      <c r="DD57" s="17" t="str">
        <f t="shared" si="43"/>
        <v/>
      </c>
      <c r="DE57" s="17" t="str">
        <f t="shared" si="44"/>
        <v xml:space="preserve">
</v>
      </c>
      <c r="DF57" s="17">
        <f t="shared" si="45"/>
        <v>7.7345210203199857E-2</v>
      </c>
      <c r="DG57" s="17" t="str">
        <f t="shared" si="46"/>
        <v/>
      </c>
      <c r="DH57" s="17">
        <f t="shared" si="47"/>
        <v>7.7345210203199857E-2</v>
      </c>
      <c r="DI57" s="17" t="str">
        <f t="shared" si="48"/>
        <v/>
      </c>
      <c r="DJ57" s="17" t="str">
        <f t="shared" si="49"/>
        <v xml:space="preserve">
</v>
      </c>
      <c r="DK57" s="17">
        <f t="shared" si="50"/>
        <v>0.252723246767254</v>
      </c>
      <c r="DL57" s="17" t="str">
        <f t="shared" si="51"/>
        <v>+</v>
      </c>
      <c r="DM57" s="17">
        <f t="shared" si="52"/>
        <v>0.252723246767254</v>
      </c>
      <c r="DN57" s="17" t="str">
        <f t="shared" si="53"/>
        <v>small</v>
      </c>
      <c r="DO57" s="17" t="str">
        <f t="shared" si="54"/>
        <v>+
small</v>
      </c>
      <c r="DP57" s="17">
        <f t="shared" si="55"/>
        <v>4.1322023954027412E-2</v>
      </c>
      <c r="DQ57" s="17" t="str">
        <f t="shared" si="56"/>
        <v/>
      </c>
      <c r="DR57" s="17">
        <f t="shared" si="57"/>
        <v>4.1322023954027412E-2</v>
      </c>
      <c r="DS57" s="17" t="str">
        <f t="shared" si="58"/>
        <v/>
      </c>
      <c r="DT57" s="17" t="str">
        <f t="shared" si="59"/>
        <v xml:space="preserve">
</v>
      </c>
      <c r="DU57" s="17">
        <f t="shared" si="60"/>
        <v>0.2114934134446049</v>
      </c>
      <c r="DV57" s="17" t="str">
        <f t="shared" si="61"/>
        <v>+</v>
      </c>
      <c r="DW57" s="17">
        <f t="shared" si="62"/>
        <v>0.2114934134446049</v>
      </c>
      <c r="DX57" s="17" t="str">
        <f t="shared" si="63"/>
        <v>small</v>
      </c>
      <c r="DY57" s="17" t="str">
        <f t="shared" si="64"/>
        <v>+
small</v>
      </c>
      <c r="DZ57" s="17">
        <f t="shared" si="65"/>
        <v>7.570032013777582E-2</v>
      </c>
      <c r="EA57" s="17" t="str">
        <f t="shared" si="66"/>
        <v/>
      </c>
      <c r="EB57" s="17">
        <f t="shared" si="67"/>
        <v>7.570032013777582E-2</v>
      </c>
      <c r="EC57" s="17" t="str">
        <f t="shared" si="68"/>
        <v/>
      </c>
      <c r="ED57" s="17" t="str">
        <f t="shared" si="69"/>
        <v xml:space="preserve">
</v>
      </c>
      <c r="EE57" s="17">
        <f t="shared" si="70"/>
        <v>0.24674171210378834</v>
      </c>
      <c r="EF57" s="17" t="str">
        <f t="shared" si="71"/>
        <v>+</v>
      </c>
      <c r="EG57" s="17">
        <f t="shared" si="72"/>
        <v>0.24674171210378834</v>
      </c>
      <c r="EH57" s="17" t="str">
        <f t="shared" si="73"/>
        <v>small</v>
      </c>
      <c r="EI57" s="17" t="str">
        <f t="shared" si="74"/>
        <v>+
small</v>
      </c>
    </row>
    <row r="58" spans="1:139" s="47" customFormat="1" x14ac:dyDescent="0.2">
      <c r="A58" s="107"/>
      <c r="B58" s="107" t="s">
        <v>147</v>
      </c>
      <c r="C58" s="108" t="s">
        <v>148</v>
      </c>
      <c r="D58" s="147">
        <v>3.85</v>
      </c>
      <c r="E58" s="147">
        <v>0.72</v>
      </c>
      <c r="F58" s="147">
        <v>468</v>
      </c>
      <c r="G58" s="147">
        <v>3.8</v>
      </c>
      <c r="H58" s="147">
        <v>0.72</v>
      </c>
      <c r="I58" s="147">
        <v>295</v>
      </c>
      <c r="J58" s="147">
        <v>3.88</v>
      </c>
      <c r="K58" s="147">
        <v>0.7</v>
      </c>
      <c r="L58" s="147">
        <v>60</v>
      </c>
      <c r="M58" s="147">
        <v>3.97</v>
      </c>
      <c r="N58" s="147">
        <v>0.71</v>
      </c>
      <c r="O58" s="147">
        <v>113</v>
      </c>
      <c r="P58" s="147">
        <v>3.81</v>
      </c>
      <c r="Q58" s="147">
        <v>0.78</v>
      </c>
      <c r="R58" s="147">
        <v>144</v>
      </c>
      <c r="S58" s="147">
        <v>3.8</v>
      </c>
      <c r="T58" s="147">
        <v>0.66</v>
      </c>
      <c r="U58" s="147">
        <v>149</v>
      </c>
      <c r="V58" s="147">
        <v>3.85</v>
      </c>
      <c r="W58" s="147">
        <v>0.74</v>
      </c>
      <c r="X58" s="147">
        <v>287</v>
      </c>
      <c r="Y58" s="147">
        <v>3.86</v>
      </c>
      <c r="Z58" s="147">
        <v>0.68</v>
      </c>
      <c r="AA58" s="147">
        <v>181</v>
      </c>
      <c r="AB58" s="147">
        <v>3.88</v>
      </c>
      <c r="AC58" s="147">
        <v>0.7</v>
      </c>
      <c r="AD58" s="147">
        <v>354</v>
      </c>
      <c r="AE58" s="147">
        <v>3.77</v>
      </c>
      <c r="AF58" s="147">
        <v>0.78</v>
      </c>
      <c r="AG58" s="147">
        <v>114</v>
      </c>
      <c r="AH58" s="110">
        <v>3.9218371607515676</v>
      </c>
      <c r="AI58" s="112">
        <v>0.6706756464941086</v>
      </c>
      <c r="AJ58" s="127">
        <v>479</v>
      </c>
      <c r="AK58" s="110">
        <v>3.9056055363321804</v>
      </c>
      <c r="AL58" s="112">
        <v>0.67527648409317698</v>
      </c>
      <c r="AM58" s="127">
        <v>289</v>
      </c>
      <c r="AN58" s="110">
        <v>3.8592957746478871</v>
      </c>
      <c r="AO58" s="112">
        <v>0.6751027941700265</v>
      </c>
      <c r="AP58" s="127">
        <v>71</v>
      </c>
      <c r="AQ58" s="110">
        <v>3.9985714285714287</v>
      </c>
      <c r="AR58" s="112">
        <v>0.65562531377160183</v>
      </c>
      <c r="AS58" s="127">
        <v>119</v>
      </c>
      <c r="AT58" s="110">
        <v>3.9199180327868866</v>
      </c>
      <c r="AU58" s="112">
        <v>0.75559018134930123</v>
      </c>
      <c r="AV58" s="127">
        <v>122</v>
      </c>
      <c r="AW58" s="110">
        <v>3.8825609756097563</v>
      </c>
      <c r="AX58" s="112">
        <v>0.61594321102188487</v>
      </c>
      <c r="AY58" s="127">
        <v>164</v>
      </c>
      <c r="AZ58" s="110">
        <v>3.8786713286713286</v>
      </c>
      <c r="BA58" s="112">
        <v>0.68322582407564358</v>
      </c>
      <c r="BB58" s="127">
        <v>286</v>
      </c>
      <c r="BC58" s="110">
        <v>3.9805208333333328</v>
      </c>
      <c r="BD58" s="112">
        <v>0.64561893643388779</v>
      </c>
      <c r="BE58" s="127">
        <v>192</v>
      </c>
      <c r="BF58" s="110">
        <v>3.9390740740740755</v>
      </c>
      <c r="BG58" s="112">
        <v>0.66906834930142911</v>
      </c>
      <c r="BH58" s="127">
        <v>378</v>
      </c>
      <c r="BI58" s="110">
        <v>3.857326732673267</v>
      </c>
      <c r="BJ58" s="112">
        <v>0.67608859048072834</v>
      </c>
      <c r="BK58" s="127">
        <v>101</v>
      </c>
      <c r="BM58" s="151">
        <f t="shared" si="1"/>
        <v>-0.11111111111111122</v>
      </c>
      <c r="BN58" s="106" t="str">
        <f t="shared" si="0"/>
        <v>tenured</v>
      </c>
      <c r="BO58" s="106">
        <f t="shared" si="2"/>
        <v>0.11111111111111122</v>
      </c>
      <c r="BP58" s="106" t="str">
        <f t="shared" si="3"/>
        <v>small</v>
      </c>
      <c r="BQ58" s="106" t="str">
        <f t="shared" si="4"/>
        <v>tenured
small</v>
      </c>
      <c r="BR58" s="151">
        <f t="shared" si="5"/>
        <v>-0.23611111111111163</v>
      </c>
      <c r="BS58" s="106" t="str">
        <f t="shared" si="6"/>
        <v>tenured</v>
      </c>
      <c r="BT58" s="106">
        <f t="shared" si="7"/>
        <v>0.23611111111111163</v>
      </c>
      <c r="BU58" s="106" t="str">
        <f t="shared" si="8"/>
        <v>small</v>
      </c>
      <c r="BV58" s="106" t="str">
        <f t="shared" si="9"/>
        <v>tenured
small</v>
      </c>
      <c r="BW58" s="151">
        <f t="shared" si="10"/>
        <v>1.2820512820513117E-2</v>
      </c>
      <c r="BX58" s="106" t="str">
        <f t="shared" si="11"/>
        <v/>
      </c>
      <c r="BY58" s="106">
        <f t="shared" si="12"/>
        <v>1.2820512820513117E-2</v>
      </c>
      <c r="BZ58" s="106" t="str">
        <f t="shared" si="13"/>
        <v/>
      </c>
      <c r="CA58" s="106" t="str">
        <f t="shared" si="14"/>
        <v xml:space="preserve">
</v>
      </c>
      <c r="CB58" s="151">
        <f t="shared" si="15"/>
        <v>-1.3513513513513226E-2</v>
      </c>
      <c r="CC58" s="106" t="str">
        <f t="shared" si="16"/>
        <v/>
      </c>
      <c r="CD58" s="106">
        <f t="shared" si="17"/>
        <v>1.3513513513513226E-2</v>
      </c>
      <c r="CE58" s="106" t="str">
        <f t="shared" si="18"/>
        <v/>
      </c>
      <c r="CF58" s="106" t="str">
        <f t="shared" si="19"/>
        <v xml:space="preserve">
</v>
      </c>
      <c r="CG58" s="151">
        <f t="shared" si="20"/>
        <v>0.15714285714285697</v>
      </c>
      <c r="CH58" s="106" t="str">
        <f t="shared" si="21"/>
        <v>foc</v>
      </c>
      <c r="CI58" s="106">
        <f t="shared" si="22"/>
        <v>0.15714285714285697</v>
      </c>
      <c r="CJ58" s="106" t="str">
        <f t="shared" si="23"/>
        <v>small</v>
      </c>
      <c r="CK58" s="106" t="str">
        <f t="shared" si="24"/>
        <v>foc
small</v>
      </c>
      <c r="CL58" s="151">
        <f t="shared" si="25"/>
        <v>0.10711162858989927</v>
      </c>
      <c r="CM58" s="151" t="str">
        <f t="shared" si="26"/>
        <v>+</v>
      </c>
      <c r="CN58" s="151">
        <f t="shared" si="27"/>
        <v>0.10711162858989927</v>
      </c>
      <c r="CO58" s="151" t="str">
        <f t="shared" si="28"/>
        <v>small</v>
      </c>
      <c r="CP58" s="151" t="str">
        <f t="shared" si="29"/>
        <v>+
small</v>
      </c>
      <c r="CQ58" s="151">
        <f t="shared" si="30"/>
        <v>0.15638858870377723</v>
      </c>
      <c r="CR58" s="151" t="str">
        <f t="shared" si="31"/>
        <v>+</v>
      </c>
      <c r="CS58" s="151">
        <f t="shared" si="32"/>
        <v>0.15638858870377723</v>
      </c>
      <c r="CT58" s="151" t="str">
        <f t="shared" si="33"/>
        <v>small</v>
      </c>
      <c r="CU58" s="151" t="str">
        <f t="shared" si="34"/>
        <v>+
small</v>
      </c>
      <c r="CV58" s="151">
        <f t="shared" si="35"/>
        <v>-3.0668256050645805E-2</v>
      </c>
      <c r="CW58" s="151" t="str">
        <f t="shared" si="36"/>
        <v/>
      </c>
      <c r="CX58" s="151">
        <f t="shared" si="37"/>
        <v>3.0668256050645805E-2</v>
      </c>
      <c r="CY58" s="151" t="str">
        <f t="shared" si="38"/>
        <v/>
      </c>
      <c r="CZ58" s="151" t="str">
        <f t="shared" si="39"/>
        <v xml:space="preserve">
</v>
      </c>
      <c r="DA58" s="151">
        <f t="shared" si="40"/>
        <v>4.357889784191861E-2</v>
      </c>
      <c r="DB58" s="151" t="str">
        <f t="shared" si="41"/>
        <v/>
      </c>
      <c r="DC58" s="151">
        <f t="shared" si="42"/>
        <v>4.357889784191861E-2</v>
      </c>
      <c r="DD58" s="151" t="str">
        <f t="shared" si="43"/>
        <v/>
      </c>
      <c r="DE58" s="151" t="str">
        <f t="shared" si="44"/>
        <v xml:space="preserve">
</v>
      </c>
      <c r="DF58" s="151">
        <f t="shared" si="45"/>
        <v>0.1454730824990334</v>
      </c>
      <c r="DG58" s="151" t="str">
        <f t="shared" si="46"/>
        <v>+</v>
      </c>
      <c r="DH58" s="151">
        <f t="shared" si="47"/>
        <v>0.1454730824990334</v>
      </c>
      <c r="DI58" s="151" t="str">
        <f t="shared" si="48"/>
        <v>small</v>
      </c>
      <c r="DJ58" s="151" t="str">
        <f t="shared" si="49"/>
        <v>+
small</v>
      </c>
      <c r="DK58" s="151">
        <f t="shared" si="50"/>
        <v>0.13403991493433809</v>
      </c>
      <c r="DL58" s="151" t="str">
        <f t="shared" si="51"/>
        <v>+</v>
      </c>
      <c r="DM58" s="151">
        <f t="shared" si="52"/>
        <v>0.13403991493433809</v>
      </c>
      <c r="DN58" s="151" t="str">
        <f t="shared" si="53"/>
        <v>small</v>
      </c>
      <c r="DO58" s="151" t="str">
        <f t="shared" si="54"/>
        <v>+
small</v>
      </c>
      <c r="DP58" s="151">
        <f t="shared" si="55"/>
        <v>4.1964644281586951E-2</v>
      </c>
      <c r="DQ58" s="151" t="str">
        <f t="shared" si="56"/>
        <v/>
      </c>
      <c r="DR58" s="151">
        <f t="shared" si="57"/>
        <v>4.1964644281586951E-2</v>
      </c>
      <c r="DS58" s="151" t="str">
        <f t="shared" si="58"/>
        <v/>
      </c>
      <c r="DT58" s="151" t="str">
        <f t="shared" si="59"/>
        <v xml:space="preserve">
</v>
      </c>
      <c r="DU58" s="151">
        <f t="shared" si="60"/>
        <v>0.18667487357021545</v>
      </c>
      <c r="DV58" s="151" t="str">
        <f t="shared" si="61"/>
        <v>+</v>
      </c>
      <c r="DW58" s="151">
        <f t="shared" si="62"/>
        <v>0.18667487357021545</v>
      </c>
      <c r="DX58" s="151" t="str">
        <f t="shared" si="63"/>
        <v>small</v>
      </c>
      <c r="DY58" s="151" t="str">
        <f t="shared" si="64"/>
        <v>+
small</v>
      </c>
      <c r="DZ58" s="151">
        <f t="shared" si="65"/>
        <v>8.8293033343685365E-2</v>
      </c>
      <c r="EA58" s="151" t="str">
        <f t="shared" si="66"/>
        <v/>
      </c>
      <c r="EB58" s="151">
        <f t="shared" si="67"/>
        <v>8.8293033343685365E-2</v>
      </c>
      <c r="EC58" s="151" t="str">
        <f t="shared" si="68"/>
        <v/>
      </c>
      <c r="ED58" s="151" t="str">
        <f t="shared" si="69"/>
        <v xml:space="preserve">
</v>
      </c>
      <c r="EE58" s="151">
        <f t="shared" si="70"/>
        <v>0.12916463005413811</v>
      </c>
      <c r="EF58" s="151" t="str">
        <f t="shared" si="71"/>
        <v>+</v>
      </c>
      <c r="EG58" s="151">
        <f t="shared" si="72"/>
        <v>0.12916463005413811</v>
      </c>
      <c r="EH58" s="151" t="str">
        <f t="shared" si="73"/>
        <v>small</v>
      </c>
      <c r="EI58" s="151" t="str">
        <f t="shared" si="74"/>
        <v>+
small</v>
      </c>
    </row>
    <row r="59" spans="1:139" s="27" customFormat="1" x14ac:dyDescent="0.2">
      <c r="A59" s="95" t="s">
        <v>149</v>
      </c>
      <c r="B59" s="95" t="s">
        <v>147</v>
      </c>
      <c r="C59" s="95" t="s">
        <v>150</v>
      </c>
      <c r="D59" s="148">
        <v>3.99</v>
      </c>
      <c r="E59" s="148">
        <v>0.8</v>
      </c>
      <c r="F59" s="148">
        <v>450</v>
      </c>
      <c r="G59" s="148">
        <v>3.92</v>
      </c>
      <c r="H59" s="148">
        <v>0.82</v>
      </c>
      <c r="I59" s="148">
        <v>285</v>
      </c>
      <c r="J59" s="148">
        <v>4.09</v>
      </c>
      <c r="K59" s="148">
        <v>0.71</v>
      </c>
      <c r="L59" s="148">
        <v>57</v>
      </c>
      <c r="M59" s="148">
        <v>4.1399999999999997</v>
      </c>
      <c r="N59" s="148">
        <v>0.75</v>
      </c>
      <c r="O59" s="148">
        <v>108</v>
      </c>
      <c r="P59" s="148">
        <v>3.94</v>
      </c>
      <c r="Q59" s="148">
        <v>0.87</v>
      </c>
      <c r="R59" s="148">
        <v>140</v>
      </c>
      <c r="S59" s="148">
        <v>3.91</v>
      </c>
      <c r="T59" s="148">
        <v>0.78</v>
      </c>
      <c r="U59" s="148">
        <v>143</v>
      </c>
      <c r="V59" s="148">
        <v>3.98</v>
      </c>
      <c r="W59" s="148">
        <v>0.82</v>
      </c>
      <c r="X59" s="148">
        <v>277</v>
      </c>
      <c r="Y59" s="148">
        <v>4.0199999999999996</v>
      </c>
      <c r="Z59" s="148">
        <v>0.77</v>
      </c>
      <c r="AA59" s="148">
        <v>173</v>
      </c>
      <c r="AB59" s="148">
        <v>4</v>
      </c>
      <c r="AC59" s="148">
        <v>0.78</v>
      </c>
      <c r="AD59" s="148">
        <v>342</v>
      </c>
      <c r="AE59" s="148">
        <v>3.96</v>
      </c>
      <c r="AF59" s="148">
        <v>0.85</v>
      </c>
      <c r="AG59" s="148">
        <v>108</v>
      </c>
      <c r="AH59" s="98">
        <v>3.9914529914529915</v>
      </c>
      <c r="AI59" s="98">
        <v>0.77427290194955656</v>
      </c>
      <c r="AJ59" s="126">
        <v>468</v>
      </c>
      <c r="AK59" s="98">
        <v>3.9542253521126791</v>
      </c>
      <c r="AL59" s="98">
        <v>0.78502983125660442</v>
      </c>
      <c r="AM59" s="126">
        <v>284</v>
      </c>
      <c r="AN59" s="98">
        <v>3.9275362318840581</v>
      </c>
      <c r="AO59" s="98">
        <v>0.84573046359363113</v>
      </c>
      <c r="AP59" s="126">
        <v>69</v>
      </c>
      <c r="AQ59" s="98">
        <v>4.1217391304347855</v>
      </c>
      <c r="AR59" s="98">
        <v>0.69012872034741468</v>
      </c>
      <c r="AS59" s="126">
        <v>115</v>
      </c>
      <c r="AT59" s="98">
        <v>3.9669421487603325</v>
      </c>
      <c r="AU59" s="98">
        <v>0.83600123900945533</v>
      </c>
      <c r="AV59" s="126">
        <v>121</v>
      </c>
      <c r="AW59" s="98">
        <v>3.9437499999999992</v>
      </c>
      <c r="AX59" s="98">
        <v>0.76270682317205452</v>
      </c>
      <c r="AY59" s="126">
        <v>160</v>
      </c>
      <c r="AZ59" s="98">
        <v>3.9283154121863815</v>
      </c>
      <c r="BA59" s="98">
        <v>0.81480524274855481</v>
      </c>
      <c r="BB59" s="126">
        <v>279</v>
      </c>
      <c r="BC59" s="98">
        <v>4.0797872340425547</v>
      </c>
      <c r="BD59" s="98">
        <v>0.70066122890960769</v>
      </c>
      <c r="BE59" s="126">
        <v>188</v>
      </c>
      <c r="BF59" s="98">
        <v>4.0135501355013536</v>
      </c>
      <c r="BG59" s="98">
        <v>0.76778239621754651</v>
      </c>
      <c r="BH59" s="126">
        <v>369</v>
      </c>
      <c r="BI59" s="98">
        <v>3.9090909090909092</v>
      </c>
      <c r="BJ59" s="98">
        <v>0.79656032338678717</v>
      </c>
      <c r="BK59" s="126">
        <v>99</v>
      </c>
      <c r="BM59" s="17">
        <f t="shared" si="1"/>
        <v>-0.20731707317073164</v>
      </c>
      <c r="BN59" s="14" t="str">
        <f t="shared" si="0"/>
        <v>tenured</v>
      </c>
      <c r="BO59" s="14">
        <f t="shared" si="2"/>
        <v>0.20731707317073164</v>
      </c>
      <c r="BP59" s="14" t="str">
        <f t="shared" si="3"/>
        <v>small</v>
      </c>
      <c r="BQ59" s="14" t="str">
        <f t="shared" si="4"/>
        <v>tenured
small</v>
      </c>
      <c r="BR59" s="17">
        <f t="shared" si="5"/>
        <v>-0.26829268292682901</v>
      </c>
      <c r="BS59" s="14" t="str">
        <f t="shared" si="6"/>
        <v>tenured</v>
      </c>
      <c r="BT59" s="14">
        <f t="shared" si="7"/>
        <v>0.26829268292682901</v>
      </c>
      <c r="BU59" s="14" t="str">
        <f t="shared" si="8"/>
        <v>small</v>
      </c>
      <c r="BV59" s="14" t="str">
        <f t="shared" si="9"/>
        <v>tenured
small</v>
      </c>
      <c r="BW59" s="17">
        <f t="shared" si="10"/>
        <v>3.4482758620689433E-2</v>
      </c>
      <c r="BX59" s="14" t="str">
        <f t="shared" si="11"/>
        <v/>
      </c>
      <c r="BY59" s="14">
        <f t="shared" si="12"/>
        <v>3.4482758620689433E-2</v>
      </c>
      <c r="BZ59" s="14" t="str">
        <f t="shared" si="13"/>
        <v/>
      </c>
      <c r="CA59" s="14" t="str">
        <f t="shared" si="14"/>
        <v xml:space="preserve">
</v>
      </c>
      <c r="CB59" s="17">
        <f t="shared" si="15"/>
        <v>-4.8780487804877551E-2</v>
      </c>
      <c r="CC59" s="14" t="str">
        <f t="shared" si="16"/>
        <v/>
      </c>
      <c r="CD59" s="14">
        <f t="shared" si="17"/>
        <v>4.8780487804877551E-2</v>
      </c>
      <c r="CE59" s="14" t="str">
        <f t="shared" si="18"/>
        <v/>
      </c>
      <c r="CF59" s="14" t="str">
        <f t="shared" si="19"/>
        <v xml:space="preserve">
</v>
      </c>
      <c r="CG59" s="17">
        <f t="shared" si="20"/>
        <v>5.1282051282051329E-2</v>
      </c>
      <c r="CH59" s="14" t="str">
        <f t="shared" si="21"/>
        <v/>
      </c>
      <c r="CI59" s="14">
        <f t="shared" si="22"/>
        <v>5.1282051282051329E-2</v>
      </c>
      <c r="CJ59" s="14" t="str">
        <f t="shared" si="23"/>
        <v/>
      </c>
      <c r="CK59" s="14" t="str">
        <f t="shared" si="24"/>
        <v xml:space="preserve">
</v>
      </c>
      <c r="CL59" s="17">
        <f t="shared" si="25"/>
        <v>1.8765882795752703E-3</v>
      </c>
      <c r="CM59" s="17" t="str">
        <f t="shared" si="26"/>
        <v/>
      </c>
      <c r="CN59" s="17">
        <f t="shared" si="27"/>
        <v>1.8765882795752703E-3</v>
      </c>
      <c r="CO59" s="17" t="str">
        <f t="shared" si="28"/>
        <v/>
      </c>
      <c r="CP59" s="17" t="str">
        <f t="shared" si="29"/>
        <v xml:space="preserve">
</v>
      </c>
      <c r="CQ59" s="17">
        <f t="shared" si="30"/>
        <v>4.3597517890363931E-2</v>
      </c>
      <c r="CR59" s="17" t="str">
        <f t="shared" si="31"/>
        <v/>
      </c>
      <c r="CS59" s="17">
        <f t="shared" si="32"/>
        <v>4.3597517890363931E-2</v>
      </c>
      <c r="CT59" s="17" t="str">
        <f t="shared" si="33"/>
        <v/>
      </c>
      <c r="CU59" s="17" t="str">
        <f t="shared" si="34"/>
        <v xml:space="preserve">
</v>
      </c>
      <c r="CV59" s="151">
        <f t="shared" si="35"/>
        <v>-0.19209875381053404</v>
      </c>
      <c r="CW59" s="17" t="str">
        <f t="shared" si="36"/>
        <v>-</v>
      </c>
      <c r="CX59" s="17">
        <f t="shared" si="37"/>
        <v>0.19209875381053404</v>
      </c>
      <c r="CY59" s="17" t="str">
        <f t="shared" si="38"/>
        <v>small</v>
      </c>
      <c r="CZ59" s="17" t="str">
        <f t="shared" si="39"/>
        <v>-
small</v>
      </c>
      <c r="DA59" s="17">
        <f t="shared" si="40"/>
        <v>-2.6460092192687759E-2</v>
      </c>
      <c r="DB59" s="17" t="str">
        <f t="shared" si="41"/>
        <v/>
      </c>
      <c r="DC59" s="17">
        <f t="shared" si="42"/>
        <v>2.6460092192687759E-2</v>
      </c>
      <c r="DD59" s="17" t="str">
        <f t="shared" si="43"/>
        <v/>
      </c>
      <c r="DE59" s="17" t="str">
        <f t="shared" si="44"/>
        <v xml:space="preserve">
</v>
      </c>
      <c r="DF59" s="17">
        <f t="shared" si="45"/>
        <v>3.2227402907028226E-2</v>
      </c>
      <c r="DG59" s="17" t="str">
        <f t="shared" si="46"/>
        <v/>
      </c>
      <c r="DH59" s="17">
        <f t="shared" si="47"/>
        <v>3.2227402907028226E-2</v>
      </c>
      <c r="DI59" s="17" t="str">
        <f t="shared" si="48"/>
        <v/>
      </c>
      <c r="DJ59" s="17" t="str">
        <f t="shared" si="49"/>
        <v xml:space="preserve">
</v>
      </c>
      <c r="DK59" s="17">
        <f t="shared" si="50"/>
        <v>4.4250292477566566E-2</v>
      </c>
      <c r="DL59" s="17" t="str">
        <f t="shared" si="51"/>
        <v/>
      </c>
      <c r="DM59" s="17">
        <f t="shared" si="52"/>
        <v>4.4250292477566566E-2</v>
      </c>
      <c r="DN59" s="17" t="str">
        <f t="shared" si="53"/>
        <v/>
      </c>
      <c r="DO59" s="17" t="str">
        <f t="shared" si="54"/>
        <v xml:space="preserve">
</v>
      </c>
      <c r="DP59" s="17">
        <f t="shared" si="55"/>
        <v>-6.3431830211686718E-2</v>
      </c>
      <c r="DQ59" s="17" t="str">
        <f t="shared" si="56"/>
        <v/>
      </c>
      <c r="DR59" s="17">
        <f t="shared" si="57"/>
        <v>6.3431830211686718E-2</v>
      </c>
      <c r="DS59" s="17" t="str">
        <f t="shared" si="58"/>
        <v/>
      </c>
      <c r="DT59" s="17" t="str">
        <f t="shared" si="59"/>
        <v xml:space="preserve">
</v>
      </c>
      <c r="DU59" s="17">
        <f t="shared" si="60"/>
        <v>8.5329730796719017E-2</v>
      </c>
      <c r="DV59" s="17" t="str">
        <f t="shared" si="61"/>
        <v/>
      </c>
      <c r="DW59" s="17">
        <f t="shared" si="62"/>
        <v>8.5329730796719017E-2</v>
      </c>
      <c r="DX59" s="17" t="str">
        <f t="shared" si="63"/>
        <v/>
      </c>
      <c r="DY59" s="17" t="str">
        <f t="shared" si="64"/>
        <v xml:space="preserve">
</v>
      </c>
      <c r="DZ59" s="17">
        <f t="shared" si="65"/>
        <v>1.7648406069360172E-2</v>
      </c>
      <c r="EA59" s="17" t="str">
        <f t="shared" si="66"/>
        <v/>
      </c>
      <c r="EB59" s="17">
        <f t="shared" si="67"/>
        <v>1.7648406069360172E-2</v>
      </c>
      <c r="EC59" s="17" t="str">
        <f t="shared" si="68"/>
        <v/>
      </c>
      <c r="ED59" s="17" t="str">
        <f t="shared" si="69"/>
        <v xml:space="preserve">
</v>
      </c>
      <c r="EE59" s="17">
        <f t="shared" si="70"/>
        <v>-6.391115577115028E-2</v>
      </c>
      <c r="EF59" s="17" t="str">
        <f t="shared" si="71"/>
        <v/>
      </c>
      <c r="EG59" s="17">
        <f t="shared" si="72"/>
        <v>6.391115577115028E-2</v>
      </c>
      <c r="EH59" s="17" t="str">
        <f t="shared" si="73"/>
        <v/>
      </c>
      <c r="EI59" s="17" t="str">
        <f t="shared" si="74"/>
        <v xml:space="preserve">
</v>
      </c>
    </row>
    <row r="60" spans="1:139" x14ac:dyDescent="0.2">
      <c r="A60" s="2" t="s">
        <v>151</v>
      </c>
      <c r="B60" s="2" t="s">
        <v>147</v>
      </c>
      <c r="C60" s="2" t="s">
        <v>152</v>
      </c>
      <c r="D60" s="145">
        <v>3.98</v>
      </c>
      <c r="E60" s="145">
        <v>0.8</v>
      </c>
      <c r="F60" s="131">
        <v>394</v>
      </c>
      <c r="G60" s="146">
        <v>3.95</v>
      </c>
      <c r="H60" s="146">
        <v>0.78</v>
      </c>
      <c r="I60" s="146">
        <v>260</v>
      </c>
      <c r="J60" s="146">
        <v>3.93</v>
      </c>
      <c r="K60" s="146">
        <v>0.86</v>
      </c>
      <c r="L60" s="146">
        <v>43</v>
      </c>
      <c r="M60" s="146">
        <v>4.0999999999999996</v>
      </c>
      <c r="N60" s="146">
        <v>0.83</v>
      </c>
      <c r="O60" s="146">
        <v>91</v>
      </c>
      <c r="P60" s="146">
        <v>3.95</v>
      </c>
      <c r="Q60" s="146">
        <v>0.87</v>
      </c>
      <c r="R60" s="146">
        <v>131</v>
      </c>
      <c r="S60" s="146">
        <v>3.97</v>
      </c>
      <c r="T60" s="146">
        <v>0.68</v>
      </c>
      <c r="U60" s="146">
        <v>126</v>
      </c>
      <c r="V60" s="146">
        <v>4</v>
      </c>
      <c r="W60" s="146">
        <v>0.82</v>
      </c>
      <c r="X60" s="146">
        <v>249</v>
      </c>
      <c r="Y60" s="146">
        <v>3.96</v>
      </c>
      <c r="Z60" s="146">
        <v>0.76</v>
      </c>
      <c r="AA60" s="146">
        <v>145</v>
      </c>
      <c r="AB60" s="146">
        <v>4.0199999999999996</v>
      </c>
      <c r="AC60" s="146">
        <v>0.78</v>
      </c>
      <c r="AD60" s="146">
        <v>295</v>
      </c>
      <c r="AE60" s="146">
        <v>3.89</v>
      </c>
      <c r="AF60" s="146">
        <v>0.87</v>
      </c>
      <c r="AG60" s="146">
        <v>99</v>
      </c>
      <c r="AH60" s="31">
        <v>3.9830917874396148</v>
      </c>
      <c r="AI60" s="31">
        <v>0.8158265650803137</v>
      </c>
      <c r="AJ60" s="125">
        <v>414</v>
      </c>
      <c r="AK60" s="31">
        <v>3.9335937500000013</v>
      </c>
      <c r="AL60" s="31">
        <v>0.8016431501585215</v>
      </c>
      <c r="AM60" s="125">
        <v>256</v>
      </c>
      <c r="AN60" s="31">
        <v>3.9827586206896548</v>
      </c>
      <c r="AO60" s="31">
        <v>0.82698733120708146</v>
      </c>
      <c r="AP60" s="125">
        <v>58</v>
      </c>
      <c r="AQ60" s="31">
        <v>4.1099999999999977</v>
      </c>
      <c r="AR60" s="31">
        <v>0.8396127053287693</v>
      </c>
      <c r="AS60" s="125">
        <v>100</v>
      </c>
      <c r="AT60" s="31">
        <v>3.9633027522935795</v>
      </c>
      <c r="AU60" s="31">
        <v>0.81566384579936269</v>
      </c>
      <c r="AV60" s="125">
        <v>109</v>
      </c>
      <c r="AW60" s="31">
        <v>3.9172413793103456</v>
      </c>
      <c r="AX60" s="31">
        <v>0.80366736032617336</v>
      </c>
      <c r="AY60" s="125">
        <v>145</v>
      </c>
      <c r="AZ60" s="31">
        <v>3.929133858267718</v>
      </c>
      <c r="BA60" s="31">
        <v>0.84048830491970239</v>
      </c>
      <c r="BB60" s="125">
        <v>254</v>
      </c>
      <c r="BC60" s="31">
        <v>4.0687500000000005</v>
      </c>
      <c r="BD60" s="31">
        <v>0.76988829541783754</v>
      </c>
      <c r="BE60" s="125">
        <v>160</v>
      </c>
      <c r="BF60" s="31">
        <v>3.9907120743034072</v>
      </c>
      <c r="BG60" s="31">
        <v>0.80943991107207403</v>
      </c>
      <c r="BH60" s="125">
        <v>323</v>
      </c>
      <c r="BI60" s="31">
        <v>3.9560439560439566</v>
      </c>
      <c r="BJ60" s="31">
        <v>0.84211490258604793</v>
      </c>
      <c r="BK60" s="125">
        <v>91</v>
      </c>
      <c r="BM60" s="17">
        <f t="shared" si="1"/>
        <v>2.5641025641025664E-2</v>
      </c>
      <c r="BN60" s="14" t="str">
        <f t="shared" si="0"/>
        <v/>
      </c>
      <c r="BO60" s="14">
        <f t="shared" si="2"/>
        <v>2.5641025641025664E-2</v>
      </c>
      <c r="BP60" s="14" t="str">
        <f t="shared" si="3"/>
        <v/>
      </c>
      <c r="BQ60" s="14" t="str">
        <f t="shared" si="4"/>
        <v xml:space="preserve">
</v>
      </c>
      <c r="BR60" s="17">
        <f t="shared" si="5"/>
        <v>-0.19230769230769162</v>
      </c>
      <c r="BS60" s="14" t="str">
        <f t="shared" si="6"/>
        <v>tenured</v>
      </c>
      <c r="BT60" s="14">
        <f t="shared" si="7"/>
        <v>0.19230769230769162</v>
      </c>
      <c r="BU60" s="14" t="str">
        <f t="shared" si="8"/>
        <v>small</v>
      </c>
      <c r="BV60" s="14" t="str">
        <f t="shared" si="9"/>
        <v>tenured
small</v>
      </c>
      <c r="BW60" s="17">
        <f t="shared" si="10"/>
        <v>-2.2988505747126457E-2</v>
      </c>
      <c r="BX60" s="14" t="str">
        <f t="shared" si="11"/>
        <v/>
      </c>
      <c r="BY60" s="14">
        <f t="shared" si="12"/>
        <v>2.2988505747126457E-2</v>
      </c>
      <c r="BZ60" s="14" t="str">
        <f t="shared" si="13"/>
        <v/>
      </c>
      <c r="CA60" s="14" t="str">
        <f t="shared" si="14"/>
        <v xml:space="preserve">
</v>
      </c>
      <c r="CB60" s="17">
        <f t="shared" si="15"/>
        <v>4.8780487804878092E-2</v>
      </c>
      <c r="CC60" s="14" t="str">
        <f t="shared" si="16"/>
        <v/>
      </c>
      <c r="CD60" s="14">
        <f t="shared" si="17"/>
        <v>4.8780487804878092E-2</v>
      </c>
      <c r="CE60" s="14" t="str">
        <f t="shared" si="18"/>
        <v/>
      </c>
      <c r="CF60" s="14" t="str">
        <f t="shared" si="19"/>
        <v xml:space="preserve">
</v>
      </c>
      <c r="CG60" s="17">
        <f t="shared" si="20"/>
        <v>0.16666666666666596</v>
      </c>
      <c r="CH60" s="14" t="str">
        <f t="shared" si="21"/>
        <v>foc</v>
      </c>
      <c r="CI60" s="14">
        <f t="shared" si="22"/>
        <v>0.16666666666666596</v>
      </c>
      <c r="CJ60" s="14" t="str">
        <f t="shared" si="23"/>
        <v>small</v>
      </c>
      <c r="CK60" s="14" t="str">
        <f t="shared" si="24"/>
        <v>foc
small</v>
      </c>
      <c r="CL60" s="17">
        <f t="shared" si="25"/>
        <v>3.7897606819292918E-3</v>
      </c>
      <c r="CM60" s="17" t="str">
        <f t="shared" si="26"/>
        <v/>
      </c>
      <c r="CN60" s="17">
        <f t="shared" si="27"/>
        <v>3.7897606819292918E-3</v>
      </c>
      <c r="CO60" s="17" t="str">
        <f t="shared" si="28"/>
        <v/>
      </c>
      <c r="CP60" s="17" t="str">
        <f t="shared" si="29"/>
        <v xml:space="preserve">
</v>
      </c>
      <c r="CQ60" s="17">
        <f t="shared" si="30"/>
        <v>-2.0465777068954659E-2</v>
      </c>
      <c r="CR60" s="17" t="str">
        <f t="shared" si="31"/>
        <v/>
      </c>
      <c r="CS60" s="17">
        <f t="shared" si="32"/>
        <v>2.0465777068954659E-2</v>
      </c>
      <c r="CT60" s="17" t="str">
        <f t="shared" si="33"/>
        <v/>
      </c>
      <c r="CU60" s="17" t="str">
        <f t="shared" si="34"/>
        <v xml:space="preserve">
</v>
      </c>
      <c r="CV60" s="151">
        <f t="shared" si="35"/>
        <v>6.3796165550259978E-2</v>
      </c>
      <c r="CW60" s="17" t="str">
        <f t="shared" si="36"/>
        <v/>
      </c>
      <c r="CX60" s="17">
        <f t="shared" si="37"/>
        <v>6.3796165550259978E-2</v>
      </c>
      <c r="CY60" s="17" t="str">
        <f t="shared" si="38"/>
        <v/>
      </c>
      <c r="CZ60" s="17" t="str">
        <f t="shared" si="39"/>
        <v xml:space="preserve">
</v>
      </c>
      <c r="DA60" s="17">
        <f t="shared" si="40"/>
        <v>1.1910253306710366E-2</v>
      </c>
      <c r="DB60" s="17" t="str">
        <f t="shared" si="41"/>
        <v/>
      </c>
      <c r="DC60" s="17">
        <f t="shared" si="42"/>
        <v>1.1910253306710366E-2</v>
      </c>
      <c r="DD60" s="17" t="str">
        <f t="shared" si="43"/>
        <v/>
      </c>
      <c r="DE60" s="17" t="str">
        <f t="shared" si="44"/>
        <v xml:space="preserve">
</v>
      </c>
      <c r="DF60" s="17">
        <f t="shared" si="45"/>
        <v>1.6309111114937873E-2</v>
      </c>
      <c r="DG60" s="17" t="str">
        <f t="shared" si="46"/>
        <v/>
      </c>
      <c r="DH60" s="17">
        <f t="shared" si="47"/>
        <v>1.6309111114937873E-2</v>
      </c>
      <c r="DI60" s="17" t="str">
        <f t="shared" si="48"/>
        <v/>
      </c>
      <c r="DJ60" s="17" t="str">
        <f t="shared" si="49"/>
        <v xml:space="preserve">
</v>
      </c>
      <c r="DK60" s="17">
        <f t="shared" si="50"/>
        <v>-6.5647335320725517E-2</v>
      </c>
      <c r="DL60" s="17" t="str">
        <f t="shared" si="51"/>
        <v/>
      </c>
      <c r="DM60" s="17">
        <f t="shared" si="52"/>
        <v>6.5647335320725517E-2</v>
      </c>
      <c r="DN60" s="17" t="str">
        <f t="shared" si="53"/>
        <v/>
      </c>
      <c r="DO60" s="17" t="str">
        <f t="shared" si="54"/>
        <v xml:space="preserve">
</v>
      </c>
      <c r="DP60" s="17">
        <f t="shared" si="55"/>
        <v>-8.4315440580761361E-2</v>
      </c>
      <c r="DQ60" s="17" t="str">
        <f t="shared" si="56"/>
        <v/>
      </c>
      <c r="DR60" s="17">
        <f t="shared" si="57"/>
        <v>8.4315440580761361E-2</v>
      </c>
      <c r="DS60" s="17" t="str">
        <f t="shared" si="58"/>
        <v/>
      </c>
      <c r="DT60" s="17" t="str">
        <f t="shared" si="59"/>
        <v xml:space="preserve">
</v>
      </c>
      <c r="DU60" s="17">
        <f t="shared" si="60"/>
        <v>0.14125425811413231</v>
      </c>
      <c r="DV60" s="17" t="str">
        <f t="shared" si="61"/>
        <v>+</v>
      </c>
      <c r="DW60" s="17">
        <f t="shared" si="62"/>
        <v>0.14125425811413231</v>
      </c>
      <c r="DX60" s="17" t="str">
        <f t="shared" si="63"/>
        <v>small</v>
      </c>
      <c r="DY60" s="17" t="str">
        <f t="shared" si="64"/>
        <v>+
small</v>
      </c>
      <c r="DZ60" s="17">
        <f t="shared" si="65"/>
        <v>-3.6182952305627639E-2</v>
      </c>
      <c r="EA60" s="17" t="str">
        <f t="shared" si="66"/>
        <v/>
      </c>
      <c r="EB60" s="17">
        <f t="shared" si="67"/>
        <v>3.6182952305627639E-2</v>
      </c>
      <c r="EC60" s="17" t="str">
        <f t="shared" si="68"/>
        <v/>
      </c>
      <c r="ED60" s="17" t="str">
        <f t="shared" si="69"/>
        <v xml:space="preserve">
</v>
      </c>
      <c r="EE60" s="17">
        <f t="shared" si="70"/>
        <v>7.8426300070385105E-2</v>
      </c>
      <c r="EF60" s="17" t="str">
        <f t="shared" si="71"/>
        <v/>
      </c>
      <c r="EG60" s="17">
        <f t="shared" si="72"/>
        <v>7.8426300070385105E-2</v>
      </c>
      <c r="EH60" s="17" t="str">
        <f t="shared" si="73"/>
        <v/>
      </c>
      <c r="EI60" s="17" t="str">
        <f t="shared" si="74"/>
        <v xml:space="preserve">
</v>
      </c>
    </row>
    <row r="61" spans="1:139" s="27" customFormat="1" x14ac:dyDescent="0.2">
      <c r="A61" s="95" t="s">
        <v>153</v>
      </c>
      <c r="B61" s="95" t="s">
        <v>147</v>
      </c>
      <c r="C61" s="95" t="s">
        <v>154</v>
      </c>
      <c r="D61" s="148">
        <v>3.7</v>
      </c>
      <c r="E61" s="148">
        <v>0.95</v>
      </c>
      <c r="F61" s="148">
        <v>425</v>
      </c>
      <c r="G61" s="148">
        <v>3.65</v>
      </c>
      <c r="H61" s="148">
        <v>0.96</v>
      </c>
      <c r="I61" s="148">
        <v>272</v>
      </c>
      <c r="J61" s="148">
        <v>3.75</v>
      </c>
      <c r="K61" s="148">
        <v>0.98</v>
      </c>
      <c r="L61" s="148">
        <v>51</v>
      </c>
      <c r="M61" s="148">
        <v>3.82</v>
      </c>
      <c r="N61" s="148">
        <v>0.92</v>
      </c>
      <c r="O61" s="148">
        <v>102</v>
      </c>
      <c r="P61" s="148">
        <v>3.58</v>
      </c>
      <c r="Q61" s="148">
        <v>1.06</v>
      </c>
      <c r="R61" s="148">
        <v>133</v>
      </c>
      <c r="S61" s="148">
        <v>3.72</v>
      </c>
      <c r="T61" s="148">
        <v>0.86</v>
      </c>
      <c r="U61" s="148">
        <v>137</v>
      </c>
      <c r="V61" s="148">
        <v>3.7</v>
      </c>
      <c r="W61" s="148">
        <v>1</v>
      </c>
      <c r="X61" s="148">
        <v>266</v>
      </c>
      <c r="Y61" s="148">
        <v>3.71</v>
      </c>
      <c r="Z61" s="148">
        <v>0.87</v>
      </c>
      <c r="AA61" s="148">
        <v>159</v>
      </c>
      <c r="AB61" s="148">
        <v>3.73</v>
      </c>
      <c r="AC61" s="148">
        <v>0.96</v>
      </c>
      <c r="AD61" s="148">
        <v>322</v>
      </c>
      <c r="AE61" s="148">
        <v>3.61</v>
      </c>
      <c r="AF61" s="148">
        <v>0.94</v>
      </c>
      <c r="AG61" s="148">
        <v>103</v>
      </c>
      <c r="AH61" s="98">
        <v>3.9149425287356339</v>
      </c>
      <c r="AI61" s="100">
        <v>0.797248831579213</v>
      </c>
      <c r="AJ61" s="126">
        <v>435</v>
      </c>
      <c r="AK61" s="98">
        <v>3.9320754716981146</v>
      </c>
      <c r="AL61" s="100">
        <v>0.79481596519249131</v>
      </c>
      <c r="AM61" s="126">
        <v>265</v>
      </c>
      <c r="AN61" s="98">
        <v>3.7868852459016389</v>
      </c>
      <c r="AO61" s="100">
        <v>0.77706186150912182</v>
      </c>
      <c r="AP61" s="126">
        <v>61</v>
      </c>
      <c r="AQ61" s="98">
        <v>3.9449541284403686</v>
      </c>
      <c r="AR61" s="100">
        <v>0.81462172981766889</v>
      </c>
      <c r="AS61" s="126">
        <v>109</v>
      </c>
      <c r="AT61" s="98">
        <v>3.9729729729729728</v>
      </c>
      <c r="AU61" s="100">
        <v>0.93865919325444258</v>
      </c>
      <c r="AV61" s="126">
        <v>111</v>
      </c>
      <c r="AW61" s="98">
        <v>3.8750000000000004</v>
      </c>
      <c r="AX61" s="100">
        <v>0.6838970915189504</v>
      </c>
      <c r="AY61" s="126">
        <v>152</v>
      </c>
      <c r="AZ61" s="98">
        <v>3.8867924528301905</v>
      </c>
      <c r="BA61" s="100">
        <v>0.82710652456205913</v>
      </c>
      <c r="BB61" s="126">
        <v>265</v>
      </c>
      <c r="BC61" s="98">
        <v>3.9588235294117649</v>
      </c>
      <c r="BD61" s="100">
        <v>0.74861515028088588</v>
      </c>
      <c r="BE61" s="126">
        <v>170</v>
      </c>
      <c r="BF61" s="98">
        <v>3.942363112391932</v>
      </c>
      <c r="BG61" s="100">
        <v>0.80970854359564992</v>
      </c>
      <c r="BH61" s="126">
        <v>347</v>
      </c>
      <c r="BI61" s="98">
        <v>3.8068181818181821</v>
      </c>
      <c r="BJ61" s="100">
        <v>0.74057999242678918</v>
      </c>
      <c r="BK61" s="126">
        <v>88</v>
      </c>
      <c r="BM61" s="17">
        <f t="shared" si="1"/>
        <v>-0.10416666666666677</v>
      </c>
      <c r="BN61" s="14" t="str">
        <f t="shared" si="0"/>
        <v>tenured</v>
      </c>
      <c r="BO61" s="14">
        <f t="shared" si="2"/>
        <v>0.10416666666666677</v>
      </c>
      <c r="BP61" s="14" t="str">
        <f t="shared" si="3"/>
        <v>small</v>
      </c>
      <c r="BQ61" s="14" t="str">
        <f t="shared" si="4"/>
        <v>tenured
small</v>
      </c>
      <c r="BR61" s="17">
        <f t="shared" si="5"/>
        <v>-0.17708333333333326</v>
      </c>
      <c r="BS61" s="14" t="str">
        <f t="shared" si="6"/>
        <v>tenured</v>
      </c>
      <c r="BT61" s="14">
        <f t="shared" si="7"/>
        <v>0.17708333333333326</v>
      </c>
      <c r="BU61" s="14" t="str">
        <f t="shared" si="8"/>
        <v>small</v>
      </c>
      <c r="BV61" s="14" t="str">
        <f t="shared" si="9"/>
        <v>tenured
small</v>
      </c>
      <c r="BW61" s="17">
        <f t="shared" si="10"/>
        <v>-0.13207547169811332</v>
      </c>
      <c r="BX61" s="14" t="str">
        <f t="shared" si="11"/>
        <v>full</v>
      </c>
      <c r="BY61" s="14">
        <f t="shared" si="12"/>
        <v>0.13207547169811332</v>
      </c>
      <c r="BZ61" s="14" t="str">
        <f t="shared" si="13"/>
        <v>small</v>
      </c>
      <c r="CA61" s="14" t="str">
        <f t="shared" si="14"/>
        <v>full
small</v>
      </c>
      <c r="CB61" s="17">
        <f t="shared" si="15"/>
        <v>-9.9999999999997868E-3</v>
      </c>
      <c r="CC61" s="14" t="str">
        <f t="shared" si="16"/>
        <v/>
      </c>
      <c r="CD61" s="14">
        <f t="shared" si="17"/>
        <v>9.9999999999997868E-3</v>
      </c>
      <c r="CE61" s="14" t="str">
        <f t="shared" si="18"/>
        <v/>
      </c>
      <c r="CF61" s="14" t="str">
        <f t="shared" si="19"/>
        <v xml:space="preserve">
</v>
      </c>
      <c r="CG61" s="17">
        <f t="shared" si="20"/>
        <v>0.12500000000000011</v>
      </c>
      <c r="CH61" s="14" t="str">
        <f t="shared" si="21"/>
        <v>foc</v>
      </c>
      <c r="CI61" s="14">
        <f t="shared" si="22"/>
        <v>0.12500000000000011</v>
      </c>
      <c r="CJ61" s="14" t="str">
        <f t="shared" si="23"/>
        <v>small</v>
      </c>
      <c r="CK61" s="14" t="str">
        <f t="shared" si="24"/>
        <v>foc
small</v>
      </c>
      <c r="CL61" s="17">
        <f t="shared" si="25"/>
        <v>0.26960532298287532</v>
      </c>
      <c r="CM61" s="17" t="str">
        <f t="shared" si="26"/>
        <v>+</v>
      </c>
      <c r="CN61" s="17">
        <f t="shared" si="27"/>
        <v>0.26960532298287532</v>
      </c>
      <c r="CO61" s="17" t="str">
        <f t="shared" si="28"/>
        <v>small</v>
      </c>
      <c r="CP61" s="17" t="str">
        <f t="shared" si="29"/>
        <v>+
small</v>
      </c>
      <c r="CQ61" s="17">
        <f t="shared" si="30"/>
        <v>0.35489406862857947</v>
      </c>
      <c r="CR61" s="17" t="str">
        <f t="shared" si="31"/>
        <v>+</v>
      </c>
      <c r="CS61" s="17">
        <f t="shared" si="32"/>
        <v>0.35489406862857947</v>
      </c>
      <c r="CT61" s="17" t="str">
        <f t="shared" si="33"/>
        <v>moderate</v>
      </c>
      <c r="CU61" s="17" t="str">
        <f t="shared" si="34"/>
        <v>+
moderate</v>
      </c>
      <c r="CV61" s="151">
        <f t="shared" si="35"/>
        <v>4.7467579775443525E-2</v>
      </c>
      <c r="CW61" s="17" t="str">
        <f t="shared" si="36"/>
        <v/>
      </c>
      <c r="CX61" s="17">
        <f t="shared" si="37"/>
        <v>4.7467579775443525E-2</v>
      </c>
      <c r="CY61" s="17" t="str">
        <f t="shared" si="38"/>
        <v/>
      </c>
      <c r="CZ61" s="17" t="str">
        <f t="shared" si="39"/>
        <v xml:space="preserve">
</v>
      </c>
      <c r="DA61" s="17">
        <f t="shared" si="40"/>
        <v>0.15338914230576245</v>
      </c>
      <c r="DB61" s="17" t="str">
        <f t="shared" si="41"/>
        <v>+</v>
      </c>
      <c r="DC61" s="17">
        <f t="shared" si="42"/>
        <v>0.15338914230576245</v>
      </c>
      <c r="DD61" s="17" t="str">
        <f t="shared" si="43"/>
        <v>small</v>
      </c>
      <c r="DE61" s="17" t="str">
        <f t="shared" si="44"/>
        <v>+
small</v>
      </c>
      <c r="DF61" s="17">
        <f t="shared" si="45"/>
        <v>0.41865351748219598</v>
      </c>
      <c r="DG61" s="17" t="str">
        <f t="shared" si="46"/>
        <v>+</v>
      </c>
      <c r="DH61" s="17">
        <f t="shared" si="47"/>
        <v>0.41865351748219598</v>
      </c>
      <c r="DI61" s="17" t="str">
        <f t="shared" si="48"/>
        <v>moderate</v>
      </c>
      <c r="DJ61" s="17" t="str">
        <f t="shared" si="49"/>
        <v>+
moderate</v>
      </c>
      <c r="DK61" s="17">
        <f t="shared" si="50"/>
        <v>0.22664228569205033</v>
      </c>
      <c r="DL61" s="17" t="str">
        <f t="shared" si="51"/>
        <v>+</v>
      </c>
      <c r="DM61" s="17">
        <f t="shared" si="52"/>
        <v>0.22664228569205033</v>
      </c>
      <c r="DN61" s="17" t="str">
        <f t="shared" si="53"/>
        <v>small</v>
      </c>
      <c r="DO61" s="17" t="str">
        <f t="shared" si="54"/>
        <v>+
small</v>
      </c>
      <c r="DP61" s="17">
        <f t="shared" si="55"/>
        <v>0.22583844678180262</v>
      </c>
      <c r="DQ61" s="17" t="str">
        <f t="shared" si="56"/>
        <v>+</v>
      </c>
      <c r="DR61" s="17">
        <f t="shared" si="57"/>
        <v>0.22583844678180262</v>
      </c>
      <c r="DS61" s="17" t="str">
        <f t="shared" si="58"/>
        <v>small</v>
      </c>
      <c r="DT61" s="17" t="str">
        <f t="shared" si="59"/>
        <v>+
small</v>
      </c>
      <c r="DU61" s="17">
        <f t="shared" si="60"/>
        <v>0.3323784314522682</v>
      </c>
      <c r="DV61" s="17" t="str">
        <f t="shared" si="61"/>
        <v>+</v>
      </c>
      <c r="DW61" s="17">
        <f t="shared" si="62"/>
        <v>0.3323784314522682</v>
      </c>
      <c r="DX61" s="17" t="str">
        <f t="shared" si="63"/>
        <v>moderate</v>
      </c>
      <c r="DY61" s="17" t="str">
        <f t="shared" si="64"/>
        <v>+
moderate</v>
      </c>
      <c r="DZ61" s="17">
        <f t="shared" si="65"/>
        <v>0.26227105304940612</v>
      </c>
      <c r="EA61" s="17" t="str">
        <f t="shared" si="66"/>
        <v>+</v>
      </c>
      <c r="EB61" s="17">
        <f t="shared" si="67"/>
        <v>0.26227105304940612</v>
      </c>
      <c r="EC61" s="17" t="str">
        <f t="shared" si="68"/>
        <v>small</v>
      </c>
      <c r="ED61" s="17" t="str">
        <f t="shared" si="69"/>
        <v>+
small</v>
      </c>
      <c r="EE61" s="17">
        <f t="shared" si="70"/>
        <v>0.26576221857308535</v>
      </c>
      <c r="EF61" s="17" t="str">
        <f t="shared" si="71"/>
        <v>+</v>
      </c>
      <c r="EG61" s="17">
        <f t="shared" si="72"/>
        <v>0.26576221857308535</v>
      </c>
      <c r="EH61" s="17" t="str">
        <f t="shared" si="73"/>
        <v>small</v>
      </c>
      <c r="EI61" s="17" t="str">
        <f t="shared" si="74"/>
        <v>+
small</v>
      </c>
    </row>
    <row r="62" spans="1:139" x14ac:dyDescent="0.2">
      <c r="A62" s="2" t="s">
        <v>155</v>
      </c>
      <c r="B62" s="2" t="s">
        <v>147</v>
      </c>
      <c r="C62" s="2" t="s">
        <v>156</v>
      </c>
      <c r="D62" s="145">
        <v>3.57</v>
      </c>
      <c r="E62" s="145">
        <v>0.95</v>
      </c>
      <c r="F62" s="131">
        <v>248</v>
      </c>
      <c r="G62" s="146">
        <v>3.68</v>
      </c>
      <c r="H62" s="146">
        <v>0.91</v>
      </c>
      <c r="I62" s="146">
        <v>179</v>
      </c>
      <c r="J62" s="146">
        <v>3.37</v>
      </c>
      <c r="K62" s="146">
        <v>0.6</v>
      </c>
      <c r="L62" s="146">
        <v>19</v>
      </c>
      <c r="M62" s="146">
        <v>3.28</v>
      </c>
      <c r="N62" s="146">
        <v>1.1100000000000001</v>
      </c>
      <c r="O62" s="146">
        <v>50</v>
      </c>
      <c r="P62" s="146">
        <v>3.73</v>
      </c>
      <c r="Q62" s="146">
        <v>0.9</v>
      </c>
      <c r="R62" s="146">
        <v>98</v>
      </c>
      <c r="S62" s="146">
        <v>3.6</v>
      </c>
      <c r="T62" s="146">
        <v>0.93</v>
      </c>
      <c r="U62" s="146">
        <v>78</v>
      </c>
      <c r="V62" s="146">
        <v>3.6</v>
      </c>
      <c r="W62" s="146">
        <v>0.97</v>
      </c>
      <c r="X62" s="146">
        <v>167</v>
      </c>
      <c r="Y62" s="146">
        <v>3.52</v>
      </c>
      <c r="Z62" s="146">
        <v>0.9</v>
      </c>
      <c r="AA62" s="146">
        <v>81</v>
      </c>
      <c r="AB62" s="146">
        <v>3.61</v>
      </c>
      <c r="AC62" s="146">
        <v>0.92</v>
      </c>
      <c r="AD62" s="146">
        <v>196</v>
      </c>
      <c r="AE62" s="146">
        <v>3.42</v>
      </c>
      <c r="AF62" s="146">
        <v>1.04</v>
      </c>
      <c r="AG62" s="146">
        <v>52</v>
      </c>
      <c r="AH62" s="32">
        <v>3.6468085106382997</v>
      </c>
      <c r="AI62" s="32">
        <v>0.78904114259877733</v>
      </c>
      <c r="AJ62" s="125">
        <v>235</v>
      </c>
      <c r="AK62" s="32">
        <v>3.7577639751552798</v>
      </c>
      <c r="AL62" s="32">
        <v>0.77279037839772535</v>
      </c>
      <c r="AM62" s="125">
        <v>161</v>
      </c>
      <c r="AN62" s="32">
        <v>3.3214285714285712</v>
      </c>
      <c r="AO62" s="32">
        <v>0.6118321864193027</v>
      </c>
      <c r="AP62" s="125">
        <v>28</v>
      </c>
      <c r="AQ62" s="32">
        <v>3.4565217391304346</v>
      </c>
      <c r="AR62" s="32">
        <v>0.86169140490937113</v>
      </c>
      <c r="AS62" s="125">
        <v>46</v>
      </c>
      <c r="AT62" s="32">
        <v>3.7804878048780495</v>
      </c>
      <c r="AU62" s="32">
        <v>0.8168652856568035</v>
      </c>
      <c r="AV62" s="125">
        <v>82</v>
      </c>
      <c r="AW62" s="32">
        <v>3.6794871794871797</v>
      </c>
      <c r="AX62" s="32">
        <v>0.72958963280808231</v>
      </c>
      <c r="AY62" s="125">
        <v>78</v>
      </c>
      <c r="AZ62" s="32">
        <v>3.6643835616438349</v>
      </c>
      <c r="BA62" s="32">
        <v>0.76363375641390641</v>
      </c>
      <c r="BB62" s="125">
        <v>146</v>
      </c>
      <c r="BC62" s="32">
        <v>3.6179775280898885</v>
      </c>
      <c r="BD62" s="32">
        <v>0.83265208790302969</v>
      </c>
      <c r="BE62" s="125">
        <v>89</v>
      </c>
      <c r="BF62" s="32">
        <v>3.6593406593406606</v>
      </c>
      <c r="BG62" s="32">
        <v>0.80358011382323258</v>
      </c>
      <c r="BH62" s="125">
        <v>182</v>
      </c>
      <c r="BI62" s="32">
        <v>3.6037735849056602</v>
      </c>
      <c r="BJ62" s="32">
        <v>0.74264658334254974</v>
      </c>
      <c r="BK62" s="125">
        <v>53</v>
      </c>
      <c r="BM62" s="17">
        <f t="shared" si="1"/>
        <v>0.34065934065934073</v>
      </c>
      <c r="BN62" s="14" t="str">
        <f t="shared" si="0"/>
        <v>pre-ten</v>
      </c>
      <c r="BO62" s="14">
        <f t="shared" si="2"/>
        <v>0.34065934065934073</v>
      </c>
      <c r="BP62" s="14" t="str">
        <f t="shared" si="3"/>
        <v>moderate</v>
      </c>
      <c r="BQ62" s="14" t="str">
        <f t="shared" si="4"/>
        <v>pre-ten
moderate</v>
      </c>
      <c r="BR62" s="17">
        <f t="shared" si="5"/>
        <v>0.43956043956043994</v>
      </c>
      <c r="BS62" s="14" t="str">
        <f t="shared" si="6"/>
        <v>ntt</v>
      </c>
      <c r="BT62" s="14">
        <f t="shared" si="7"/>
        <v>0.43956043956043994</v>
      </c>
      <c r="BU62" s="14" t="str">
        <f t="shared" si="8"/>
        <v>moderate</v>
      </c>
      <c r="BV62" s="14" t="str">
        <f t="shared" si="9"/>
        <v>ntt
moderate</v>
      </c>
      <c r="BW62" s="17">
        <f t="shared" si="10"/>
        <v>0.14444444444444432</v>
      </c>
      <c r="BX62" s="14" t="str">
        <f t="shared" si="11"/>
        <v>assoc</v>
      </c>
      <c r="BY62" s="14">
        <f t="shared" si="12"/>
        <v>0.14444444444444432</v>
      </c>
      <c r="BZ62" s="14" t="str">
        <f t="shared" si="13"/>
        <v>small</v>
      </c>
      <c r="CA62" s="14" t="str">
        <f t="shared" si="14"/>
        <v>assoc
small</v>
      </c>
      <c r="CB62" s="17">
        <f t="shared" si="15"/>
        <v>8.2474226804123793E-2</v>
      </c>
      <c r="CC62" s="14" t="str">
        <f t="shared" si="16"/>
        <v/>
      </c>
      <c r="CD62" s="14">
        <f t="shared" si="17"/>
        <v>8.2474226804123793E-2</v>
      </c>
      <c r="CE62" s="14" t="str">
        <f t="shared" si="18"/>
        <v/>
      </c>
      <c r="CF62" s="14" t="str">
        <f t="shared" si="19"/>
        <v xml:space="preserve">
</v>
      </c>
      <c r="CG62" s="17">
        <f t="shared" si="20"/>
        <v>0.20652173913043473</v>
      </c>
      <c r="CH62" s="14" t="str">
        <f t="shared" si="21"/>
        <v>foc</v>
      </c>
      <c r="CI62" s="14">
        <f t="shared" si="22"/>
        <v>0.20652173913043473</v>
      </c>
      <c r="CJ62" s="14" t="str">
        <f t="shared" si="23"/>
        <v>small</v>
      </c>
      <c r="CK62" s="14" t="str">
        <f t="shared" si="24"/>
        <v>foc
small</v>
      </c>
      <c r="CL62" s="17">
        <f t="shared" si="25"/>
        <v>9.7344113622927414E-2</v>
      </c>
      <c r="CM62" s="17" t="str">
        <f t="shared" si="26"/>
        <v/>
      </c>
      <c r="CN62" s="17">
        <f t="shared" si="27"/>
        <v>9.7344113622927414E-2</v>
      </c>
      <c r="CO62" s="17" t="str">
        <f t="shared" si="28"/>
        <v/>
      </c>
      <c r="CP62" s="17" t="str">
        <f t="shared" si="29"/>
        <v xml:space="preserve">
</v>
      </c>
      <c r="CQ62" s="17">
        <f t="shared" si="30"/>
        <v>0.10062751469099884</v>
      </c>
      <c r="CR62" s="17" t="str">
        <f t="shared" si="31"/>
        <v>+</v>
      </c>
      <c r="CS62" s="17">
        <f t="shared" si="32"/>
        <v>0.10062751469099884</v>
      </c>
      <c r="CT62" s="17" t="str">
        <f t="shared" si="33"/>
        <v>small</v>
      </c>
      <c r="CU62" s="17" t="str">
        <f t="shared" si="34"/>
        <v>+
small</v>
      </c>
      <c r="CV62" s="151">
        <f t="shared" si="35"/>
        <v>-7.938684765129668E-2</v>
      </c>
      <c r="CW62" s="17" t="str">
        <f t="shared" si="36"/>
        <v/>
      </c>
      <c r="CX62" s="17">
        <f t="shared" si="37"/>
        <v>7.938684765129668E-2</v>
      </c>
      <c r="CY62" s="17" t="str">
        <f t="shared" si="38"/>
        <v/>
      </c>
      <c r="CZ62" s="17" t="str">
        <f t="shared" si="39"/>
        <v xml:space="preserve">
</v>
      </c>
      <c r="DA62" s="17">
        <f t="shared" si="40"/>
        <v>0.20485493777090716</v>
      </c>
      <c r="DB62" s="17" t="str">
        <f t="shared" si="41"/>
        <v>+</v>
      </c>
      <c r="DC62" s="17">
        <f t="shared" si="42"/>
        <v>0.20485493777090716</v>
      </c>
      <c r="DD62" s="17" t="str">
        <f t="shared" si="43"/>
        <v>small</v>
      </c>
      <c r="DE62" s="17" t="str">
        <f t="shared" si="44"/>
        <v>+
small</v>
      </c>
      <c r="DF62" s="17">
        <f t="shared" si="45"/>
        <v>6.1806770056894493E-2</v>
      </c>
      <c r="DG62" s="17" t="str">
        <f t="shared" si="46"/>
        <v/>
      </c>
      <c r="DH62" s="17">
        <f t="shared" si="47"/>
        <v>6.1806770056894493E-2</v>
      </c>
      <c r="DI62" s="17" t="str">
        <f t="shared" si="48"/>
        <v/>
      </c>
      <c r="DJ62" s="17" t="str">
        <f t="shared" si="49"/>
        <v xml:space="preserve">
</v>
      </c>
      <c r="DK62" s="17">
        <f t="shared" si="50"/>
        <v>0.10894779189946173</v>
      </c>
      <c r="DL62" s="17" t="str">
        <f t="shared" si="51"/>
        <v>+</v>
      </c>
      <c r="DM62" s="17">
        <f t="shared" si="52"/>
        <v>0.10894779189946173</v>
      </c>
      <c r="DN62" s="17" t="str">
        <f t="shared" si="53"/>
        <v>small</v>
      </c>
      <c r="DO62" s="17" t="str">
        <f t="shared" si="54"/>
        <v>+
small</v>
      </c>
      <c r="DP62" s="17">
        <f t="shared" si="55"/>
        <v>8.4312094774576116E-2</v>
      </c>
      <c r="DQ62" s="17" t="str">
        <f t="shared" si="56"/>
        <v/>
      </c>
      <c r="DR62" s="17">
        <f t="shared" si="57"/>
        <v>8.4312094774576116E-2</v>
      </c>
      <c r="DS62" s="17" t="str">
        <f t="shared" si="58"/>
        <v/>
      </c>
      <c r="DT62" s="17" t="str">
        <f t="shared" si="59"/>
        <v xml:space="preserve">
</v>
      </c>
      <c r="DU62" s="17">
        <f t="shared" si="60"/>
        <v>0.11766922765621995</v>
      </c>
      <c r="DV62" s="17" t="str">
        <f t="shared" si="61"/>
        <v>+</v>
      </c>
      <c r="DW62" s="17">
        <f t="shared" si="62"/>
        <v>0.11766922765621995</v>
      </c>
      <c r="DX62" s="17" t="str">
        <f t="shared" si="63"/>
        <v>small</v>
      </c>
      <c r="DY62" s="17" t="str">
        <f t="shared" si="64"/>
        <v>+
small</v>
      </c>
      <c r="DZ62" s="17">
        <f t="shared" si="65"/>
        <v>6.1401045759968097E-2</v>
      </c>
      <c r="EA62" s="17" t="str">
        <f t="shared" si="66"/>
        <v/>
      </c>
      <c r="EB62" s="17">
        <f t="shared" si="67"/>
        <v>6.1401045759968097E-2</v>
      </c>
      <c r="EC62" s="17" t="str">
        <f t="shared" si="68"/>
        <v/>
      </c>
      <c r="ED62" s="17" t="str">
        <f t="shared" si="69"/>
        <v xml:space="preserve">
</v>
      </c>
      <c r="EE62" s="17">
        <f t="shared" si="70"/>
        <v>0.24745765890219379</v>
      </c>
      <c r="EF62" s="17" t="str">
        <f t="shared" si="71"/>
        <v>+</v>
      </c>
      <c r="EG62" s="17">
        <f t="shared" si="72"/>
        <v>0.24745765890219379</v>
      </c>
      <c r="EH62" s="17" t="str">
        <f t="shared" si="73"/>
        <v>small</v>
      </c>
      <c r="EI62" s="17" t="str">
        <f t="shared" si="74"/>
        <v>+
small</v>
      </c>
    </row>
    <row r="63" spans="1:139" s="27" customFormat="1" x14ac:dyDescent="0.2">
      <c r="A63" s="95" t="s">
        <v>157</v>
      </c>
      <c r="B63" s="95" t="s">
        <v>158</v>
      </c>
      <c r="C63" s="121" t="s">
        <v>159</v>
      </c>
      <c r="D63" s="148">
        <v>3</v>
      </c>
      <c r="E63" s="148">
        <v>1.19</v>
      </c>
      <c r="F63" s="148">
        <v>471</v>
      </c>
      <c r="G63" s="148">
        <v>3.07</v>
      </c>
      <c r="H63" s="148">
        <v>1.24</v>
      </c>
      <c r="I63" s="148">
        <v>297</v>
      </c>
      <c r="J63" s="148">
        <v>2.93</v>
      </c>
      <c r="K63" s="148">
        <v>1.07</v>
      </c>
      <c r="L63" s="148">
        <v>58</v>
      </c>
      <c r="M63" s="148">
        <v>2.87</v>
      </c>
      <c r="N63" s="148">
        <v>1.1100000000000001</v>
      </c>
      <c r="O63" s="148">
        <v>116</v>
      </c>
      <c r="P63" s="148">
        <v>3.23</v>
      </c>
      <c r="Q63" s="148">
        <v>1.28</v>
      </c>
      <c r="R63" s="148">
        <v>144</v>
      </c>
      <c r="S63" s="148">
        <v>2.94</v>
      </c>
      <c r="T63" s="148">
        <v>1.2</v>
      </c>
      <c r="U63" s="148">
        <v>151</v>
      </c>
      <c r="V63" s="148">
        <v>3.02</v>
      </c>
      <c r="W63" s="148">
        <v>1.22</v>
      </c>
      <c r="X63" s="148">
        <v>289</v>
      </c>
      <c r="Y63" s="148">
        <v>2.97</v>
      </c>
      <c r="Z63" s="148">
        <v>1.1399999999999999</v>
      </c>
      <c r="AA63" s="148">
        <v>182</v>
      </c>
      <c r="AB63" s="148">
        <v>3.12</v>
      </c>
      <c r="AC63" s="148">
        <v>1.18</v>
      </c>
      <c r="AD63" s="148">
        <v>357</v>
      </c>
      <c r="AE63" s="148">
        <v>2.64</v>
      </c>
      <c r="AF63" s="148">
        <v>1.17</v>
      </c>
      <c r="AG63" s="148">
        <v>114</v>
      </c>
      <c r="AH63" s="99">
        <v>3.1060291060291063</v>
      </c>
      <c r="AI63" s="99">
        <v>1.1722419008681921</v>
      </c>
      <c r="AJ63" s="126">
        <v>481</v>
      </c>
      <c r="AK63" s="99">
        <v>3.2602739726027403</v>
      </c>
      <c r="AL63" s="99">
        <v>1.1668667154195134</v>
      </c>
      <c r="AM63" s="126">
        <v>292</v>
      </c>
      <c r="AN63" s="99">
        <v>2.9142857142857133</v>
      </c>
      <c r="AO63" s="99">
        <v>1.1130693578771871</v>
      </c>
      <c r="AP63" s="126">
        <v>70</v>
      </c>
      <c r="AQ63" s="99">
        <v>2.8403361344537825</v>
      </c>
      <c r="AR63" s="99">
        <v>1.1643226974010412</v>
      </c>
      <c r="AS63" s="126">
        <v>119</v>
      </c>
      <c r="AT63" s="99">
        <v>3.3983739837398366</v>
      </c>
      <c r="AU63" s="99">
        <v>1.2593248086748052</v>
      </c>
      <c r="AV63" s="126">
        <v>123</v>
      </c>
      <c r="AW63" s="99">
        <v>3.1867469879518082</v>
      </c>
      <c r="AX63" s="99">
        <v>1.0932599108019236</v>
      </c>
      <c r="AY63" s="126">
        <v>166</v>
      </c>
      <c r="AZ63" s="99">
        <v>3.1707317073170738</v>
      </c>
      <c r="BA63" s="99">
        <v>1.1894556349387877</v>
      </c>
      <c r="BB63" s="126">
        <v>287</v>
      </c>
      <c r="BC63" s="99">
        <v>3.0051813471502578</v>
      </c>
      <c r="BD63" s="99">
        <v>1.1433567599326087</v>
      </c>
      <c r="BE63" s="126">
        <v>193</v>
      </c>
      <c r="BF63" s="99">
        <v>3.1899736147757247</v>
      </c>
      <c r="BG63" s="99">
        <v>1.177749961938845</v>
      </c>
      <c r="BH63" s="126">
        <v>379</v>
      </c>
      <c r="BI63" s="99">
        <v>2.7941176470588234</v>
      </c>
      <c r="BJ63" s="99">
        <v>1.1020973281319562</v>
      </c>
      <c r="BK63" s="126">
        <v>102</v>
      </c>
      <c r="BM63" s="17">
        <f t="shared" si="1"/>
        <v>0.11290322580645136</v>
      </c>
      <c r="BN63" s="14" t="str">
        <f t="shared" si="0"/>
        <v>pre-ten</v>
      </c>
      <c r="BO63" s="14">
        <f t="shared" si="2"/>
        <v>0.11290322580645136</v>
      </c>
      <c r="BP63" s="14" t="str">
        <f t="shared" si="3"/>
        <v>small</v>
      </c>
      <c r="BQ63" s="14" t="str">
        <f t="shared" si="4"/>
        <v>pre-ten
small</v>
      </c>
      <c r="BR63" s="17">
        <f t="shared" si="5"/>
        <v>0.16129032258064493</v>
      </c>
      <c r="BS63" s="14" t="str">
        <f t="shared" si="6"/>
        <v>ntt</v>
      </c>
      <c r="BT63" s="14">
        <f t="shared" si="7"/>
        <v>0.16129032258064493</v>
      </c>
      <c r="BU63" s="14" t="str">
        <f t="shared" si="8"/>
        <v>small</v>
      </c>
      <c r="BV63" s="14" t="str">
        <f t="shared" si="9"/>
        <v>ntt
small</v>
      </c>
      <c r="BW63" s="17">
        <f t="shared" si="10"/>
        <v>0.22656250000000003</v>
      </c>
      <c r="BX63" s="14" t="str">
        <f t="shared" si="11"/>
        <v>assoc</v>
      </c>
      <c r="BY63" s="14">
        <f t="shared" si="12"/>
        <v>0.22656250000000003</v>
      </c>
      <c r="BZ63" s="14" t="str">
        <f t="shared" si="13"/>
        <v>small</v>
      </c>
      <c r="CA63" s="14" t="str">
        <f t="shared" si="14"/>
        <v>assoc
small</v>
      </c>
      <c r="CB63" s="17">
        <f t="shared" si="15"/>
        <v>4.0983606557376907E-2</v>
      </c>
      <c r="CC63" s="14" t="str">
        <f t="shared" si="16"/>
        <v/>
      </c>
      <c r="CD63" s="14">
        <f t="shared" si="17"/>
        <v>4.0983606557376907E-2</v>
      </c>
      <c r="CE63" s="14" t="str">
        <f t="shared" si="18"/>
        <v/>
      </c>
      <c r="CF63" s="14" t="str">
        <f t="shared" si="19"/>
        <v xml:space="preserve">
</v>
      </c>
      <c r="CG63" s="17">
        <f t="shared" si="20"/>
        <v>0.40677966101694918</v>
      </c>
      <c r="CH63" s="14" t="str">
        <f t="shared" si="21"/>
        <v>foc</v>
      </c>
      <c r="CI63" s="14">
        <f t="shared" si="22"/>
        <v>0.40677966101694918</v>
      </c>
      <c r="CJ63" s="14" t="str">
        <f t="shared" si="23"/>
        <v>moderate</v>
      </c>
      <c r="CK63" s="14" t="str">
        <f t="shared" si="24"/>
        <v>foc
moderate</v>
      </c>
      <c r="CL63" s="17">
        <f t="shared" si="25"/>
        <v>9.044985164800752E-2</v>
      </c>
      <c r="CM63" s="17" t="str">
        <f t="shared" si="26"/>
        <v/>
      </c>
      <c r="CN63" s="17">
        <f t="shared" si="27"/>
        <v>9.044985164800752E-2</v>
      </c>
      <c r="CO63" s="17" t="str">
        <f t="shared" si="28"/>
        <v/>
      </c>
      <c r="CP63" s="17" t="str">
        <f t="shared" si="29"/>
        <v xml:space="preserve">
</v>
      </c>
      <c r="CQ63" s="17">
        <f t="shared" si="30"/>
        <v>0.16306401587119823</v>
      </c>
      <c r="CR63" s="17" t="str">
        <f t="shared" si="31"/>
        <v>+</v>
      </c>
      <c r="CS63" s="17">
        <f t="shared" si="32"/>
        <v>0.16306401587119823</v>
      </c>
      <c r="CT63" s="17" t="str">
        <f t="shared" si="33"/>
        <v>small</v>
      </c>
      <c r="CU63" s="17" t="str">
        <f t="shared" si="34"/>
        <v>+
small</v>
      </c>
      <c r="CV63" s="151">
        <f t="shared" si="35"/>
        <v>-1.4117975311310989E-2</v>
      </c>
      <c r="CW63" s="17" t="str">
        <f t="shared" si="36"/>
        <v/>
      </c>
      <c r="CX63" s="17">
        <f t="shared" si="37"/>
        <v>1.4117975311310989E-2</v>
      </c>
      <c r="CY63" s="17" t="str">
        <f t="shared" si="38"/>
        <v/>
      </c>
      <c r="CZ63" s="17" t="str">
        <f t="shared" si="39"/>
        <v xml:space="preserve">
</v>
      </c>
      <c r="DA63" s="17">
        <f t="shared" si="40"/>
        <v>-2.54773574477524E-2</v>
      </c>
      <c r="DB63" s="17" t="str">
        <f t="shared" si="41"/>
        <v/>
      </c>
      <c r="DC63" s="17">
        <f t="shared" si="42"/>
        <v>2.54773574477524E-2</v>
      </c>
      <c r="DD63" s="17" t="str">
        <f t="shared" si="43"/>
        <v/>
      </c>
      <c r="DE63" s="17" t="str">
        <f t="shared" si="44"/>
        <v xml:space="preserve">
</v>
      </c>
      <c r="DF63" s="17">
        <f t="shared" si="45"/>
        <v>0.13370179208731503</v>
      </c>
      <c r="DG63" s="17" t="str">
        <f t="shared" si="46"/>
        <v>+</v>
      </c>
      <c r="DH63" s="17">
        <f t="shared" si="47"/>
        <v>0.13370179208731503</v>
      </c>
      <c r="DI63" s="17" t="str">
        <f t="shared" si="48"/>
        <v>small</v>
      </c>
      <c r="DJ63" s="17" t="str">
        <f t="shared" si="49"/>
        <v>+
small</v>
      </c>
      <c r="DK63" s="17">
        <f t="shared" si="50"/>
        <v>0.22569837740671878</v>
      </c>
      <c r="DL63" s="17" t="str">
        <f t="shared" si="51"/>
        <v>+</v>
      </c>
      <c r="DM63" s="17">
        <f t="shared" si="52"/>
        <v>0.22569837740671878</v>
      </c>
      <c r="DN63" s="17" t="str">
        <f t="shared" si="53"/>
        <v>small</v>
      </c>
      <c r="DO63" s="17" t="str">
        <f t="shared" si="54"/>
        <v>+
small</v>
      </c>
      <c r="DP63" s="17">
        <f t="shared" si="55"/>
        <v>0.12672326977948259</v>
      </c>
      <c r="DQ63" s="17" t="str">
        <f t="shared" si="56"/>
        <v>+</v>
      </c>
      <c r="DR63" s="17">
        <f t="shared" si="57"/>
        <v>0.12672326977948259</v>
      </c>
      <c r="DS63" s="17" t="str">
        <f t="shared" si="58"/>
        <v>small</v>
      </c>
      <c r="DT63" s="17" t="str">
        <f t="shared" si="59"/>
        <v>+
small</v>
      </c>
      <c r="DU63" s="17">
        <f t="shared" si="60"/>
        <v>3.0770227091963146E-2</v>
      </c>
      <c r="DV63" s="17" t="str">
        <f t="shared" si="61"/>
        <v/>
      </c>
      <c r="DW63" s="17">
        <f t="shared" si="62"/>
        <v>3.0770227091963146E-2</v>
      </c>
      <c r="DX63" s="17" t="str">
        <f t="shared" si="63"/>
        <v/>
      </c>
      <c r="DY63" s="17" t="str">
        <f t="shared" si="64"/>
        <v xml:space="preserve">
</v>
      </c>
      <c r="DZ63" s="17">
        <f t="shared" si="65"/>
        <v>5.9412962884356275E-2</v>
      </c>
      <c r="EA63" s="17" t="str">
        <f t="shared" si="66"/>
        <v/>
      </c>
      <c r="EB63" s="17">
        <f t="shared" si="67"/>
        <v>5.9412962884356275E-2</v>
      </c>
      <c r="EC63" s="17" t="str">
        <f t="shared" si="68"/>
        <v/>
      </c>
      <c r="ED63" s="17" t="str">
        <f t="shared" si="69"/>
        <v xml:space="preserve">
</v>
      </c>
      <c r="EE63" s="17">
        <f t="shared" si="70"/>
        <v>0.13984032364913823</v>
      </c>
      <c r="EF63" s="17" t="str">
        <f t="shared" si="71"/>
        <v>+</v>
      </c>
      <c r="EG63" s="17">
        <f t="shared" si="72"/>
        <v>0.13984032364913823</v>
      </c>
      <c r="EH63" s="17" t="str">
        <f t="shared" si="73"/>
        <v>small</v>
      </c>
      <c r="EI63" s="17" t="str">
        <f t="shared" si="74"/>
        <v>+
small</v>
      </c>
    </row>
    <row r="64" spans="1:139" s="47" customFormat="1" x14ac:dyDescent="0.2">
      <c r="A64" s="107"/>
      <c r="B64" s="107" t="s">
        <v>160</v>
      </c>
      <c r="C64" s="108" t="s">
        <v>161</v>
      </c>
      <c r="D64" s="147">
        <v>2.39</v>
      </c>
      <c r="E64" s="147">
        <v>0.93</v>
      </c>
      <c r="F64" s="147">
        <v>422</v>
      </c>
      <c r="G64" s="147">
        <v>2.4</v>
      </c>
      <c r="H64" s="147">
        <v>0.91</v>
      </c>
      <c r="I64" s="147">
        <v>283</v>
      </c>
      <c r="J64" s="147">
        <v>2.54</v>
      </c>
      <c r="K64" s="147">
        <v>1.02</v>
      </c>
      <c r="L64" s="147">
        <v>57</v>
      </c>
      <c r="M64" s="147">
        <v>2.25</v>
      </c>
      <c r="N64" s="147">
        <v>0.94</v>
      </c>
      <c r="O64" s="147">
        <v>82</v>
      </c>
      <c r="P64" s="147">
        <v>2.44</v>
      </c>
      <c r="Q64" s="147">
        <v>0.94</v>
      </c>
      <c r="R64" s="147">
        <v>138</v>
      </c>
      <c r="S64" s="147">
        <v>2.38</v>
      </c>
      <c r="T64" s="147">
        <v>0.88</v>
      </c>
      <c r="U64" s="147">
        <v>144</v>
      </c>
      <c r="V64" s="147">
        <v>2.4700000000000002</v>
      </c>
      <c r="W64" s="147">
        <v>0.95</v>
      </c>
      <c r="X64" s="147">
        <v>265</v>
      </c>
      <c r="Y64" s="147">
        <v>2.2599999999999998</v>
      </c>
      <c r="Z64" s="147">
        <v>0.89</v>
      </c>
      <c r="AA64" s="147">
        <v>157</v>
      </c>
      <c r="AB64" s="147">
        <v>2.41</v>
      </c>
      <c r="AC64" s="147">
        <v>0.91</v>
      </c>
      <c r="AD64" s="147">
        <v>317</v>
      </c>
      <c r="AE64" s="147">
        <v>2.35</v>
      </c>
      <c r="AF64" s="147">
        <v>0.99</v>
      </c>
      <c r="AG64" s="147">
        <v>105</v>
      </c>
      <c r="AH64" s="119">
        <v>2.6458390804597691</v>
      </c>
      <c r="AI64" s="119">
        <v>0.94860990794708333</v>
      </c>
      <c r="AJ64" s="127">
        <v>435</v>
      </c>
      <c r="AK64" s="119">
        <v>2.6119133574007241</v>
      </c>
      <c r="AL64" s="119">
        <v>0.94536107265068403</v>
      </c>
      <c r="AM64" s="127">
        <v>277</v>
      </c>
      <c r="AN64" s="119">
        <v>2.7297101449275365</v>
      </c>
      <c r="AO64" s="119">
        <v>0.95434142831972446</v>
      </c>
      <c r="AP64" s="127">
        <v>69</v>
      </c>
      <c r="AQ64" s="119">
        <v>2.6864044943820211</v>
      </c>
      <c r="AR64" s="119">
        <v>0.9593644288028913</v>
      </c>
      <c r="AS64" s="127">
        <v>89</v>
      </c>
      <c r="AT64" s="119">
        <v>2.5661666666666676</v>
      </c>
      <c r="AU64" s="119">
        <v>0.98111339884875703</v>
      </c>
      <c r="AV64" s="127">
        <v>120</v>
      </c>
      <c r="AW64" s="119">
        <v>2.6247435897435905</v>
      </c>
      <c r="AX64" s="119">
        <v>0.92218985430224643</v>
      </c>
      <c r="AY64" s="127">
        <v>156</v>
      </c>
      <c r="AZ64" s="119">
        <v>2.6488389513108594</v>
      </c>
      <c r="BA64" s="119">
        <v>0.91605015966291081</v>
      </c>
      <c r="BB64" s="127">
        <v>267</v>
      </c>
      <c r="BC64" s="119">
        <v>2.6329341317365267</v>
      </c>
      <c r="BD64" s="119">
        <v>0.99837899422872622</v>
      </c>
      <c r="BE64" s="127">
        <v>167</v>
      </c>
      <c r="BF64" s="119">
        <v>2.6165294117647058</v>
      </c>
      <c r="BG64" s="119">
        <v>0.93044745271253149</v>
      </c>
      <c r="BH64" s="127">
        <v>340</v>
      </c>
      <c r="BI64" s="119">
        <v>2.750736842105264</v>
      </c>
      <c r="BJ64" s="119">
        <v>1.0091013930723511</v>
      </c>
      <c r="BK64" s="127">
        <v>95</v>
      </c>
      <c r="BM64" s="151">
        <f t="shared" si="1"/>
        <v>-0.15384615384615397</v>
      </c>
      <c r="BN64" s="106" t="str">
        <f t="shared" si="0"/>
        <v>tenured</v>
      </c>
      <c r="BO64" s="106">
        <f t="shared" si="2"/>
        <v>0.15384615384615397</v>
      </c>
      <c r="BP64" s="106" t="str">
        <f t="shared" si="3"/>
        <v>small</v>
      </c>
      <c r="BQ64" s="106" t="str">
        <f t="shared" si="4"/>
        <v>tenured
small</v>
      </c>
      <c r="BR64" s="151">
        <f t="shared" si="5"/>
        <v>0.16483516483516472</v>
      </c>
      <c r="BS64" s="106" t="str">
        <f t="shared" si="6"/>
        <v>ntt</v>
      </c>
      <c r="BT64" s="106">
        <f t="shared" si="7"/>
        <v>0.16483516483516472</v>
      </c>
      <c r="BU64" s="106" t="str">
        <f t="shared" si="8"/>
        <v>small</v>
      </c>
      <c r="BV64" s="106" t="str">
        <f t="shared" si="9"/>
        <v>ntt
small</v>
      </c>
      <c r="BW64" s="151">
        <f t="shared" si="10"/>
        <v>6.3829787234042618E-2</v>
      </c>
      <c r="BX64" s="106" t="str">
        <f t="shared" si="11"/>
        <v/>
      </c>
      <c r="BY64" s="106">
        <f t="shared" si="12"/>
        <v>6.3829787234042618E-2</v>
      </c>
      <c r="BZ64" s="106" t="str">
        <f t="shared" si="13"/>
        <v/>
      </c>
      <c r="CA64" s="106" t="str">
        <f t="shared" si="14"/>
        <v xml:space="preserve">
</v>
      </c>
      <c r="CB64" s="151">
        <f t="shared" si="15"/>
        <v>0.22105263157894781</v>
      </c>
      <c r="CC64" s="106" t="str">
        <f t="shared" si="16"/>
        <v>women</v>
      </c>
      <c r="CD64" s="106">
        <f t="shared" si="17"/>
        <v>0.22105263157894781</v>
      </c>
      <c r="CE64" s="106" t="str">
        <f t="shared" si="18"/>
        <v>small</v>
      </c>
      <c r="CF64" s="106" t="str">
        <f t="shared" si="19"/>
        <v>women
small</v>
      </c>
      <c r="CG64" s="151">
        <f t="shared" si="20"/>
        <v>6.5934065934065991E-2</v>
      </c>
      <c r="CH64" s="106" t="str">
        <f t="shared" si="21"/>
        <v/>
      </c>
      <c r="CI64" s="106">
        <f t="shared" si="22"/>
        <v>6.5934065934065991E-2</v>
      </c>
      <c r="CJ64" s="106" t="str">
        <f t="shared" si="23"/>
        <v/>
      </c>
      <c r="CK64" s="106" t="str">
        <f t="shared" si="24"/>
        <v xml:space="preserve">
</v>
      </c>
      <c r="CL64" s="151">
        <f t="shared" si="25"/>
        <v>0.2696989334777648</v>
      </c>
      <c r="CM64" s="151" t="str">
        <f t="shared" si="26"/>
        <v>+</v>
      </c>
      <c r="CN64" s="151">
        <f t="shared" si="27"/>
        <v>0.2696989334777648</v>
      </c>
      <c r="CO64" s="151" t="str">
        <f t="shared" si="28"/>
        <v>small</v>
      </c>
      <c r="CP64" s="151" t="str">
        <f t="shared" si="29"/>
        <v>+
small</v>
      </c>
      <c r="CQ64" s="151">
        <f t="shared" si="30"/>
        <v>0.22416128983029035</v>
      </c>
      <c r="CR64" s="151" t="str">
        <f t="shared" si="31"/>
        <v>+</v>
      </c>
      <c r="CS64" s="151">
        <f t="shared" si="32"/>
        <v>0.22416128983029035</v>
      </c>
      <c r="CT64" s="151" t="str">
        <f t="shared" si="33"/>
        <v>small</v>
      </c>
      <c r="CU64" s="151" t="str">
        <f t="shared" si="34"/>
        <v>+
small</v>
      </c>
      <c r="CV64" s="151">
        <f t="shared" si="35"/>
        <v>0.19878645031846984</v>
      </c>
      <c r="CW64" s="151" t="str">
        <f t="shared" si="36"/>
        <v>+</v>
      </c>
      <c r="CX64" s="151">
        <f t="shared" si="37"/>
        <v>0.19878645031846984</v>
      </c>
      <c r="CY64" s="151" t="str">
        <f t="shared" si="38"/>
        <v>small</v>
      </c>
      <c r="CZ64" s="151" t="str">
        <f t="shared" si="39"/>
        <v>+
small</v>
      </c>
      <c r="DA64" s="151">
        <f t="shared" si="40"/>
        <v>0.45488917587508731</v>
      </c>
      <c r="DB64" s="151" t="str">
        <f t="shared" si="41"/>
        <v>+</v>
      </c>
      <c r="DC64" s="151">
        <f t="shared" si="42"/>
        <v>0.45488917587508731</v>
      </c>
      <c r="DD64" s="151" t="str">
        <f t="shared" si="43"/>
        <v>moderate</v>
      </c>
      <c r="DE64" s="151" t="str">
        <f t="shared" si="44"/>
        <v>+
moderate</v>
      </c>
      <c r="DF64" s="151">
        <f t="shared" si="45"/>
        <v>0.1285953966327564</v>
      </c>
      <c r="DG64" s="151" t="str">
        <f t="shared" si="46"/>
        <v>+</v>
      </c>
      <c r="DH64" s="151">
        <f t="shared" si="47"/>
        <v>0.1285953966327564</v>
      </c>
      <c r="DI64" s="151" t="str">
        <f t="shared" si="48"/>
        <v>small</v>
      </c>
      <c r="DJ64" s="151" t="str">
        <f t="shared" si="49"/>
        <v>+
small</v>
      </c>
      <c r="DK64" s="151">
        <f t="shared" si="50"/>
        <v>0.26539393011298107</v>
      </c>
      <c r="DL64" s="151" t="str">
        <f t="shared" si="51"/>
        <v>+</v>
      </c>
      <c r="DM64" s="151">
        <f t="shared" si="52"/>
        <v>0.26539393011298107</v>
      </c>
      <c r="DN64" s="151" t="str">
        <f t="shared" si="53"/>
        <v>small</v>
      </c>
      <c r="DO64" s="151" t="str">
        <f t="shared" si="54"/>
        <v>+
small</v>
      </c>
      <c r="DP64" s="151">
        <f t="shared" si="55"/>
        <v>0.19522833921743829</v>
      </c>
      <c r="DQ64" s="151" t="str">
        <f t="shared" si="56"/>
        <v>+</v>
      </c>
      <c r="DR64" s="151">
        <f t="shared" si="57"/>
        <v>0.19522833921743829</v>
      </c>
      <c r="DS64" s="151" t="str">
        <f t="shared" si="58"/>
        <v>small</v>
      </c>
      <c r="DT64" s="151" t="str">
        <f t="shared" si="59"/>
        <v>+
small</v>
      </c>
      <c r="DU64" s="151">
        <f t="shared" si="60"/>
        <v>0.37353964165144343</v>
      </c>
      <c r="DV64" s="151" t="str">
        <f t="shared" si="61"/>
        <v>+</v>
      </c>
      <c r="DW64" s="151">
        <f t="shared" si="62"/>
        <v>0.37353964165144343</v>
      </c>
      <c r="DX64" s="151" t="str">
        <f t="shared" si="63"/>
        <v>moderate</v>
      </c>
      <c r="DY64" s="151" t="str">
        <f t="shared" si="64"/>
        <v>+
moderate</v>
      </c>
      <c r="DZ64" s="151">
        <f t="shared" si="65"/>
        <v>0.22196784048643572</v>
      </c>
      <c r="EA64" s="151" t="str">
        <f t="shared" si="66"/>
        <v>+</v>
      </c>
      <c r="EB64" s="151">
        <f t="shared" si="67"/>
        <v>0.22196784048643572</v>
      </c>
      <c r="EC64" s="151" t="str">
        <f t="shared" si="68"/>
        <v>small</v>
      </c>
      <c r="ED64" s="151" t="str">
        <f t="shared" si="69"/>
        <v>+
small</v>
      </c>
      <c r="EE64" s="151">
        <f t="shared" si="70"/>
        <v>0.39712247436817449</v>
      </c>
      <c r="EF64" s="151" t="str">
        <f t="shared" si="71"/>
        <v>+</v>
      </c>
      <c r="EG64" s="151">
        <f t="shared" si="72"/>
        <v>0.39712247436817449</v>
      </c>
      <c r="EH64" s="151" t="str">
        <f t="shared" si="73"/>
        <v>moderate</v>
      </c>
      <c r="EI64" s="151" t="str">
        <f t="shared" si="74"/>
        <v>+
moderate</v>
      </c>
    </row>
    <row r="65" spans="1:139" s="27" customFormat="1" x14ac:dyDescent="0.2">
      <c r="A65" s="95" t="s">
        <v>162</v>
      </c>
      <c r="B65" s="95" t="s">
        <v>160</v>
      </c>
      <c r="C65" s="95" t="s">
        <v>163</v>
      </c>
      <c r="D65" s="148">
        <v>2.2400000000000002</v>
      </c>
      <c r="E65" s="148">
        <v>1.1499999999999999</v>
      </c>
      <c r="F65" s="148">
        <v>368</v>
      </c>
      <c r="G65" s="148">
        <v>2.19</v>
      </c>
      <c r="H65" s="148">
        <v>1.1100000000000001</v>
      </c>
      <c r="I65" s="148">
        <v>260</v>
      </c>
      <c r="J65" s="148">
        <v>2.36</v>
      </c>
      <c r="K65" s="148">
        <v>1.22</v>
      </c>
      <c r="L65" s="148">
        <v>50</v>
      </c>
      <c r="M65" s="148">
        <v>2.36</v>
      </c>
      <c r="N65" s="148">
        <v>1.25</v>
      </c>
      <c r="O65" s="148">
        <v>58</v>
      </c>
      <c r="P65" s="148">
        <v>2.12</v>
      </c>
      <c r="Q65" s="148">
        <v>1.1399999999999999</v>
      </c>
      <c r="R65" s="148">
        <v>123</v>
      </c>
      <c r="S65" s="148">
        <v>2.25</v>
      </c>
      <c r="T65" s="148">
        <v>1.0900000000000001</v>
      </c>
      <c r="U65" s="148">
        <v>136</v>
      </c>
      <c r="V65" s="148">
        <v>2.33</v>
      </c>
      <c r="W65" s="148">
        <v>1.1399999999999999</v>
      </c>
      <c r="X65" s="148">
        <v>233</v>
      </c>
      <c r="Y65" s="148">
        <v>2.08</v>
      </c>
      <c r="Z65" s="148">
        <v>1.1499999999999999</v>
      </c>
      <c r="AA65" s="148">
        <v>135</v>
      </c>
      <c r="AB65" s="148">
        <v>2.21</v>
      </c>
      <c r="AC65" s="148">
        <v>1.1200000000000001</v>
      </c>
      <c r="AD65" s="148">
        <v>279</v>
      </c>
      <c r="AE65" s="148">
        <v>2.34</v>
      </c>
      <c r="AF65" s="148">
        <v>1.23</v>
      </c>
      <c r="AG65" s="148">
        <v>89</v>
      </c>
      <c r="AH65" s="99">
        <v>2.4516129032258065</v>
      </c>
      <c r="AI65" s="99">
        <v>1.0965874931238484</v>
      </c>
      <c r="AJ65" s="126">
        <v>372</v>
      </c>
      <c r="AK65" s="99">
        <v>2.3588709677419355</v>
      </c>
      <c r="AL65" s="99">
        <v>1.111333742732898</v>
      </c>
      <c r="AM65" s="126">
        <v>248</v>
      </c>
      <c r="AN65" s="99">
        <v>2.5573770491803276</v>
      </c>
      <c r="AO65" s="99">
        <v>1.0881879458367847</v>
      </c>
      <c r="AP65" s="126">
        <v>61</v>
      </c>
      <c r="AQ65" s="99">
        <v>2.714285714285714</v>
      </c>
      <c r="AR65" s="99">
        <v>1.0068887151977755</v>
      </c>
      <c r="AS65" s="126">
        <v>63</v>
      </c>
      <c r="AT65" s="99">
        <v>2.2201834862385326</v>
      </c>
      <c r="AU65" s="99">
        <v>1.1168556901801294</v>
      </c>
      <c r="AV65" s="126">
        <v>109</v>
      </c>
      <c r="AW65" s="99">
        <v>2.4460431654676249</v>
      </c>
      <c r="AX65" s="99">
        <v>1.0979075082510203</v>
      </c>
      <c r="AY65" s="126">
        <v>139</v>
      </c>
      <c r="AZ65" s="99">
        <v>2.4052863436123366</v>
      </c>
      <c r="BA65" s="99">
        <v>1.0740578427174881</v>
      </c>
      <c r="BB65" s="126">
        <v>227</v>
      </c>
      <c r="BC65" s="99">
        <v>2.5241379310344825</v>
      </c>
      <c r="BD65" s="99">
        <v>1.130896636773288</v>
      </c>
      <c r="BE65" s="126">
        <v>145</v>
      </c>
      <c r="BF65" s="99">
        <v>2.362068965517242</v>
      </c>
      <c r="BG65" s="99">
        <v>1.0669342274696838</v>
      </c>
      <c r="BH65" s="126">
        <v>290</v>
      </c>
      <c r="BI65" s="99">
        <v>2.7682926829268286</v>
      </c>
      <c r="BJ65" s="99">
        <v>1.1471788314399043</v>
      </c>
      <c r="BK65" s="126">
        <v>82</v>
      </c>
      <c r="BM65" s="17">
        <f t="shared" si="1"/>
        <v>-0.15315315315315309</v>
      </c>
      <c r="BN65" s="14" t="str">
        <f t="shared" si="0"/>
        <v>tenured</v>
      </c>
      <c r="BO65" s="14">
        <f t="shared" si="2"/>
        <v>0.15315315315315309</v>
      </c>
      <c r="BP65" s="14" t="str">
        <f t="shared" si="3"/>
        <v>small</v>
      </c>
      <c r="BQ65" s="14" t="str">
        <f t="shared" si="4"/>
        <v>tenured
small</v>
      </c>
      <c r="BR65" s="17">
        <f t="shared" si="5"/>
        <v>-0.15315315315315309</v>
      </c>
      <c r="BS65" s="14" t="str">
        <f t="shared" si="6"/>
        <v>tenured</v>
      </c>
      <c r="BT65" s="14">
        <f t="shared" si="7"/>
        <v>0.15315315315315309</v>
      </c>
      <c r="BU65" s="14" t="str">
        <f t="shared" si="8"/>
        <v>small</v>
      </c>
      <c r="BV65" s="14" t="str">
        <f t="shared" si="9"/>
        <v>tenured
small</v>
      </c>
      <c r="BW65" s="17">
        <f t="shared" si="10"/>
        <v>-0.11403508771929816</v>
      </c>
      <c r="BX65" s="14" t="str">
        <f t="shared" si="11"/>
        <v>full</v>
      </c>
      <c r="BY65" s="14">
        <f t="shared" si="12"/>
        <v>0.11403508771929816</v>
      </c>
      <c r="BZ65" s="14" t="str">
        <f t="shared" si="13"/>
        <v>small</v>
      </c>
      <c r="CA65" s="14" t="str">
        <f t="shared" si="14"/>
        <v>full
small</v>
      </c>
      <c r="CB65" s="17">
        <f t="shared" si="15"/>
        <v>0.2192982456140351</v>
      </c>
      <c r="CC65" s="14" t="str">
        <f t="shared" si="16"/>
        <v>women</v>
      </c>
      <c r="CD65" s="14">
        <f t="shared" si="17"/>
        <v>0.2192982456140351</v>
      </c>
      <c r="CE65" s="14" t="str">
        <f t="shared" si="18"/>
        <v>small</v>
      </c>
      <c r="CF65" s="14" t="str">
        <f t="shared" si="19"/>
        <v>women
small</v>
      </c>
      <c r="CG65" s="17">
        <f t="shared" si="20"/>
        <v>-0.11607142857142846</v>
      </c>
      <c r="CH65" s="14" t="str">
        <f t="shared" si="21"/>
        <v>white</v>
      </c>
      <c r="CI65" s="14">
        <f t="shared" si="22"/>
        <v>0.11607142857142846</v>
      </c>
      <c r="CJ65" s="14" t="str">
        <f t="shared" si="23"/>
        <v>small</v>
      </c>
      <c r="CK65" s="14" t="str">
        <f t="shared" si="24"/>
        <v>white
small</v>
      </c>
      <c r="CL65" s="17">
        <f t="shared" si="25"/>
        <v>0.19297402583261705</v>
      </c>
      <c r="CM65" s="17" t="str">
        <f t="shared" si="26"/>
        <v>+</v>
      </c>
      <c r="CN65" s="17">
        <f t="shared" si="27"/>
        <v>0.19297402583261705</v>
      </c>
      <c r="CO65" s="17" t="str">
        <f t="shared" si="28"/>
        <v>small</v>
      </c>
      <c r="CP65" s="17" t="str">
        <f t="shared" si="29"/>
        <v>+
small</v>
      </c>
      <c r="CQ65" s="17">
        <f t="shared" si="30"/>
        <v>0.15195342429418399</v>
      </c>
      <c r="CR65" s="17" t="str">
        <f t="shared" si="31"/>
        <v>+</v>
      </c>
      <c r="CS65" s="17">
        <f t="shared" si="32"/>
        <v>0.15195342429418399</v>
      </c>
      <c r="CT65" s="17" t="str">
        <f t="shared" si="33"/>
        <v>small</v>
      </c>
      <c r="CU65" s="17" t="str">
        <f t="shared" si="34"/>
        <v>+
small</v>
      </c>
      <c r="CV65" s="151">
        <f t="shared" si="35"/>
        <v>0.18138139641728024</v>
      </c>
      <c r="CW65" s="17" t="str">
        <f t="shared" si="36"/>
        <v>+</v>
      </c>
      <c r="CX65" s="17">
        <f t="shared" si="37"/>
        <v>0.18138139641728024</v>
      </c>
      <c r="CY65" s="17" t="str">
        <f t="shared" si="38"/>
        <v>small</v>
      </c>
      <c r="CZ65" s="17" t="str">
        <f t="shared" si="39"/>
        <v>+
small</v>
      </c>
      <c r="DA65" s="17">
        <f t="shared" si="40"/>
        <v>0.35186183829274964</v>
      </c>
      <c r="DB65" s="17" t="str">
        <f t="shared" si="41"/>
        <v>+</v>
      </c>
      <c r="DC65" s="17">
        <f t="shared" si="42"/>
        <v>0.35186183829274964</v>
      </c>
      <c r="DD65" s="17" t="str">
        <f t="shared" si="43"/>
        <v>moderate</v>
      </c>
      <c r="DE65" s="17" t="str">
        <f t="shared" si="44"/>
        <v>+
moderate</v>
      </c>
      <c r="DF65" s="17">
        <f t="shared" si="45"/>
        <v>8.9701370659959298E-2</v>
      </c>
      <c r="DG65" s="17" t="str">
        <f t="shared" si="46"/>
        <v/>
      </c>
      <c r="DH65" s="17">
        <f t="shared" si="47"/>
        <v>8.9701370659959298E-2</v>
      </c>
      <c r="DI65" s="17" t="str">
        <f t="shared" si="48"/>
        <v/>
      </c>
      <c r="DJ65" s="17" t="str">
        <f t="shared" si="49"/>
        <v xml:space="preserve">
</v>
      </c>
      <c r="DK65" s="17">
        <f t="shared" si="50"/>
        <v>0.17856072938231746</v>
      </c>
      <c r="DL65" s="17" t="str">
        <f t="shared" si="51"/>
        <v>+</v>
      </c>
      <c r="DM65" s="17">
        <f t="shared" si="52"/>
        <v>0.17856072938231746</v>
      </c>
      <c r="DN65" s="17" t="str">
        <f t="shared" si="53"/>
        <v>small</v>
      </c>
      <c r="DO65" s="17" t="str">
        <f t="shared" si="54"/>
        <v>+
small</v>
      </c>
      <c r="DP65" s="17">
        <f t="shared" si="55"/>
        <v>7.009524125986881E-2</v>
      </c>
      <c r="DQ65" s="17" t="str">
        <f t="shared" si="56"/>
        <v/>
      </c>
      <c r="DR65" s="17">
        <f t="shared" si="57"/>
        <v>7.009524125986881E-2</v>
      </c>
      <c r="DS65" s="17" t="str">
        <f t="shared" si="58"/>
        <v/>
      </c>
      <c r="DT65" s="17" t="str">
        <f t="shared" si="59"/>
        <v xml:space="preserve">
</v>
      </c>
      <c r="DU65" s="17">
        <f t="shared" si="60"/>
        <v>0.39273079129646327</v>
      </c>
      <c r="DV65" s="17" t="str">
        <f t="shared" si="61"/>
        <v>+</v>
      </c>
      <c r="DW65" s="17">
        <f t="shared" si="62"/>
        <v>0.39273079129646327</v>
      </c>
      <c r="DX65" s="17" t="str">
        <f t="shared" si="63"/>
        <v>moderate</v>
      </c>
      <c r="DY65" s="17" t="str">
        <f t="shared" si="64"/>
        <v>+
moderate</v>
      </c>
      <c r="DZ65" s="17">
        <f t="shared" si="65"/>
        <v>0.1425289034712901</v>
      </c>
      <c r="EA65" s="17" t="str">
        <f t="shared" si="66"/>
        <v>+</v>
      </c>
      <c r="EB65" s="17">
        <f t="shared" si="67"/>
        <v>0.1425289034712901</v>
      </c>
      <c r="EC65" s="17" t="str">
        <f t="shared" si="68"/>
        <v>small</v>
      </c>
      <c r="ED65" s="17" t="str">
        <f t="shared" si="69"/>
        <v>+
small</v>
      </c>
      <c r="EE65" s="17">
        <f t="shared" si="70"/>
        <v>0.37334430447016592</v>
      </c>
      <c r="EF65" s="17" t="str">
        <f t="shared" si="71"/>
        <v>+</v>
      </c>
      <c r="EG65" s="17">
        <f t="shared" si="72"/>
        <v>0.37334430447016592</v>
      </c>
      <c r="EH65" s="17" t="str">
        <f t="shared" si="73"/>
        <v>moderate</v>
      </c>
      <c r="EI65" s="17" t="str">
        <f t="shared" si="74"/>
        <v>+
moderate</v>
      </c>
    </row>
    <row r="66" spans="1:139" x14ac:dyDescent="0.2">
      <c r="A66" s="2" t="s">
        <v>164</v>
      </c>
      <c r="B66" s="2" t="s">
        <v>160</v>
      </c>
      <c r="C66" s="2" t="s">
        <v>165</v>
      </c>
      <c r="D66" s="145">
        <v>2.48</v>
      </c>
      <c r="E66" s="145">
        <v>1.1399999999999999</v>
      </c>
      <c r="F66" s="131">
        <v>406</v>
      </c>
      <c r="G66" s="146">
        <v>2.4900000000000002</v>
      </c>
      <c r="H66" s="146">
        <v>1.1100000000000001</v>
      </c>
      <c r="I66" s="146">
        <v>275</v>
      </c>
      <c r="J66" s="146">
        <v>2.38</v>
      </c>
      <c r="K66" s="146">
        <v>1.18</v>
      </c>
      <c r="L66" s="146">
        <v>55</v>
      </c>
      <c r="M66" s="146">
        <v>2.5</v>
      </c>
      <c r="N66" s="146">
        <v>1.24</v>
      </c>
      <c r="O66" s="146">
        <v>76</v>
      </c>
      <c r="P66" s="146">
        <v>2.5099999999999998</v>
      </c>
      <c r="Q66" s="146">
        <v>1.1100000000000001</v>
      </c>
      <c r="R66" s="146">
        <v>133</v>
      </c>
      <c r="S66" s="146">
        <v>2.46</v>
      </c>
      <c r="T66" s="146">
        <v>1.1000000000000001</v>
      </c>
      <c r="U66" s="146">
        <v>141</v>
      </c>
      <c r="V66" s="146">
        <v>2.58</v>
      </c>
      <c r="W66" s="146">
        <v>1.1200000000000001</v>
      </c>
      <c r="X66" s="146">
        <v>254</v>
      </c>
      <c r="Y66" s="146">
        <v>2.31</v>
      </c>
      <c r="Z66" s="146">
        <v>1.1499999999999999</v>
      </c>
      <c r="AA66" s="146">
        <v>152</v>
      </c>
      <c r="AB66" s="146">
        <v>2.46</v>
      </c>
      <c r="AC66" s="146">
        <v>1.1299999999999999</v>
      </c>
      <c r="AD66" s="146">
        <v>305</v>
      </c>
      <c r="AE66" s="146">
        <v>2.5299999999999998</v>
      </c>
      <c r="AF66" s="146">
        <v>1.1599999999999999</v>
      </c>
      <c r="AG66" s="146">
        <v>101</v>
      </c>
      <c r="AH66" s="31">
        <v>2.5721153846153859</v>
      </c>
      <c r="AI66" s="33">
        <v>1.1405309886416499</v>
      </c>
      <c r="AJ66" s="125">
        <v>416</v>
      </c>
      <c r="AK66" s="31">
        <v>2.5205992509363302</v>
      </c>
      <c r="AL66" s="33">
        <v>1.1676026208217472</v>
      </c>
      <c r="AM66" s="125">
        <v>267</v>
      </c>
      <c r="AN66" s="31">
        <v>2.5909090909090917</v>
      </c>
      <c r="AO66" s="33">
        <v>1.1228709457632078</v>
      </c>
      <c r="AP66" s="125">
        <v>66</v>
      </c>
      <c r="AQ66" s="31">
        <v>2.7228915662650595</v>
      </c>
      <c r="AR66" s="33">
        <v>1.0628224390175547</v>
      </c>
      <c r="AS66" s="125">
        <v>83</v>
      </c>
      <c r="AT66" s="31">
        <v>2.4188034188034186</v>
      </c>
      <c r="AU66" s="33">
        <v>1.2473372759555497</v>
      </c>
      <c r="AV66" s="125">
        <v>117</v>
      </c>
      <c r="AW66" s="31">
        <v>2.5866666666666673</v>
      </c>
      <c r="AX66" s="33">
        <v>1.0941373155707583</v>
      </c>
      <c r="AY66" s="125">
        <v>150</v>
      </c>
      <c r="AZ66" s="31">
        <v>2.6235294117647059</v>
      </c>
      <c r="BA66" s="33">
        <v>1.1116045427959591</v>
      </c>
      <c r="BB66" s="125">
        <v>255</v>
      </c>
      <c r="BC66" s="31">
        <v>2.4906832298136652</v>
      </c>
      <c r="BD66" s="33">
        <v>1.1838391593791378</v>
      </c>
      <c r="BE66" s="125">
        <v>161</v>
      </c>
      <c r="BF66" s="31">
        <v>2.5335365853658542</v>
      </c>
      <c r="BG66" s="33">
        <v>1.1274054779923965</v>
      </c>
      <c r="BH66" s="125">
        <v>328</v>
      </c>
      <c r="BI66" s="31">
        <v>2.7159090909090908</v>
      </c>
      <c r="BJ66" s="33">
        <v>1.1836905431680067</v>
      </c>
      <c r="BK66" s="125">
        <v>88</v>
      </c>
      <c r="BM66" s="17">
        <f t="shared" si="1"/>
        <v>9.9099099099099378E-2</v>
      </c>
      <c r="BN66" s="14" t="str">
        <f t="shared" si="0"/>
        <v/>
      </c>
      <c r="BO66" s="14">
        <f t="shared" si="2"/>
        <v>9.9099099099099378E-2</v>
      </c>
      <c r="BP66" s="14" t="str">
        <f t="shared" si="3"/>
        <v/>
      </c>
      <c r="BQ66" s="14" t="str">
        <f t="shared" si="4"/>
        <v xml:space="preserve">
</v>
      </c>
      <c r="BR66" s="17">
        <f t="shared" si="5"/>
        <v>-9.0090090090088164E-3</v>
      </c>
      <c r="BS66" s="14" t="str">
        <f t="shared" si="6"/>
        <v/>
      </c>
      <c r="BT66" s="14">
        <f t="shared" si="7"/>
        <v>9.0090090090088164E-3</v>
      </c>
      <c r="BU66" s="14" t="str">
        <f t="shared" si="8"/>
        <v/>
      </c>
      <c r="BV66" s="14" t="str">
        <f t="shared" si="9"/>
        <v xml:space="preserve">
</v>
      </c>
      <c r="BW66" s="17">
        <f t="shared" si="10"/>
        <v>4.5045045045044883E-2</v>
      </c>
      <c r="BX66" s="14" t="str">
        <f t="shared" si="11"/>
        <v/>
      </c>
      <c r="BY66" s="14">
        <f t="shared" si="12"/>
        <v>4.5045045045044883E-2</v>
      </c>
      <c r="BZ66" s="14" t="str">
        <f t="shared" si="13"/>
        <v/>
      </c>
      <c r="CA66" s="14" t="str">
        <f t="shared" si="14"/>
        <v xml:space="preserve">
</v>
      </c>
      <c r="CB66" s="17">
        <f t="shared" si="15"/>
        <v>0.24107142857142858</v>
      </c>
      <c r="CC66" s="14" t="str">
        <f t="shared" si="16"/>
        <v>women</v>
      </c>
      <c r="CD66" s="14">
        <f t="shared" si="17"/>
        <v>0.24107142857142858</v>
      </c>
      <c r="CE66" s="14" t="str">
        <f t="shared" si="18"/>
        <v>small</v>
      </c>
      <c r="CF66" s="14" t="str">
        <f t="shared" si="19"/>
        <v>women
small</v>
      </c>
      <c r="CG66" s="17">
        <f t="shared" si="20"/>
        <v>-6.1946902654867124E-2</v>
      </c>
      <c r="CH66" s="14" t="str">
        <f t="shared" si="21"/>
        <v/>
      </c>
      <c r="CI66" s="14">
        <f t="shared" si="22"/>
        <v>6.1946902654867124E-2</v>
      </c>
      <c r="CJ66" s="14" t="str">
        <f t="shared" si="23"/>
        <v/>
      </c>
      <c r="CK66" s="14" t="str">
        <f t="shared" si="24"/>
        <v xml:space="preserve">
</v>
      </c>
      <c r="CL66" s="17">
        <f t="shared" si="25"/>
        <v>8.0765350115645299E-2</v>
      </c>
      <c r="CM66" s="17" t="str">
        <f t="shared" si="26"/>
        <v/>
      </c>
      <c r="CN66" s="17">
        <f t="shared" si="27"/>
        <v>8.0765350115645299E-2</v>
      </c>
      <c r="CO66" s="17" t="str">
        <f t="shared" si="28"/>
        <v/>
      </c>
      <c r="CP66" s="17" t="str">
        <f t="shared" si="29"/>
        <v xml:space="preserve">
</v>
      </c>
      <c r="CQ66" s="17">
        <f t="shared" si="30"/>
        <v>2.6206904978334607E-2</v>
      </c>
      <c r="CR66" s="17" t="str">
        <f t="shared" si="31"/>
        <v/>
      </c>
      <c r="CS66" s="17">
        <f t="shared" si="32"/>
        <v>2.6206904978334607E-2</v>
      </c>
      <c r="CT66" s="17" t="str">
        <f t="shared" si="33"/>
        <v/>
      </c>
      <c r="CU66" s="17" t="str">
        <f t="shared" si="34"/>
        <v xml:space="preserve">
</v>
      </c>
      <c r="CV66" s="151">
        <f t="shared" si="35"/>
        <v>0.18783021477658624</v>
      </c>
      <c r="CW66" s="17" t="str">
        <f t="shared" si="36"/>
        <v>+</v>
      </c>
      <c r="CX66" s="17">
        <f t="shared" si="37"/>
        <v>0.18783021477658624</v>
      </c>
      <c r="CY66" s="17" t="str">
        <f t="shared" si="38"/>
        <v>small</v>
      </c>
      <c r="CZ66" s="17" t="str">
        <f t="shared" si="39"/>
        <v>+
small</v>
      </c>
      <c r="DA66" s="17">
        <f t="shared" si="40"/>
        <v>0.20971665452518543</v>
      </c>
      <c r="DB66" s="17" t="str">
        <f t="shared" si="41"/>
        <v>+</v>
      </c>
      <c r="DC66" s="17">
        <f t="shared" si="42"/>
        <v>0.20971665452518543</v>
      </c>
      <c r="DD66" s="17" t="str">
        <f t="shared" si="43"/>
        <v>small</v>
      </c>
      <c r="DE66" s="17" t="str">
        <f t="shared" si="44"/>
        <v>+
small</v>
      </c>
      <c r="DF66" s="17">
        <f t="shared" si="45"/>
        <v>-7.3113008770396948E-2</v>
      </c>
      <c r="DG66" s="17" t="str">
        <f t="shared" si="46"/>
        <v/>
      </c>
      <c r="DH66" s="17">
        <f t="shared" si="47"/>
        <v>7.3113008770396948E-2</v>
      </c>
      <c r="DI66" s="17" t="str">
        <f t="shared" si="48"/>
        <v/>
      </c>
      <c r="DJ66" s="17" t="str">
        <f t="shared" si="49"/>
        <v xml:space="preserve">
</v>
      </c>
      <c r="DK66" s="17">
        <f t="shared" si="50"/>
        <v>0.11576852819482857</v>
      </c>
      <c r="DL66" s="17" t="str">
        <f t="shared" si="51"/>
        <v>+</v>
      </c>
      <c r="DM66" s="17">
        <f t="shared" si="52"/>
        <v>0.11576852819482857</v>
      </c>
      <c r="DN66" s="17" t="str">
        <f t="shared" si="53"/>
        <v>small</v>
      </c>
      <c r="DO66" s="17" t="str">
        <f t="shared" si="54"/>
        <v>+
small</v>
      </c>
      <c r="DP66" s="17">
        <f t="shared" si="55"/>
        <v>3.9159080490278157E-2</v>
      </c>
      <c r="DQ66" s="17" t="str">
        <f t="shared" si="56"/>
        <v/>
      </c>
      <c r="DR66" s="17">
        <f t="shared" si="57"/>
        <v>3.9159080490278157E-2</v>
      </c>
      <c r="DS66" s="17" t="str">
        <f t="shared" si="58"/>
        <v/>
      </c>
      <c r="DT66" s="17" t="str">
        <f t="shared" si="59"/>
        <v xml:space="preserve">
</v>
      </c>
      <c r="DU66" s="17">
        <f t="shared" si="60"/>
        <v>0.15262481257033608</v>
      </c>
      <c r="DV66" s="17" t="str">
        <f t="shared" si="61"/>
        <v>+</v>
      </c>
      <c r="DW66" s="17">
        <f t="shared" si="62"/>
        <v>0.15262481257033608</v>
      </c>
      <c r="DX66" s="17" t="str">
        <f t="shared" si="63"/>
        <v>small</v>
      </c>
      <c r="DY66" s="17" t="str">
        <f t="shared" si="64"/>
        <v>+
small</v>
      </c>
      <c r="DZ66" s="17">
        <f t="shared" si="65"/>
        <v>6.5226386425585758E-2</v>
      </c>
      <c r="EA66" s="17" t="str">
        <f t="shared" si="66"/>
        <v/>
      </c>
      <c r="EB66" s="17">
        <f t="shared" si="67"/>
        <v>6.5226386425585758E-2</v>
      </c>
      <c r="EC66" s="17" t="str">
        <f t="shared" si="68"/>
        <v/>
      </c>
      <c r="ED66" s="17" t="str">
        <f t="shared" si="69"/>
        <v xml:space="preserve">
</v>
      </c>
      <c r="EE66" s="17">
        <f t="shared" si="70"/>
        <v>0.1570588630466942</v>
      </c>
      <c r="EF66" s="17" t="str">
        <f t="shared" si="71"/>
        <v>+</v>
      </c>
      <c r="EG66" s="17">
        <f t="shared" si="72"/>
        <v>0.1570588630466942</v>
      </c>
      <c r="EH66" s="17" t="str">
        <f t="shared" si="73"/>
        <v>small</v>
      </c>
      <c r="EI66" s="17" t="str">
        <f t="shared" si="74"/>
        <v>+
small</v>
      </c>
    </row>
    <row r="67" spans="1:139" s="27" customFormat="1" x14ac:dyDescent="0.2">
      <c r="A67" s="95" t="s">
        <v>166</v>
      </c>
      <c r="B67" s="95" t="s">
        <v>160</v>
      </c>
      <c r="C67" s="95" t="s">
        <v>167</v>
      </c>
      <c r="D67" s="148">
        <v>2.3199999999999998</v>
      </c>
      <c r="E67" s="148">
        <v>1.1499999999999999</v>
      </c>
      <c r="F67" s="148">
        <v>373</v>
      </c>
      <c r="G67" s="148">
        <v>2.38</v>
      </c>
      <c r="H67" s="148">
        <v>1.1399999999999999</v>
      </c>
      <c r="I67" s="148">
        <v>260</v>
      </c>
      <c r="J67" s="148">
        <v>2.5099999999999998</v>
      </c>
      <c r="K67" s="148">
        <v>1.26</v>
      </c>
      <c r="L67" s="148">
        <v>49</v>
      </c>
      <c r="M67" s="148">
        <v>1.97</v>
      </c>
      <c r="N67" s="148">
        <v>1.08</v>
      </c>
      <c r="O67" s="148">
        <v>64</v>
      </c>
      <c r="P67" s="148">
        <v>2.34</v>
      </c>
      <c r="Q67" s="148">
        <v>1.21</v>
      </c>
      <c r="R67" s="148">
        <v>123</v>
      </c>
      <c r="S67" s="148">
        <v>2.4300000000000002</v>
      </c>
      <c r="T67" s="148">
        <v>1.07</v>
      </c>
      <c r="U67" s="148">
        <v>136</v>
      </c>
      <c r="V67" s="148">
        <v>2.4</v>
      </c>
      <c r="W67" s="148">
        <v>1.19</v>
      </c>
      <c r="X67" s="148">
        <v>240</v>
      </c>
      <c r="Y67" s="148">
        <v>2.19</v>
      </c>
      <c r="Z67" s="148">
        <v>1.08</v>
      </c>
      <c r="AA67" s="148">
        <v>133</v>
      </c>
      <c r="AB67" s="148">
        <v>2.37</v>
      </c>
      <c r="AC67" s="148">
        <v>1.1599999999999999</v>
      </c>
      <c r="AD67" s="148">
        <v>278</v>
      </c>
      <c r="AE67" s="148">
        <v>2.1800000000000002</v>
      </c>
      <c r="AF67" s="148">
        <v>1.1299999999999999</v>
      </c>
      <c r="AG67" s="148">
        <v>95</v>
      </c>
      <c r="AH67" s="98">
        <v>2.7364130434782581</v>
      </c>
      <c r="AI67" s="100">
        <v>1.1781758231890163</v>
      </c>
      <c r="AJ67" s="126">
        <v>368</v>
      </c>
      <c r="AK67" s="98">
        <v>2.6984126984126999</v>
      </c>
      <c r="AL67" s="100">
        <v>1.1450210337137361</v>
      </c>
      <c r="AM67" s="126">
        <v>252</v>
      </c>
      <c r="AN67" s="98">
        <v>2.851851851851853</v>
      </c>
      <c r="AO67" s="100">
        <v>1.2650215511238638</v>
      </c>
      <c r="AP67" s="126">
        <v>54</v>
      </c>
      <c r="AQ67" s="98">
        <v>2.790322580645161</v>
      </c>
      <c r="AR67" s="100">
        <v>1.2431727887789552</v>
      </c>
      <c r="AS67" s="126">
        <v>62</v>
      </c>
      <c r="AT67" s="98">
        <v>2.6434782608695646</v>
      </c>
      <c r="AU67" s="100">
        <v>1.1786946716216331</v>
      </c>
      <c r="AV67" s="126">
        <v>115</v>
      </c>
      <c r="AW67" s="98">
        <v>2.7205882352941182</v>
      </c>
      <c r="AX67" s="100">
        <v>1.1332756617391002</v>
      </c>
      <c r="AY67" s="126">
        <v>136</v>
      </c>
      <c r="AZ67" s="98">
        <v>2.7187499999999996</v>
      </c>
      <c r="BA67" s="100">
        <v>1.1468053697353406</v>
      </c>
      <c r="BB67" s="126">
        <v>224</v>
      </c>
      <c r="BC67" s="98">
        <v>2.7638888888888906</v>
      </c>
      <c r="BD67" s="100">
        <v>1.228940706582405</v>
      </c>
      <c r="BE67" s="126">
        <v>144</v>
      </c>
      <c r="BF67" s="98">
        <v>2.7187500000000018</v>
      </c>
      <c r="BG67" s="100">
        <v>1.1867719664486653</v>
      </c>
      <c r="BH67" s="126">
        <v>288</v>
      </c>
      <c r="BI67" s="98">
        <v>2.8000000000000003</v>
      </c>
      <c r="BJ67" s="100">
        <v>1.1517735361089925</v>
      </c>
      <c r="BK67" s="126">
        <v>80</v>
      </c>
      <c r="BM67" s="17">
        <f t="shared" si="1"/>
        <v>-0.11403508771929816</v>
      </c>
      <c r="BN67" s="14" t="str">
        <f t="shared" si="0"/>
        <v>tenured</v>
      </c>
      <c r="BO67" s="14">
        <f t="shared" si="2"/>
        <v>0.11403508771929816</v>
      </c>
      <c r="BP67" s="14" t="str">
        <f t="shared" si="3"/>
        <v>small</v>
      </c>
      <c r="BQ67" s="14" t="str">
        <f t="shared" si="4"/>
        <v>tenured
small</v>
      </c>
      <c r="BR67" s="17">
        <f t="shared" si="5"/>
        <v>0.3596491228070175</v>
      </c>
      <c r="BS67" s="14" t="str">
        <f t="shared" si="6"/>
        <v>ntt</v>
      </c>
      <c r="BT67" s="14">
        <f t="shared" si="7"/>
        <v>0.3596491228070175</v>
      </c>
      <c r="BU67" s="14" t="str">
        <f t="shared" si="8"/>
        <v>moderate</v>
      </c>
      <c r="BV67" s="14" t="str">
        <f t="shared" si="9"/>
        <v>ntt
moderate</v>
      </c>
      <c r="BW67" s="17">
        <f t="shared" si="10"/>
        <v>-7.438016528925645E-2</v>
      </c>
      <c r="BX67" s="14" t="str">
        <f t="shared" si="11"/>
        <v/>
      </c>
      <c r="BY67" s="14">
        <f t="shared" si="12"/>
        <v>7.438016528925645E-2</v>
      </c>
      <c r="BZ67" s="14" t="str">
        <f t="shared" si="13"/>
        <v/>
      </c>
      <c r="CA67" s="14" t="str">
        <f t="shared" si="14"/>
        <v xml:space="preserve">
</v>
      </c>
      <c r="CB67" s="17">
        <f t="shared" si="15"/>
        <v>0.1764705882352941</v>
      </c>
      <c r="CC67" s="14" t="str">
        <f t="shared" si="16"/>
        <v>women</v>
      </c>
      <c r="CD67" s="14">
        <f t="shared" si="17"/>
        <v>0.1764705882352941</v>
      </c>
      <c r="CE67" s="14" t="str">
        <f t="shared" si="18"/>
        <v>small</v>
      </c>
      <c r="CF67" s="14" t="str">
        <f t="shared" si="19"/>
        <v>women
small</v>
      </c>
      <c r="CG67" s="17">
        <f t="shared" si="20"/>
        <v>0.16379310344827583</v>
      </c>
      <c r="CH67" s="14" t="str">
        <f t="shared" si="21"/>
        <v>foc</v>
      </c>
      <c r="CI67" s="14">
        <f t="shared" si="22"/>
        <v>0.16379310344827583</v>
      </c>
      <c r="CJ67" s="14" t="str">
        <f t="shared" si="23"/>
        <v>small</v>
      </c>
      <c r="CK67" s="14" t="str">
        <f t="shared" si="24"/>
        <v>foc
small</v>
      </c>
      <c r="CL67" s="17">
        <f t="shared" si="25"/>
        <v>0.35343879519708371</v>
      </c>
      <c r="CM67" s="17" t="str">
        <f t="shared" si="26"/>
        <v>+</v>
      </c>
      <c r="CN67" s="17">
        <f t="shared" si="27"/>
        <v>0.35343879519708371</v>
      </c>
      <c r="CO67" s="17" t="str">
        <f t="shared" si="28"/>
        <v>moderate</v>
      </c>
      <c r="CP67" s="17" t="str">
        <f t="shared" si="29"/>
        <v>+
moderate</v>
      </c>
      <c r="CQ67" s="17">
        <f t="shared" si="30"/>
        <v>0.27808458450755902</v>
      </c>
      <c r="CR67" s="17" t="str">
        <f t="shared" si="31"/>
        <v>+</v>
      </c>
      <c r="CS67" s="17">
        <f t="shared" si="32"/>
        <v>0.27808458450755902</v>
      </c>
      <c r="CT67" s="17" t="str">
        <f t="shared" si="33"/>
        <v>small</v>
      </c>
      <c r="CU67" s="17" t="str">
        <f t="shared" si="34"/>
        <v>+
small</v>
      </c>
      <c r="CV67" s="151">
        <f t="shared" si="35"/>
        <v>0.27023401423331245</v>
      </c>
      <c r="CW67" s="17" t="str">
        <f t="shared" si="36"/>
        <v>+</v>
      </c>
      <c r="CX67" s="17">
        <f t="shared" si="37"/>
        <v>0.27023401423331245</v>
      </c>
      <c r="CY67" s="17" t="str">
        <f t="shared" si="38"/>
        <v>small</v>
      </c>
      <c r="CZ67" s="17" t="str">
        <f t="shared" si="39"/>
        <v>+
small</v>
      </c>
      <c r="DA67" s="17">
        <f t="shared" si="40"/>
        <v>0.65986207874681868</v>
      </c>
      <c r="DB67" s="17" t="str">
        <f t="shared" si="41"/>
        <v>+</v>
      </c>
      <c r="DC67" s="17">
        <f t="shared" si="42"/>
        <v>0.65986207874681868</v>
      </c>
      <c r="DD67" s="17" t="str">
        <f t="shared" si="43"/>
        <v>Large</v>
      </c>
      <c r="DE67" s="17" t="str">
        <f t="shared" si="44"/>
        <v>+
Large</v>
      </c>
      <c r="DF67" s="17">
        <f t="shared" si="45"/>
        <v>0.25746978261303516</v>
      </c>
      <c r="DG67" s="17" t="str">
        <f t="shared" si="46"/>
        <v>+</v>
      </c>
      <c r="DH67" s="17">
        <f t="shared" si="47"/>
        <v>0.25746978261303516</v>
      </c>
      <c r="DI67" s="17" t="str">
        <f t="shared" si="48"/>
        <v>small</v>
      </c>
      <c r="DJ67" s="17" t="str">
        <f t="shared" si="49"/>
        <v>+
small</v>
      </c>
      <c r="DK67" s="17">
        <f t="shared" si="50"/>
        <v>0.25641443216753429</v>
      </c>
      <c r="DL67" s="17" t="str">
        <f t="shared" si="51"/>
        <v>+</v>
      </c>
      <c r="DM67" s="17">
        <f t="shared" si="52"/>
        <v>0.25641443216753429</v>
      </c>
      <c r="DN67" s="17" t="str">
        <f t="shared" si="53"/>
        <v>small</v>
      </c>
      <c r="DO67" s="17" t="str">
        <f t="shared" si="54"/>
        <v>+
small</v>
      </c>
      <c r="DP67" s="17">
        <f t="shared" si="55"/>
        <v>0.27794603026105524</v>
      </c>
      <c r="DQ67" s="17" t="str">
        <f t="shared" si="56"/>
        <v>+</v>
      </c>
      <c r="DR67" s="17">
        <f t="shared" si="57"/>
        <v>0.27794603026105524</v>
      </c>
      <c r="DS67" s="17" t="str">
        <f t="shared" si="58"/>
        <v>small</v>
      </c>
      <c r="DT67" s="17" t="str">
        <f t="shared" si="59"/>
        <v>+
small</v>
      </c>
      <c r="DU67" s="17">
        <f t="shared" si="60"/>
        <v>0.46697850092770876</v>
      </c>
      <c r="DV67" s="17" t="str">
        <f t="shared" si="61"/>
        <v>+</v>
      </c>
      <c r="DW67" s="17">
        <f t="shared" si="62"/>
        <v>0.46697850092770876</v>
      </c>
      <c r="DX67" s="17" t="str">
        <f t="shared" si="63"/>
        <v>moderate</v>
      </c>
      <c r="DY67" s="17" t="str">
        <f t="shared" si="64"/>
        <v>+
moderate</v>
      </c>
      <c r="DZ67" s="17">
        <f t="shared" si="65"/>
        <v>0.29386437315638014</v>
      </c>
      <c r="EA67" s="17" t="str">
        <f t="shared" si="66"/>
        <v>+</v>
      </c>
      <c r="EB67" s="17">
        <f t="shared" si="67"/>
        <v>0.29386437315638014</v>
      </c>
      <c r="EC67" s="17" t="str">
        <f t="shared" si="68"/>
        <v>small</v>
      </c>
      <c r="ED67" s="17" t="str">
        <f t="shared" si="69"/>
        <v>+
small</v>
      </c>
      <c r="EE67" s="17">
        <f t="shared" si="70"/>
        <v>0.53830026525399299</v>
      </c>
      <c r="EF67" s="17" t="str">
        <f t="shared" si="71"/>
        <v>+</v>
      </c>
      <c r="EG67" s="17">
        <f t="shared" si="72"/>
        <v>0.53830026525399299</v>
      </c>
      <c r="EH67" s="17" t="str">
        <f t="shared" si="73"/>
        <v>Large</v>
      </c>
      <c r="EI67" s="17" t="str">
        <f t="shared" si="74"/>
        <v>+
Large</v>
      </c>
    </row>
    <row r="68" spans="1:139" x14ac:dyDescent="0.2">
      <c r="A68" s="2" t="s">
        <v>168</v>
      </c>
      <c r="B68" s="2" t="s">
        <v>160</v>
      </c>
      <c r="C68" s="2" t="s">
        <v>169</v>
      </c>
      <c r="D68" s="145">
        <v>2.38</v>
      </c>
      <c r="E68" s="145">
        <v>1.1499999999999999</v>
      </c>
      <c r="F68" s="131">
        <v>308</v>
      </c>
      <c r="G68" s="146">
        <v>2.44</v>
      </c>
      <c r="H68" s="146">
        <v>1.1499999999999999</v>
      </c>
      <c r="I68" s="146">
        <v>251</v>
      </c>
      <c r="J68" s="146" t="s">
        <v>442</v>
      </c>
      <c r="K68" s="146" t="s">
        <v>442</v>
      </c>
      <c r="L68" s="146" t="s">
        <v>442</v>
      </c>
      <c r="M68" s="146">
        <v>2.14</v>
      </c>
      <c r="N68" s="146">
        <v>1.1299999999999999</v>
      </c>
      <c r="O68" s="146">
        <v>57</v>
      </c>
      <c r="P68" s="146">
        <v>2.4900000000000002</v>
      </c>
      <c r="Q68" s="146">
        <v>1.25</v>
      </c>
      <c r="R68" s="146">
        <v>121</v>
      </c>
      <c r="S68" s="146">
        <v>2.39</v>
      </c>
      <c r="T68" s="146">
        <v>1.05</v>
      </c>
      <c r="U68" s="146">
        <v>130</v>
      </c>
      <c r="V68" s="146">
        <v>2.4300000000000002</v>
      </c>
      <c r="W68" s="146">
        <v>1.1599999999999999</v>
      </c>
      <c r="X68" s="146">
        <v>198</v>
      </c>
      <c r="Y68" s="146">
        <v>2.29</v>
      </c>
      <c r="Z68" s="146">
        <v>1.1200000000000001</v>
      </c>
      <c r="AA68" s="146">
        <v>110</v>
      </c>
      <c r="AB68" s="146">
        <v>2.4300000000000002</v>
      </c>
      <c r="AC68" s="146">
        <v>1.1599999999999999</v>
      </c>
      <c r="AD68" s="146">
        <v>233</v>
      </c>
      <c r="AE68" s="146">
        <v>2.23</v>
      </c>
      <c r="AF68" s="146">
        <v>1.1100000000000001</v>
      </c>
      <c r="AG68" s="146">
        <v>75</v>
      </c>
      <c r="AH68" s="31">
        <v>2.7231833910034626</v>
      </c>
      <c r="AI68" s="31">
        <v>1.1484510572219848</v>
      </c>
      <c r="AJ68" s="125">
        <v>289</v>
      </c>
      <c r="AK68" s="31">
        <v>2.7154811715481175</v>
      </c>
      <c r="AL68" s="31">
        <v>1.1387976846924159</v>
      </c>
      <c r="AM68" s="125">
        <v>239</v>
      </c>
      <c r="AN68" s="31" t="s">
        <v>442</v>
      </c>
      <c r="AO68" s="31" t="s">
        <v>442</v>
      </c>
      <c r="AP68" s="125" t="s">
        <v>442</v>
      </c>
      <c r="AQ68" s="31">
        <v>2.7600000000000007</v>
      </c>
      <c r="AR68" s="31">
        <v>1.2047524938461722</v>
      </c>
      <c r="AS68" s="125">
        <v>50</v>
      </c>
      <c r="AT68" s="31">
        <v>2.6842105263157894</v>
      </c>
      <c r="AU68" s="31">
        <v>1.1391332636941947</v>
      </c>
      <c r="AV68" s="125">
        <v>114</v>
      </c>
      <c r="AW68" s="31">
        <v>2.7619047619047623</v>
      </c>
      <c r="AX68" s="31">
        <v>1.1553601788434389</v>
      </c>
      <c r="AY68" s="125">
        <v>126</v>
      </c>
      <c r="AZ68" s="31">
        <v>2.6685082872928167</v>
      </c>
      <c r="BA68" s="31">
        <v>1.1108317635336968</v>
      </c>
      <c r="BB68" s="125">
        <v>181</v>
      </c>
      <c r="BC68" s="31">
        <v>2.8148148148148153</v>
      </c>
      <c r="BD68" s="31">
        <v>1.2085996233236616</v>
      </c>
      <c r="BE68" s="125">
        <v>108</v>
      </c>
      <c r="BF68" s="31">
        <v>2.7068965517241392</v>
      </c>
      <c r="BG68" s="31">
        <v>1.1623028446459385</v>
      </c>
      <c r="BH68" s="125">
        <v>232</v>
      </c>
      <c r="BI68" s="31">
        <v>2.7894736842105257</v>
      </c>
      <c r="BJ68" s="31">
        <v>1.0976735480301567</v>
      </c>
      <c r="BK68" s="125">
        <v>57</v>
      </c>
      <c r="BM68" s="17" t="str">
        <f t="shared" si="1"/>
        <v>N&lt;5</v>
      </c>
      <c r="BN68" s="14" t="str">
        <f t="shared" si="0"/>
        <v>N&lt;5</v>
      </c>
      <c r="BO68" s="14" t="str">
        <f t="shared" si="2"/>
        <v>N&lt;5</v>
      </c>
      <c r="BP68" s="14" t="str">
        <f t="shared" si="3"/>
        <v>N&lt;5</v>
      </c>
      <c r="BQ68" s="14" t="str">
        <f t="shared" si="4"/>
        <v>N&lt;5
N&lt;5</v>
      </c>
      <c r="BR68" s="17">
        <f t="shared" si="5"/>
        <v>0.26086956521739119</v>
      </c>
      <c r="BS68" s="14" t="str">
        <f t="shared" si="6"/>
        <v>ntt</v>
      </c>
      <c r="BT68" s="14">
        <f t="shared" si="7"/>
        <v>0.26086956521739119</v>
      </c>
      <c r="BU68" s="14" t="str">
        <f t="shared" si="8"/>
        <v>small</v>
      </c>
      <c r="BV68" s="14" t="str">
        <f t="shared" si="9"/>
        <v>ntt
small</v>
      </c>
      <c r="BW68" s="17">
        <f t="shared" si="10"/>
        <v>8.0000000000000071E-2</v>
      </c>
      <c r="BX68" s="14" t="str">
        <f t="shared" si="11"/>
        <v/>
      </c>
      <c r="BY68" s="14">
        <f t="shared" si="12"/>
        <v>8.0000000000000071E-2</v>
      </c>
      <c r="BZ68" s="14" t="str">
        <f t="shared" si="13"/>
        <v/>
      </c>
      <c r="CA68" s="14" t="str">
        <f t="shared" si="14"/>
        <v xml:space="preserve">
</v>
      </c>
      <c r="CB68" s="17">
        <f t="shared" si="15"/>
        <v>0.12068965517241391</v>
      </c>
      <c r="CC68" s="14" t="str">
        <f t="shared" si="16"/>
        <v>women</v>
      </c>
      <c r="CD68" s="14">
        <f t="shared" si="17"/>
        <v>0.12068965517241391</v>
      </c>
      <c r="CE68" s="14" t="str">
        <f t="shared" si="18"/>
        <v>small</v>
      </c>
      <c r="CF68" s="14" t="str">
        <f t="shared" si="19"/>
        <v>women
small</v>
      </c>
      <c r="CG68" s="17">
        <f t="shared" si="20"/>
        <v>0.17241379310344845</v>
      </c>
      <c r="CH68" s="14" t="str">
        <f t="shared" si="21"/>
        <v>foc</v>
      </c>
      <c r="CI68" s="14">
        <f t="shared" si="22"/>
        <v>0.17241379310344845</v>
      </c>
      <c r="CJ68" s="14" t="str">
        <f t="shared" si="23"/>
        <v>small</v>
      </c>
      <c r="CK68" s="14" t="str">
        <f t="shared" si="24"/>
        <v>foc
small</v>
      </c>
      <c r="CL68" s="17">
        <f t="shared" si="25"/>
        <v>0.29882282648909486</v>
      </c>
      <c r="CM68" s="17" t="str">
        <f t="shared" si="26"/>
        <v>+</v>
      </c>
      <c r="CN68" s="17">
        <f t="shared" si="27"/>
        <v>0.29882282648909486</v>
      </c>
      <c r="CO68" s="17" t="str">
        <f t="shared" si="28"/>
        <v>small</v>
      </c>
      <c r="CP68" s="17" t="str">
        <f t="shared" si="29"/>
        <v>+
small</v>
      </c>
      <c r="CQ68" s="17">
        <f t="shared" si="30"/>
        <v>0.24190527891925226</v>
      </c>
      <c r="CR68" s="17" t="str">
        <f t="shared" si="31"/>
        <v>+</v>
      </c>
      <c r="CS68" s="17">
        <f t="shared" si="32"/>
        <v>0.24190527891925226</v>
      </c>
      <c r="CT68" s="17" t="str">
        <f t="shared" si="33"/>
        <v>small</v>
      </c>
      <c r="CU68" s="17" t="str">
        <f t="shared" si="34"/>
        <v>+
small</v>
      </c>
      <c r="CV68" s="151" t="str">
        <f t="shared" si="35"/>
        <v>N&lt;5</v>
      </c>
      <c r="CW68" s="17" t="str">
        <f t="shared" si="36"/>
        <v>N&lt;5</v>
      </c>
      <c r="CX68" s="17" t="str">
        <f t="shared" si="37"/>
        <v>N&lt;5</v>
      </c>
      <c r="CY68" s="17" t="str">
        <f t="shared" si="38"/>
        <v>N&lt;5</v>
      </c>
      <c r="CZ68" s="17" t="str">
        <f t="shared" si="39"/>
        <v>N&lt;5
N&lt;5</v>
      </c>
      <c r="DA68" s="17">
        <f t="shared" si="40"/>
        <v>0.51462852591460562</v>
      </c>
      <c r="DB68" s="17" t="str">
        <f t="shared" si="41"/>
        <v>+</v>
      </c>
      <c r="DC68" s="17">
        <f t="shared" si="42"/>
        <v>0.51462852591460562</v>
      </c>
      <c r="DD68" s="17" t="str">
        <f t="shared" si="43"/>
        <v>Large</v>
      </c>
      <c r="DE68" s="17" t="str">
        <f t="shared" si="44"/>
        <v>+
Large</v>
      </c>
      <c r="DF68" s="17">
        <f t="shared" si="45"/>
        <v>0.17048973329596828</v>
      </c>
      <c r="DG68" s="17" t="str">
        <f t="shared" si="46"/>
        <v>+</v>
      </c>
      <c r="DH68" s="17">
        <f t="shared" si="47"/>
        <v>0.17048973329596828</v>
      </c>
      <c r="DI68" s="17" t="str">
        <f t="shared" si="48"/>
        <v>small</v>
      </c>
      <c r="DJ68" s="17" t="str">
        <f t="shared" si="49"/>
        <v>+
small</v>
      </c>
      <c r="DK68" s="17">
        <f t="shared" si="50"/>
        <v>0.32189508407417461</v>
      </c>
      <c r="DL68" s="17" t="str">
        <f t="shared" si="51"/>
        <v>+</v>
      </c>
      <c r="DM68" s="17">
        <f t="shared" si="52"/>
        <v>0.32189508407417461</v>
      </c>
      <c r="DN68" s="17" t="str">
        <f t="shared" si="53"/>
        <v>moderate</v>
      </c>
      <c r="DO68" s="17" t="str">
        <f t="shared" si="54"/>
        <v>+
moderate</v>
      </c>
      <c r="DP68" s="17">
        <f t="shared" si="55"/>
        <v>0.21471143977202403</v>
      </c>
      <c r="DQ68" s="17" t="str">
        <f t="shared" si="56"/>
        <v>+</v>
      </c>
      <c r="DR68" s="17">
        <f t="shared" si="57"/>
        <v>0.21471143977202403</v>
      </c>
      <c r="DS68" s="17" t="str">
        <f t="shared" si="58"/>
        <v>small</v>
      </c>
      <c r="DT68" s="17" t="str">
        <f t="shared" si="59"/>
        <v>+
small</v>
      </c>
      <c r="DU68" s="17">
        <f t="shared" si="60"/>
        <v>0.43423380637135156</v>
      </c>
      <c r="DV68" s="17" t="str">
        <f t="shared" si="61"/>
        <v>+</v>
      </c>
      <c r="DW68" s="17">
        <f t="shared" si="62"/>
        <v>0.43423380637135156</v>
      </c>
      <c r="DX68" s="17" t="str">
        <f t="shared" si="63"/>
        <v>moderate</v>
      </c>
      <c r="DY68" s="17" t="str">
        <f t="shared" si="64"/>
        <v>+
moderate</v>
      </c>
      <c r="DZ68" s="17">
        <f t="shared" si="65"/>
        <v>0.23823098515128172</v>
      </c>
      <c r="EA68" s="17" t="str">
        <f t="shared" si="66"/>
        <v>+</v>
      </c>
      <c r="EB68" s="17">
        <f t="shared" si="67"/>
        <v>0.23823098515128172</v>
      </c>
      <c r="EC68" s="17" t="str">
        <f t="shared" si="68"/>
        <v>small</v>
      </c>
      <c r="ED68" s="17" t="str">
        <f t="shared" si="69"/>
        <v>+
small</v>
      </c>
      <c r="EE68" s="17">
        <f t="shared" si="70"/>
        <v>0.50969041316021135</v>
      </c>
      <c r="EF68" s="17" t="str">
        <f t="shared" si="71"/>
        <v>+</v>
      </c>
      <c r="EG68" s="17">
        <f t="shared" si="72"/>
        <v>0.50969041316021135</v>
      </c>
      <c r="EH68" s="17" t="str">
        <f t="shared" si="73"/>
        <v>Large</v>
      </c>
      <c r="EI68" s="17" t="str">
        <f t="shared" si="74"/>
        <v>+
Large</v>
      </c>
    </row>
    <row r="69" spans="1:139" s="27" customFormat="1" x14ac:dyDescent="0.2">
      <c r="A69" s="95" t="s">
        <v>170</v>
      </c>
      <c r="B69" s="95" t="s">
        <v>160</v>
      </c>
      <c r="C69" s="95" t="s">
        <v>171</v>
      </c>
      <c r="D69" s="148">
        <v>2.89</v>
      </c>
      <c r="E69" s="148">
        <v>1.29</v>
      </c>
      <c r="F69" s="148">
        <v>37</v>
      </c>
      <c r="G69" s="148" t="s">
        <v>442</v>
      </c>
      <c r="H69" s="148" t="s">
        <v>442</v>
      </c>
      <c r="I69" s="148" t="s">
        <v>442</v>
      </c>
      <c r="J69" s="148">
        <v>2.89</v>
      </c>
      <c r="K69" s="148">
        <v>1.29</v>
      </c>
      <c r="L69" s="148">
        <v>37</v>
      </c>
      <c r="M69" s="148" t="s">
        <v>442</v>
      </c>
      <c r="N69" s="148" t="s">
        <v>442</v>
      </c>
      <c r="O69" s="148" t="s">
        <v>442</v>
      </c>
      <c r="P69" s="148" t="s">
        <v>442</v>
      </c>
      <c r="Q69" s="148" t="s">
        <v>442</v>
      </c>
      <c r="R69" s="148" t="s">
        <v>442</v>
      </c>
      <c r="S69" s="148" t="s">
        <v>442</v>
      </c>
      <c r="T69" s="148" t="s">
        <v>442</v>
      </c>
      <c r="U69" s="148" t="s">
        <v>442</v>
      </c>
      <c r="V69" s="148">
        <v>3.04</v>
      </c>
      <c r="W69" s="148">
        <v>1.3</v>
      </c>
      <c r="X69" s="148">
        <v>23</v>
      </c>
      <c r="Y69" s="148">
        <v>2.64</v>
      </c>
      <c r="Z69" s="148">
        <v>1.28</v>
      </c>
      <c r="AA69" s="148">
        <v>14</v>
      </c>
      <c r="AB69" s="148">
        <v>3.09</v>
      </c>
      <c r="AC69" s="148">
        <v>1.27</v>
      </c>
      <c r="AD69" s="148">
        <v>22</v>
      </c>
      <c r="AE69" s="148">
        <v>2.6</v>
      </c>
      <c r="AF69" s="148">
        <v>1.3</v>
      </c>
      <c r="AG69" s="148">
        <v>15</v>
      </c>
      <c r="AH69" s="98">
        <v>3.043478260869565</v>
      </c>
      <c r="AI69" s="98">
        <v>1.1917591430622481</v>
      </c>
      <c r="AJ69" s="126">
        <v>46</v>
      </c>
      <c r="AK69" s="98" t="s">
        <v>442</v>
      </c>
      <c r="AL69" s="98" t="s">
        <v>442</v>
      </c>
      <c r="AM69" s="126" t="s">
        <v>442</v>
      </c>
      <c r="AN69" s="98">
        <v>3.043478260869565</v>
      </c>
      <c r="AO69" s="98">
        <v>1.1917591430622481</v>
      </c>
      <c r="AP69" s="126">
        <v>46</v>
      </c>
      <c r="AQ69" s="98" t="s">
        <v>442</v>
      </c>
      <c r="AR69" s="98" t="s">
        <v>442</v>
      </c>
      <c r="AS69" s="126" t="s">
        <v>442</v>
      </c>
      <c r="AT69" s="98" t="s">
        <v>442</v>
      </c>
      <c r="AU69" s="98" t="s">
        <v>442</v>
      </c>
      <c r="AV69" s="126" t="s">
        <v>442</v>
      </c>
      <c r="AW69" s="98" t="s">
        <v>442</v>
      </c>
      <c r="AX69" s="98" t="s">
        <v>442</v>
      </c>
      <c r="AY69" s="126" t="s">
        <v>442</v>
      </c>
      <c r="AZ69" s="98">
        <v>3.2916666666666661</v>
      </c>
      <c r="BA69" s="98">
        <v>1.1970676733137326</v>
      </c>
      <c r="BB69" s="126">
        <v>24</v>
      </c>
      <c r="BC69" s="98">
        <v>2.7727272727272729</v>
      </c>
      <c r="BD69" s="98">
        <v>1.1518853358037973</v>
      </c>
      <c r="BE69" s="126">
        <v>22</v>
      </c>
      <c r="BF69" s="98">
        <v>3.0625</v>
      </c>
      <c r="BG69" s="98">
        <v>1.189673308368798</v>
      </c>
      <c r="BH69" s="126">
        <v>32</v>
      </c>
      <c r="BI69" s="98">
        <v>3.0000000000000004</v>
      </c>
      <c r="BJ69" s="98">
        <v>1.2403473458920844</v>
      </c>
      <c r="BK69" s="126">
        <v>14</v>
      </c>
      <c r="BM69" s="17" t="str">
        <f t="shared" si="1"/>
        <v>N&lt;5</v>
      </c>
      <c r="BN69" s="14" t="str">
        <f t="shared" si="0"/>
        <v>N&lt;5</v>
      </c>
      <c r="BO69" s="14" t="str">
        <f t="shared" si="2"/>
        <v>N&lt;5</v>
      </c>
      <c r="BP69" s="14" t="str">
        <f t="shared" si="3"/>
        <v>N&lt;5</v>
      </c>
      <c r="BQ69" s="14" t="str">
        <f t="shared" si="4"/>
        <v>N&lt;5
N&lt;5</v>
      </c>
      <c r="BR69" s="17" t="str">
        <f t="shared" si="5"/>
        <v>N&lt;5</v>
      </c>
      <c r="BS69" s="14" t="str">
        <f t="shared" si="6"/>
        <v>N&lt;5</v>
      </c>
      <c r="BT69" s="14" t="str">
        <f t="shared" si="7"/>
        <v>N&lt;5</v>
      </c>
      <c r="BU69" s="14" t="str">
        <f t="shared" si="8"/>
        <v>N&lt;5</v>
      </c>
      <c r="BV69" s="14" t="str">
        <f t="shared" si="9"/>
        <v>N&lt;5
N&lt;5</v>
      </c>
      <c r="BW69" s="17" t="str">
        <f t="shared" si="10"/>
        <v>N&lt;5</v>
      </c>
      <c r="BX69" s="14" t="str">
        <f t="shared" si="11"/>
        <v>N&lt;5</v>
      </c>
      <c r="BY69" s="14" t="str">
        <f t="shared" si="12"/>
        <v>N&lt;5</v>
      </c>
      <c r="BZ69" s="14" t="str">
        <f t="shared" si="13"/>
        <v>N&lt;5</v>
      </c>
      <c r="CA69" s="14" t="str">
        <f t="shared" si="14"/>
        <v>N&lt;5
N&lt;5</v>
      </c>
      <c r="CB69" s="17">
        <f t="shared" si="15"/>
        <v>0.3076923076923076</v>
      </c>
      <c r="CC69" s="14" t="str">
        <f t="shared" si="16"/>
        <v>women</v>
      </c>
      <c r="CD69" s="14">
        <f t="shared" si="17"/>
        <v>0.3076923076923076</v>
      </c>
      <c r="CE69" s="14" t="str">
        <f t="shared" si="18"/>
        <v>moderate</v>
      </c>
      <c r="CF69" s="14" t="str">
        <f t="shared" si="19"/>
        <v>women
moderate</v>
      </c>
      <c r="CG69" s="17">
        <f t="shared" si="20"/>
        <v>0.38582677165354312</v>
      </c>
      <c r="CH69" s="14" t="str">
        <f t="shared" si="21"/>
        <v>foc</v>
      </c>
      <c r="CI69" s="14">
        <f t="shared" si="22"/>
        <v>0.38582677165354312</v>
      </c>
      <c r="CJ69" s="14" t="str">
        <f t="shared" si="23"/>
        <v>moderate</v>
      </c>
      <c r="CK69" s="14" t="str">
        <f t="shared" si="24"/>
        <v>foc
moderate</v>
      </c>
      <c r="CL69" s="17">
        <f t="shared" si="25"/>
        <v>0.12878295229621609</v>
      </c>
      <c r="CM69" s="17" t="str">
        <f t="shared" si="26"/>
        <v>+</v>
      </c>
      <c r="CN69" s="17">
        <f t="shared" si="27"/>
        <v>0.12878295229621609</v>
      </c>
      <c r="CO69" s="17" t="str">
        <f t="shared" si="28"/>
        <v>small</v>
      </c>
      <c r="CP69" s="17" t="str">
        <f t="shared" si="29"/>
        <v>+
small</v>
      </c>
      <c r="CQ69" s="17" t="str">
        <f t="shared" si="30"/>
        <v>N&lt;5</v>
      </c>
      <c r="CR69" s="17" t="str">
        <f t="shared" si="31"/>
        <v>N&lt;5</v>
      </c>
      <c r="CS69" s="17" t="str">
        <f t="shared" si="32"/>
        <v>N&lt;5</v>
      </c>
      <c r="CT69" s="17" t="str">
        <f t="shared" si="33"/>
        <v>N&lt;5</v>
      </c>
      <c r="CU69" s="17" t="str">
        <f t="shared" si="34"/>
        <v>N&lt;5
N&lt;5</v>
      </c>
      <c r="CV69" s="151">
        <f t="shared" si="35"/>
        <v>0.12878295229621609</v>
      </c>
      <c r="CW69" s="17" t="str">
        <f t="shared" si="36"/>
        <v>+</v>
      </c>
      <c r="CX69" s="17">
        <f t="shared" si="37"/>
        <v>0.12878295229621609</v>
      </c>
      <c r="CY69" s="17" t="str">
        <f t="shared" si="38"/>
        <v>small</v>
      </c>
      <c r="CZ69" s="17" t="str">
        <f t="shared" si="39"/>
        <v>+
small</v>
      </c>
      <c r="DA69" s="17" t="str">
        <f t="shared" si="40"/>
        <v>N&lt;5</v>
      </c>
      <c r="DB69" s="17" t="str">
        <f t="shared" si="41"/>
        <v>N&lt;5</v>
      </c>
      <c r="DC69" s="17" t="str">
        <f t="shared" si="42"/>
        <v>N&lt;5</v>
      </c>
      <c r="DD69" s="17" t="str">
        <f t="shared" si="43"/>
        <v>N&lt;5</v>
      </c>
      <c r="DE69" s="17" t="str">
        <f t="shared" si="44"/>
        <v>N&lt;5
N&lt;5</v>
      </c>
      <c r="DF69" s="17" t="str">
        <f t="shared" si="45"/>
        <v>N&lt;5</v>
      </c>
      <c r="DG69" s="17" t="str">
        <f t="shared" si="46"/>
        <v>N&lt;5</v>
      </c>
      <c r="DH69" s="17" t="str">
        <f t="shared" si="47"/>
        <v>N&lt;5</v>
      </c>
      <c r="DI69" s="17" t="str">
        <f t="shared" si="48"/>
        <v>N&lt;5</v>
      </c>
      <c r="DJ69" s="17" t="str">
        <f t="shared" si="49"/>
        <v>N&lt;5
N&lt;5</v>
      </c>
      <c r="DK69" s="17" t="str">
        <f t="shared" si="50"/>
        <v>N&lt;5</v>
      </c>
      <c r="DL69" s="17" t="str">
        <f t="shared" si="51"/>
        <v>N&lt;5</v>
      </c>
      <c r="DM69" s="17" t="str">
        <f t="shared" si="52"/>
        <v>N&lt;5</v>
      </c>
      <c r="DN69" s="17" t="str">
        <f t="shared" si="53"/>
        <v>N&lt;5</v>
      </c>
      <c r="DO69" s="17" t="str">
        <f t="shared" si="54"/>
        <v>N&lt;5
N&lt;5</v>
      </c>
      <c r="DP69" s="17">
        <f t="shared" si="55"/>
        <v>0.21023595597565531</v>
      </c>
      <c r="DQ69" s="17" t="str">
        <f t="shared" si="56"/>
        <v>+</v>
      </c>
      <c r="DR69" s="17">
        <f t="shared" si="57"/>
        <v>0.21023595597565531</v>
      </c>
      <c r="DS69" s="17" t="str">
        <f t="shared" si="58"/>
        <v>small</v>
      </c>
      <c r="DT69" s="17" t="str">
        <f t="shared" si="59"/>
        <v>+
small</v>
      </c>
      <c r="DU69" s="17">
        <f t="shared" si="60"/>
        <v>0.11522611548366866</v>
      </c>
      <c r="DV69" s="17" t="str">
        <f t="shared" si="61"/>
        <v>+</v>
      </c>
      <c r="DW69" s="17">
        <f t="shared" si="62"/>
        <v>0.11522611548366866</v>
      </c>
      <c r="DX69" s="17" t="str">
        <f t="shared" si="63"/>
        <v>small</v>
      </c>
      <c r="DY69" s="17" t="str">
        <f t="shared" si="64"/>
        <v>+
small</v>
      </c>
      <c r="DZ69" s="17">
        <f t="shared" si="65"/>
        <v>-2.3115589638390773E-2</v>
      </c>
      <c r="EA69" s="17" t="str">
        <f t="shared" si="66"/>
        <v/>
      </c>
      <c r="EB69" s="17">
        <f t="shared" si="67"/>
        <v>2.3115589638390773E-2</v>
      </c>
      <c r="EC69" s="17" t="str">
        <f t="shared" si="68"/>
        <v/>
      </c>
      <c r="ED69" s="17" t="str">
        <f t="shared" si="69"/>
        <v xml:space="preserve">
</v>
      </c>
      <c r="EE69" s="17">
        <f t="shared" si="70"/>
        <v>0.32249030993194233</v>
      </c>
      <c r="EF69" s="17" t="str">
        <f t="shared" si="71"/>
        <v>+</v>
      </c>
      <c r="EG69" s="17">
        <f t="shared" si="72"/>
        <v>0.32249030993194233</v>
      </c>
      <c r="EH69" s="17" t="str">
        <f t="shared" si="73"/>
        <v>moderate</v>
      </c>
      <c r="EI69" s="17" t="str">
        <f t="shared" si="74"/>
        <v>+
moderate</v>
      </c>
    </row>
    <row r="70" spans="1:139" x14ac:dyDescent="0.2">
      <c r="A70" s="2" t="s">
        <v>172</v>
      </c>
      <c r="B70" s="2" t="s">
        <v>160</v>
      </c>
      <c r="C70" s="2" t="s">
        <v>173</v>
      </c>
      <c r="D70" s="145">
        <v>2.5099999999999998</v>
      </c>
      <c r="E70" s="145">
        <v>1.27</v>
      </c>
      <c r="F70" s="131">
        <v>368</v>
      </c>
      <c r="G70" s="146">
        <v>2.56</v>
      </c>
      <c r="H70" s="146">
        <v>1.27</v>
      </c>
      <c r="I70" s="146">
        <v>256</v>
      </c>
      <c r="J70" s="146">
        <v>2.61</v>
      </c>
      <c r="K70" s="146">
        <v>1.27</v>
      </c>
      <c r="L70" s="146">
        <v>51</v>
      </c>
      <c r="M70" s="146">
        <v>2.21</v>
      </c>
      <c r="N70" s="146">
        <v>1.24</v>
      </c>
      <c r="O70" s="146">
        <v>61</v>
      </c>
      <c r="P70" s="146">
        <v>2.78</v>
      </c>
      <c r="Q70" s="146">
        <v>1.36</v>
      </c>
      <c r="R70" s="146">
        <v>121</v>
      </c>
      <c r="S70" s="146">
        <v>2.39</v>
      </c>
      <c r="T70" s="146">
        <v>1.1599999999999999</v>
      </c>
      <c r="U70" s="146">
        <v>134</v>
      </c>
      <c r="V70" s="146">
        <v>2.58</v>
      </c>
      <c r="W70" s="146">
        <v>1.3</v>
      </c>
      <c r="X70" s="146">
        <v>237</v>
      </c>
      <c r="Y70" s="146">
        <v>2.39</v>
      </c>
      <c r="Z70" s="146">
        <v>1.19</v>
      </c>
      <c r="AA70" s="146">
        <v>131</v>
      </c>
      <c r="AB70" s="146">
        <v>2.5499999999999998</v>
      </c>
      <c r="AC70" s="146">
        <v>1.25</v>
      </c>
      <c r="AD70" s="146">
        <v>274</v>
      </c>
      <c r="AE70" s="146">
        <v>2.39</v>
      </c>
      <c r="AF70" s="146">
        <v>1.31</v>
      </c>
      <c r="AG70" s="146">
        <v>94</v>
      </c>
      <c r="AH70" s="31">
        <v>2.6553524804177546</v>
      </c>
      <c r="AI70" s="31">
        <v>1.2475174587905722</v>
      </c>
      <c r="AJ70" s="125">
        <v>383</v>
      </c>
      <c r="AK70" s="31">
        <v>2.6755725190839712</v>
      </c>
      <c r="AL70" s="31">
        <v>1.2432556200823817</v>
      </c>
      <c r="AM70" s="125">
        <v>262</v>
      </c>
      <c r="AN70" s="31">
        <v>2.4821428571428577</v>
      </c>
      <c r="AO70" s="31">
        <v>1.3071978556309807</v>
      </c>
      <c r="AP70" s="125">
        <v>56</v>
      </c>
      <c r="AQ70" s="31">
        <v>2.7230769230769227</v>
      </c>
      <c r="AR70" s="31">
        <v>1.218447940872069</v>
      </c>
      <c r="AS70" s="125">
        <v>65</v>
      </c>
      <c r="AT70" s="31">
        <v>2.7606837606837606</v>
      </c>
      <c r="AU70" s="31">
        <v>1.3107616412471967</v>
      </c>
      <c r="AV70" s="125">
        <v>117</v>
      </c>
      <c r="AW70" s="31">
        <v>2.5793103448275874</v>
      </c>
      <c r="AX70" s="31">
        <v>1.1883050809944564</v>
      </c>
      <c r="AY70" s="125">
        <v>145</v>
      </c>
      <c r="AZ70" s="31">
        <v>2.6978723404255325</v>
      </c>
      <c r="BA70" s="31">
        <v>1.2532844646948091</v>
      </c>
      <c r="BB70" s="125">
        <v>235</v>
      </c>
      <c r="BC70" s="31">
        <v>2.5782312925170059</v>
      </c>
      <c r="BD70" s="31">
        <v>1.2382332202703958</v>
      </c>
      <c r="BE70" s="125">
        <v>147</v>
      </c>
      <c r="BF70" s="31">
        <v>2.6366666666666658</v>
      </c>
      <c r="BG70" s="31">
        <v>1.2395336628048108</v>
      </c>
      <c r="BH70" s="125">
        <v>300</v>
      </c>
      <c r="BI70" s="31">
        <v>2.7228915662650612</v>
      </c>
      <c r="BJ70" s="31">
        <v>1.2813222306783114</v>
      </c>
      <c r="BK70" s="125">
        <v>83</v>
      </c>
      <c r="BM70" s="17">
        <f t="shared" si="1"/>
        <v>-3.9370078740157341E-2</v>
      </c>
      <c r="BN70" s="14" t="str">
        <f t="shared" ref="BN70:BN133" si="75">IF(BM70="N&lt;5","N&lt;5",IF(BM70&lt;-0.1,"tenured",IF(BM70&gt;0.1,"pre-ten","")))</f>
        <v/>
      </c>
      <c r="BO70" s="14">
        <f t="shared" si="2"/>
        <v>3.9370078740157341E-2</v>
      </c>
      <c r="BP70" s="14" t="str">
        <f t="shared" si="3"/>
        <v/>
      </c>
      <c r="BQ70" s="14" t="str">
        <f t="shared" si="4"/>
        <v xml:space="preserve">
</v>
      </c>
      <c r="BR70" s="17">
        <f t="shared" si="5"/>
        <v>0.27559055118110243</v>
      </c>
      <c r="BS70" s="14" t="str">
        <f t="shared" si="6"/>
        <v>ntt</v>
      </c>
      <c r="BT70" s="14">
        <f t="shared" si="7"/>
        <v>0.27559055118110243</v>
      </c>
      <c r="BU70" s="14" t="str">
        <f t="shared" si="8"/>
        <v>small</v>
      </c>
      <c r="BV70" s="14" t="str">
        <f t="shared" si="9"/>
        <v>ntt
small</v>
      </c>
      <c r="BW70" s="17">
        <f t="shared" si="10"/>
        <v>0.2867647058823527</v>
      </c>
      <c r="BX70" s="14" t="str">
        <f t="shared" si="11"/>
        <v>assoc</v>
      </c>
      <c r="BY70" s="14">
        <f t="shared" si="12"/>
        <v>0.2867647058823527</v>
      </c>
      <c r="BZ70" s="14" t="str">
        <f t="shared" si="13"/>
        <v>small</v>
      </c>
      <c r="CA70" s="14" t="str">
        <f t="shared" si="14"/>
        <v>assoc
small</v>
      </c>
      <c r="CB70" s="17">
        <f t="shared" si="15"/>
        <v>0.14615384615384611</v>
      </c>
      <c r="CC70" s="14" t="str">
        <f t="shared" si="16"/>
        <v>women</v>
      </c>
      <c r="CD70" s="14">
        <f t="shared" si="17"/>
        <v>0.14615384615384611</v>
      </c>
      <c r="CE70" s="14" t="str">
        <f t="shared" si="18"/>
        <v>small</v>
      </c>
      <c r="CF70" s="14" t="str">
        <f t="shared" si="19"/>
        <v>women
small</v>
      </c>
      <c r="CG70" s="17">
        <f t="shared" si="20"/>
        <v>0.12799999999999975</v>
      </c>
      <c r="CH70" s="14" t="str">
        <f t="shared" si="21"/>
        <v>foc</v>
      </c>
      <c r="CI70" s="14">
        <f t="shared" si="22"/>
        <v>0.12799999999999975</v>
      </c>
      <c r="CJ70" s="14" t="str">
        <f t="shared" si="23"/>
        <v>small</v>
      </c>
      <c r="CK70" s="14" t="str">
        <f t="shared" si="24"/>
        <v>foc
small</v>
      </c>
      <c r="CL70" s="17">
        <f t="shared" si="25"/>
        <v>0.1165133837555022</v>
      </c>
      <c r="CM70" s="17" t="str">
        <f t="shared" si="26"/>
        <v>+</v>
      </c>
      <c r="CN70" s="17">
        <f t="shared" si="27"/>
        <v>0.1165133837555022</v>
      </c>
      <c r="CO70" s="17" t="str">
        <f t="shared" si="28"/>
        <v>small</v>
      </c>
      <c r="CP70" s="17" t="str">
        <f t="shared" si="29"/>
        <v>+
small</v>
      </c>
      <c r="CQ70" s="17">
        <f t="shared" si="30"/>
        <v>9.2959579041607704E-2</v>
      </c>
      <c r="CR70" s="17" t="str">
        <f t="shared" si="31"/>
        <v/>
      </c>
      <c r="CS70" s="17">
        <f t="shared" si="32"/>
        <v>9.2959579041607704E-2</v>
      </c>
      <c r="CT70" s="17" t="str">
        <f t="shared" si="33"/>
        <v/>
      </c>
      <c r="CU70" s="17" t="str">
        <f t="shared" si="34"/>
        <v xml:space="preserve">
</v>
      </c>
      <c r="CV70" s="151">
        <f t="shared" si="35"/>
        <v>-9.7810092256788425E-2</v>
      </c>
      <c r="CW70" s="17" t="str">
        <f t="shared" si="36"/>
        <v/>
      </c>
      <c r="CX70" s="17">
        <f t="shared" si="37"/>
        <v>9.7810092256788425E-2</v>
      </c>
      <c r="CY70" s="17" t="str">
        <f t="shared" si="38"/>
        <v/>
      </c>
      <c r="CZ70" s="17" t="str">
        <f t="shared" si="39"/>
        <v xml:space="preserve">
</v>
      </c>
      <c r="DA70" s="17">
        <f t="shared" si="40"/>
        <v>0.42109055780397375</v>
      </c>
      <c r="DB70" s="17" t="str">
        <f t="shared" si="41"/>
        <v>+</v>
      </c>
      <c r="DC70" s="17">
        <f t="shared" si="42"/>
        <v>0.42109055780397375</v>
      </c>
      <c r="DD70" s="17" t="str">
        <f t="shared" si="43"/>
        <v>moderate</v>
      </c>
      <c r="DE70" s="17" t="str">
        <f t="shared" si="44"/>
        <v>+
moderate</v>
      </c>
      <c r="DF70" s="17">
        <f t="shared" si="45"/>
        <v>-1.4736652880579916E-2</v>
      </c>
      <c r="DG70" s="17" t="str">
        <f t="shared" si="46"/>
        <v/>
      </c>
      <c r="DH70" s="17">
        <f t="shared" si="47"/>
        <v>1.4736652880579916E-2</v>
      </c>
      <c r="DI70" s="17" t="str">
        <f t="shared" si="48"/>
        <v/>
      </c>
      <c r="DJ70" s="17" t="str">
        <f t="shared" si="49"/>
        <v xml:space="preserve">
</v>
      </c>
      <c r="DK70" s="17">
        <f t="shared" si="50"/>
        <v>0.15931123063881808</v>
      </c>
      <c r="DL70" s="17" t="str">
        <f t="shared" si="51"/>
        <v>+</v>
      </c>
      <c r="DM70" s="17">
        <f t="shared" si="52"/>
        <v>0.15931123063881808</v>
      </c>
      <c r="DN70" s="17" t="str">
        <f t="shared" si="53"/>
        <v>small</v>
      </c>
      <c r="DO70" s="17" t="str">
        <f t="shared" si="54"/>
        <v>+
small</v>
      </c>
      <c r="DP70" s="17">
        <f t="shared" si="55"/>
        <v>9.4050747253326752E-2</v>
      </c>
      <c r="DQ70" s="17" t="str">
        <f t="shared" si="56"/>
        <v/>
      </c>
      <c r="DR70" s="17">
        <f t="shared" si="57"/>
        <v>9.4050747253326752E-2</v>
      </c>
      <c r="DS70" s="17" t="str">
        <f t="shared" si="58"/>
        <v/>
      </c>
      <c r="DT70" s="17" t="str">
        <f t="shared" si="59"/>
        <v xml:space="preserve">
</v>
      </c>
      <c r="DU70" s="17">
        <f t="shared" si="60"/>
        <v>0.15201602528149041</v>
      </c>
      <c r="DV70" s="17" t="str">
        <f t="shared" si="61"/>
        <v>+</v>
      </c>
      <c r="DW70" s="17">
        <f t="shared" si="62"/>
        <v>0.15201602528149041</v>
      </c>
      <c r="DX70" s="17" t="str">
        <f t="shared" si="63"/>
        <v>small</v>
      </c>
      <c r="DY70" s="17" t="str">
        <f t="shared" si="64"/>
        <v>+
small</v>
      </c>
      <c r="DZ70" s="17">
        <f t="shared" si="65"/>
        <v>6.9918768055525882E-2</v>
      </c>
      <c r="EA70" s="17" t="str">
        <f t="shared" si="66"/>
        <v/>
      </c>
      <c r="EB70" s="17">
        <f t="shared" si="67"/>
        <v>6.9918768055525882E-2</v>
      </c>
      <c r="EC70" s="17" t="str">
        <f t="shared" si="68"/>
        <v/>
      </c>
      <c r="ED70" s="17" t="str">
        <f t="shared" si="69"/>
        <v xml:space="preserve">
</v>
      </c>
      <c r="EE70" s="17">
        <f t="shared" si="70"/>
        <v>0.25980316137091736</v>
      </c>
      <c r="EF70" s="17" t="str">
        <f t="shared" si="71"/>
        <v>+</v>
      </c>
      <c r="EG70" s="17">
        <f t="shared" si="72"/>
        <v>0.25980316137091736</v>
      </c>
      <c r="EH70" s="17" t="str">
        <f t="shared" si="73"/>
        <v>small</v>
      </c>
      <c r="EI70" s="17" t="str">
        <f t="shared" si="74"/>
        <v>+
small</v>
      </c>
    </row>
    <row r="71" spans="1:139" s="117" customFormat="1" x14ac:dyDescent="0.2">
      <c r="A71" s="113"/>
      <c r="B71" s="113" t="s">
        <v>32</v>
      </c>
      <c r="C71" s="114" t="s">
        <v>174</v>
      </c>
      <c r="D71" s="149">
        <v>3.44</v>
      </c>
      <c r="E71" s="149">
        <v>0.87</v>
      </c>
      <c r="F71" s="149">
        <v>455</v>
      </c>
      <c r="G71" s="149">
        <v>3.49</v>
      </c>
      <c r="H71" s="149">
        <v>0.83</v>
      </c>
      <c r="I71" s="149">
        <v>290</v>
      </c>
      <c r="J71" s="149">
        <v>3.44</v>
      </c>
      <c r="K71" s="149">
        <v>0.95</v>
      </c>
      <c r="L71" s="149">
        <v>60</v>
      </c>
      <c r="M71" s="149">
        <v>3.31</v>
      </c>
      <c r="N71" s="149">
        <v>0.94</v>
      </c>
      <c r="O71" s="149">
        <v>105</v>
      </c>
      <c r="P71" s="149">
        <v>3.54</v>
      </c>
      <c r="Q71" s="149">
        <v>0.85</v>
      </c>
      <c r="R71" s="149">
        <v>140</v>
      </c>
      <c r="S71" s="149">
        <v>3.47</v>
      </c>
      <c r="T71" s="149">
        <v>0.8</v>
      </c>
      <c r="U71" s="149">
        <v>148</v>
      </c>
      <c r="V71" s="149">
        <v>3.53</v>
      </c>
      <c r="W71" s="149">
        <v>0.86</v>
      </c>
      <c r="X71" s="149">
        <v>283</v>
      </c>
      <c r="Y71" s="149">
        <v>3.3</v>
      </c>
      <c r="Z71" s="149">
        <v>0.88</v>
      </c>
      <c r="AA71" s="149">
        <v>172</v>
      </c>
      <c r="AB71" s="149">
        <v>3.5</v>
      </c>
      <c r="AC71" s="149">
        <v>0.87</v>
      </c>
      <c r="AD71" s="149">
        <v>342</v>
      </c>
      <c r="AE71" s="149">
        <v>3.28</v>
      </c>
      <c r="AF71" s="149">
        <v>0.87</v>
      </c>
      <c r="AG71" s="149">
        <v>113</v>
      </c>
      <c r="AH71" s="115">
        <v>3.4258686440677968</v>
      </c>
      <c r="AI71" s="115">
        <v>0.8787561705828506</v>
      </c>
      <c r="AJ71" s="128">
        <v>472</v>
      </c>
      <c r="AK71" s="115">
        <v>3.4848263888888891</v>
      </c>
      <c r="AL71" s="115">
        <v>0.84223775128194989</v>
      </c>
      <c r="AM71" s="128">
        <v>288</v>
      </c>
      <c r="AN71" s="115">
        <v>3.3336619718309852</v>
      </c>
      <c r="AO71" s="115">
        <v>0.96453280983462897</v>
      </c>
      <c r="AP71" s="128">
        <v>71</v>
      </c>
      <c r="AQ71" s="115">
        <v>3.3335398230088491</v>
      </c>
      <c r="AR71" s="115">
        <v>0.90846114032976355</v>
      </c>
      <c r="AS71" s="128">
        <v>113</v>
      </c>
      <c r="AT71" s="115">
        <v>3.4746280991735552</v>
      </c>
      <c r="AU71" s="115">
        <v>0.90660910478029266</v>
      </c>
      <c r="AV71" s="128">
        <v>121</v>
      </c>
      <c r="AW71" s="115">
        <v>3.4829878048780492</v>
      </c>
      <c r="AX71" s="115">
        <v>0.79586599041358264</v>
      </c>
      <c r="AY71" s="128">
        <v>164</v>
      </c>
      <c r="AZ71" s="115">
        <v>3.4946099290780146</v>
      </c>
      <c r="BA71" s="115">
        <v>0.83397860280504144</v>
      </c>
      <c r="BB71" s="128">
        <v>282</v>
      </c>
      <c r="BC71" s="115">
        <v>3.3202645502645503</v>
      </c>
      <c r="BD71" s="115">
        <v>0.93541686796579049</v>
      </c>
      <c r="BE71" s="128">
        <v>189</v>
      </c>
      <c r="BF71" s="115">
        <v>3.4108378378378363</v>
      </c>
      <c r="BG71" s="115">
        <v>0.87707854596962431</v>
      </c>
      <c r="BH71" s="128">
        <v>370</v>
      </c>
      <c r="BI71" s="115">
        <v>3.4803921568627443</v>
      </c>
      <c r="BJ71" s="115">
        <v>0.88701180584040262</v>
      </c>
      <c r="BK71" s="128">
        <v>102</v>
      </c>
      <c r="BM71" s="151">
        <f t="shared" ref="BM71:BM134" si="76">IF(G71="N&lt;5","N&lt;5",IF(J71="N&lt;5","N&lt;5",(G71-J71)/H71))</f>
        <v>6.0240963855422013E-2</v>
      </c>
      <c r="BN71" s="106" t="str">
        <f t="shared" si="75"/>
        <v/>
      </c>
      <c r="BO71" s="106">
        <f t="shared" ref="BO71:BO134" si="77">IF(BN71="N&lt;5","N&lt;5",(ABS(BM71)))</f>
        <v>6.0240963855422013E-2</v>
      </c>
      <c r="BP71" s="106" t="str">
        <f t="shared" ref="BP71:BP134" si="78">IF(BO71="N&lt;5","N&lt;5",IF(AND(BO71&gt;0.1,BO71&lt;0.3),"small",IF(AND(BO71&gt;0.3,BO71&lt;0.5),"moderate",IF(BO71&gt;0.5,"Large",""))))</f>
        <v/>
      </c>
      <c r="BQ71" s="106" t="str">
        <f t="shared" ref="BQ71:BQ134" si="79">IFERROR(BN71&amp;CHAR(10)&amp;CHAR(10)&amp;BP71,"")</f>
        <v xml:space="preserve">
</v>
      </c>
      <c r="BR71" s="151">
        <f t="shared" ref="BR71:BR134" si="80">IF(G71="N&lt;5","N&lt;5",IF(M71="N&lt;5","N&lt;5",(G71-M71)/H71))</f>
        <v>0.21686746987951827</v>
      </c>
      <c r="BS71" s="106" t="str">
        <f t="shared" ref="BS71:BS134" si="81">IF(BR71="N&lt;5","N&lt;5",IF(BR71&lt;-0.1,"tenured",IF(BR71&gt;0.1,"ntt","")))</f>
        <v>ntt</v>
      </c>
      <c r="BT71" s="106">
        <f t="shared" ref="BT71:BT134" si="82">IF(BS71="N&lt;5","N&lt;5",(ABS(BR71)))</f>
        <v>0.21686746987951827</v>
      </c>
      <c r="BU71" s="106" t="str">
        <f t="shared" ref="BU71:BU134" si="83">IF(BT71="N&lt;5","N&lt;5",IF(AND(BT71&gt;0.1,BT71&lt;0.3),"small",IF(AND(BT71&gt;0.3,BT71&lt;0.5),"moderate",IF(BT71&gt;0.5,"Large",""))))</f>
        <v>small</v>
      </c>
      <c r="BV71" s="106" t="str">
        <f t="shared" ref="BV71:BV134" si="84">IFERROR(BS71&amp;CHAR(10)&amp;CHAR(10)&amp;BU71,"")</f>
        <v>ntt
small</v>
      </c>
      <c r="BW71" s="151">
        <f t="shared" ref="BW71:BW134" si="85">IF(P71="N&lt;5","N&lt;5",IF(S71="N&lt;5","N&lt;5",(P71-S71)/Q71))</f>
        <v>8.2352941176470407E-2</v>
      </c>
      <c r="BX71" s="106" t="str">
        <f t="shared" ref="BX71:BX134" si="86">IF(BW71="N&lt;5","N&lt;5",IF(BW71&lt;-0.1,"full",IF(BW71&gt;0.1,"assoc","")))</f>
        <v/>
      </c>
      <c r="BY71" s="106">
        <f t="shared" ref="BY71:BY134" si="87">IF(BX71="N&lt;5","N&lt;5",(ABS(BW71)))</f>
        <v>8.2352941176470407E-2</v>
      </c>
      <c r="BZ71" s="106" t="str">
        <f t="shared" ref="BZ71:BZ134" si="88">IF(BY71="N&lt;5","N&lt;5",IF(AND(BY71&gt;0.1,BY71&lt;0.3),"small",IF(AND(BY71&gt;0.3,BY71&lt;0.5),"moderate",IF(BY71&gt;0.5,"Large",""))))</f>
        <v/>
      </c>
      <c r="CA71" s="106" t="str">
        <f t="shared" ref="CA71:CA134" si="89">IFERROR(BX71&amp;CHAR(10)&amp;CHAR(10)&amp;BZ71,"")</f>
        <v xml:space="preserve">
</v>
      </c>
      <c r="CB71" s="151">
        <f t="shared" ref="CB71:CB134" si="90">IF(V71="N&lt;5","N&lt;5",IF(Y71="N&lt;5","N&lt;5",(V71-Y71)/W71))</f>
        <v>0.26744186046511625</v>
      </c>
      <c r="CC71" s="106" t="str">
        <f t="shared" ref="CC71:CC134" si="91">IF(CB71="N&lt;5","N&lt;5",IF(CB71&lt;-0.1,"men",IF(CB71&gt;0.1,"women","")))</f>
        <v>women</v>
      </c>
      <c r="CD71" s="106">
        <f t="shared" ref="CD71:CD134" si="92">IF(CC71="N&lt;5","N&lt;5",(ABS(CB71)))</f>
        <v>0.26744186046511625</v>
      </c>
      <c r="CE71" s="106" t="str">
        <f t="shared" ref="CE71:CE134" si="93">IF(CD71="N&lt;5","N&lt;5",IF(AND(CD71&gt;0.1,CD71&lt;0.3),"small",IF(AND(CD71&gt;0.3,CD71&lt;0.5),"moderate",IF(CD71&gt;0.5,"Large",""))))</f>
        <v>small</v>
      </c>
      <c r="CF71" s="106" t="str">
        <f t="shared" ref="CF71:CF134" si="94">IFERROR(CC71&amp;CHAR(10)&amp;CHAR(10)&amp;CE71,"")</f>
        <v>women
small</v>
      </c>
      <c r="CG71" s="151">
        <f t="shared" ref="CG71:CG134" si="95">IF(AB71="N&lt;5","N&lt;5",IF(AE71="N&lt;5","N&lt;5",(AB71-AE71)/AC71))</f>
        <v>0.25287356321839105</v>
      </c>
      <c r="CH71" s="106" t="str">
        <f t="shared" ref="CH71:CH134" si="96">IF(CG71="N&lt;5","N&lt;5",IF(CG71&lt;-0.1,"white",IF(CG71&gt;0.1,"foc","")))</f>
        <v>foc</v>
      </c>
      <c r="CI71" s="106">
        <f t="shared" ref="CI71:CI134" si="97">IF(CH71="N&lt;5","N&lt;5",(ABS(CG71)))</f>
        <v>0.25287356321839105</v>
      </c>
      <c r="CJ71" s="106" t="str">
        <f t="shared" ref="CJ71:CJ134" si="98">IF(CI71="N&lt;5","N&lt;5",IF(AND(CI71&gt;0.1,CI71&lt;0.3),"small",IF(AND(CI71&gt;0.3,CI71&lt;0.5),"moderate",IF(CI71&gt;0.5,"Large",""))))</f>
        <v>small</v>
      </c>
      <c r="CK71" s="106" t="str">
        <f t="shared" ref="CK71:CK134" si="99">IFERROR(CH71&amp;CHAR(10)&amp;CHAR(10)&amp;CJ71,"")</f>
        <v>foc
small</v>
      </c>
      <c r="CL71" s="151">
        <f t="shared" ref="CL71:CL134" si="100">IF(AH71="N&lt;5","N&lt;5",IF(D71="N&lt;5","N&lt;5",(AH71-D71)/AI71))</f>
        <v>-1.6081088708407347E-2</v>
      </c>
      <c r="CM71" s="151" t="str">
        <f t="shared" ref="CM71:CM134" si="101">IF(CL71="N&lt;5","N&lt;5",IF(CL71&lt;-0.1,"-",IF(CL71&gt;0.1,"+","")))</f>
        <v/>
      </c>
      <c r="CN71" s="151">
        <f t="shared" ref="CN71:CN134" si="102">IF(CM71="N&lt;5","N&lt;5",(ABS(CL71)))</f>
        <v>1.6081088708407347E-2</v>
      </c>
      <c r="CO71" s="151" t="str">
        <f t="shared" ref="CO71:CO134" si="103">IF(CN71="N&lt;5","N&lt;5",IF(AND(CN71&gt;0.1,CN71&lt;0.3),"small",IF(AND(CN71&gt;0.3,CN71&lt;0.5),"moderate",IF(CN71&gt;0.5,"Large",""))))</f>
        <v/>
      </c>
      <c r="CP71" s="151" t="str">
        <f t="shared" ref="CP71:CP134" si="104">IFERROR(CM71&amp;CHAR(10)&amp;CHAR(10)&amp;CO71,"")</f>
        <v xml:space="preserve">
</v>
      </c>
      <c r="CQ71" s="151">
        <f t="shared" ref="CQ71:CQ134" si="105">IF(AK71="N&lt;5","N&lt;5",IF(G71="N&lt;5","N&lt;5",(AK71-G71)/AL71))</f>
        <v>-6.1426967661287009E-3</v>
      </c>
      <c r="CR71" s="151" t="str">
        <f t="shared" ref="CR71:CR134" si="106">IF(CQ71="N&lt;5","N&lt;5",IF(CQ71&lt;-0.1,"-",IF(CQ71&gt;0.1,"+","")))</f>
        <v/>
      </c>
      <c r="CS71" s="151">
        <f t="shared" ref="CS71:CS134" si="107">IF(CR71="N&lt;5","N&lt;5",(ABS(CQ71)))</f>
        <v>6.1426967661287009E-3</v>
      </c>
      <c r="CT71" s="151" t="str">
        <f t="shared" ref="CT71:CT134" si="108">IF(CS71="N&lt;5","N&lt;5",IF(AND(CS71&gt;0.1,CS71&lt;0.3),"small",IF(AND(CS71&gt;0.3,CS71&lt;0.5),"moderate",IF(CS71&gt;0.5,"Large",""))))</f>
        <v/>
      </c>
      <c r="CU71" s="151" t="str">
        <f t="shared" ref="CU71:CU134" si="109">IFERROR(CR71&amp;CHAR(10)&amp;CHAR(10)&amp;CT71,"")</f>
        <v xml:space="preserve">
</v>
      </c>
      <c r="CV71" s="151">
        <f t="shared" ref="CV71:CV134" si="110">IF(AN71="N&lt;5","N&lt;5",IF(J71="N&lt;5","N&lt;5",(AN71-J71)/AO71))</f>
        <v>-0.11024822285438542</v>
      </c>
      <c r="CW71" s="151" t="str">
        <f t="shared" ref="CW71:CW134" si="111">IF(CV71="N&lt;5","N&lt;5",IF(CV71&lt;-0.1,"-",IF(CV71&gt;0.1,"+","")))</f>
        <v>-</v>
      </c>
      <c r="CX71" s="151">
        <f t="shared" ref="CX71:CX134" si="112">IF(CW71="N&lt;5","N&lt;5",(ABS(CV71)))</f>
        <v>0.11024822285438542</v>
      </c>
      <c r="CY71" s="151" t="str">
        <f t="shared" ref="CY71:CY134" si="113">IF(CX71="N&lt;5","N&lt;5",IF(AND(CX71&gt;0.1,CX71&lt;0.3),"small",IF(AND(CX71&gt;0.3,CX71&lt;0.5),"moderate",IF(CX71&gt;0.5,"Large",""))))</f>
        <v>small</v>
      </c>
      <c r="CZ71" s="151" t="str">
        <f t="shared" ref="CZ71:CZ134" si="114">IFERROR(CW71&amp;CHAR(10)&amp;CHAR(10)&amp;CY71,"")</f>
        <v>-
small</v>
      </c>
      <c r="DA71" s="151">
        <f t="shared" ref="DA71:DA134" si="115">IF(AQ71="N&lt;5","N&lt;5",IF(M71="N&lt;5","N&lt;5",(AQ71-M71)/AR71))</f>
        <v>2.5911755565355604E-2</v>
      </c>
      <c r="DB71" s="151" t="str">
        <f t="shared" ref="DB71:DB134" si="116">IF(DA71="N&lt;5","N&lt;5",IF(DA71&lt;-0.1,"-",IF(DA71&gt;0.1,"+","")))</f>
        <v/>
      </c>
      <c r="DC71" s="151">
        <f t="shared" ref="DC71:DC134" si="117">IF(DB71="N&lt;5","N&lt;5",(ABS(DA71)))</f>
        <v>2.5911755565355604E-2</v>
      </c>
      <c r="DD71" s="151" t="str">
        <f t="shared" ref="DD71:DD134" si="118">IF(DC71="N&lt;5","N&lt;5",IF(AND(DC71&gt;0.1,DC71&lt;0.3),"small",IF(AND(DC71&gt;0.3,DC71&lt;0.5),"moderate",IF(DC71&gt;0.5,"Large",""))))</f>
        <v/>
      </c>
      <c r="DE71" s="151" t="str">
        <f t="shared" ref="DE71:DE134" si="119">IFERROR(DB71&amp;CHAR(10)&amp;CHAR(10)&amp;DD71,"")</f>
        <v xml:space="preserve">
</v>
      </c>
      <c r="DF71" s="151">
        <f t="shared" ref="DF71:DF134" si="120">IF(AT71="N&lt;5","N&lt;5",IF(P71="N&lt;5","N&lt;5",(AT71-P71)/AU71))</f>
        <v>-7.2105939022404864E-2</v>
      </c>
      <c r="DG71" s="151" t="str">
        <f t="shared" ref="DG71:DG134" si="121">IF(DF71="N&lt;5","N&lt;5",IF(DF71&lt;-0.1,"-",IF(DF71&gt;0.1,"+","")))</f>
        <v/>
      </c>
      <c r="DH71" s="151">
        <f t="shared" ref="DH71:DH134" si="122">IF(DG71="N&lt;5","N&lt;5",(ABS(DF71)))</f>
        <v>7.2105939022404864E-2</v>
      </c>
      <c r="DI71" s="151" t="str">
        <f t="shared" ref="DI71:DI134" si="123">IF(DH71="N&lt;5","N&lt;5",IF(AND(DH71&gt;0.1,DH71&lt;0.3),"small",IF(AND(DH71&gt;0.3,DH71&lt;0.5),"moderate",IF(DH71&gt;0.5,"Large",""))))</f>
        <v/>
      </c>
      <c r="DJ71" s="151" t="str">
        <f t="shared" ref="DJ71:DJ134" si="124">IFERROR(DG71&amp;CHAR(10)&amp;CHAR(10)&amp;DI71,"")</f>
        <v xml:space="preserve">
</v>
      </c>
      <c r="DK71" s="151">
        <f t="shared" ref="DK71:DK134" si="125">IF(AW71="N&lt;5","N&lt;5",IF(S71="N&lt;5","N&lt;5",(AW71-S71)/AX71))</f>
        <v>1.6319085165706942E-2</v>
      </c>
      <c r="DL71" s="151" t="str">
        <f t="shared" ref="DL71:DL134" si="126">IF(DK71="N&lt;5","N&lt;5",IF(DK71&lt;-0.1,"-",IF(DK71&gt;0.1,"+","")))</f>
        <v/>
      </c>
      <c r="DM71" s="151">
        <f t="shared" ref="DM71:DM134" si="127">IF(DL71="N&lt;5","N&lt;5",(ABS(DK71)))</f>
        <v>1.6319085165706942E-2</v>
      </c>
      <c r="DN71" s="151" t="str">
        <f t="shared" ref="DN71:DN134" si="128">IF(DM71="N&lt;5","N&lt;5",IF(AND(DM71&gt;0.1,DM71&lt;0.3),"small",IF(AND(DM71&gt;0.3,DM71&lt;0.5),"moderate",IF(DM71&gt;0.5,"Large",""))))</f>
        <v/>
      </c>
      <c r="DO71" s="151" t="str">
        <f t="shared" ref="DO71:DO134" si="129">IFERROR(DL71&amp;CHAR(10)&amp;CHAR(10)&amp;DN71,"")</f>
        <v xml:space="preserve">
</v>
      </c>
      <c r="DP71" s="151">
        <f t="shared" ref="DP71:DP134" si="130">IF(AZ71="N&lt;5","N&lt;5",IF(V71="N&lt;5","N&lt;5",(AZ71-V71)/BA71))</f>
        <v>-4.2435226518945018E-2</v>
      </c>
      <c r="DQ71" s="151" t="str">
        <f t="shared" ref="DQ71:DQ134" si="131">IF(DP71="N&lt;5","N&lt;5",IF(DP71&lt;-0.1,"-",IF(DP71&gt;0.1,"+","")))</f>
        <v/>
      </c>
      <c r="DR71" s="151">
        <f t="shared" ref="DR71:DR134" si="132">IF(DQ71="N&lt;5","N&lt;5",(ABS(DP71)))</f>
        <v>4.2435226518945018E-2</v>
      </c>
      <c r="DS71" s="151" t="str">
        <f t="shared" ref="DS71:DS134" si="133">IF(DR71="N&lt;5","N&lt;5",IF(AND(DR71&gt;0.1,DR71&lt;0.3),"small",IF(AND(DR71&gt;0.3,DR71&lt;0.5),"moderate",IF(DR71&gt;0.5,"Large",""))))</f>
        <v/>
      </c>
      <c r="DT71" s="151" t="str">
        <f t="shared" ref="DT71:DT134" si="134">IFERROR(DQ71&amp;CHAR(10)&amp;CHAR(10)&amp;DS71,"")</f>
        <v xml:space="preserve">
</v>
      </c>
      <c r="DU71" s="151">
        <f t="shared" ref="DU71:DU134" si="135">IF(BC71="N&lt;5","N&lt;5",IF(Y71="N&lt;5","N&lt;5",(BC71-Y71)/BD71))</f>
        <v>2.1663657090788675E-2</v>
      </c>
      <c r="DV71" s="151" t="str">
        <f t="shared" ref="DV71:DV134" si="136">IF(DU71="N&lt;5","N&lt;5",IF(DU71&lt;-0.1,"-",IF(DU71&gt;0.1,"+","")))</f>
        <v/>
      </c>
      <c r="DW71" s="151">
        <f t="shared" ref="DW71:DW134" si="137">IF(DV71="N&lt;5","N&lt;5",(ABS(DU71)))</f>
        <v>2.1663657090788675E-2</v>
      </c>
      <c r="DX71" s="151" t="str">
        <f t="shared" ref="DX71:DX134" si="138">IF(DW71="N&lt;5","N&lt;5",IF(AND(DW71&gt;0.1,DW71&lt;0.3),"small",IF(AND(DW71&gt;0.3,DW71&lt;0.5),"moderate",IF(DW71&gt;0.5,"Large",""))))</f>
        <v/>
      </c>
      <c r="DY71" s="151" t="str">
        <f t="shared" ref="DY71:DY134" si="139">IFERROR(DV71&amp;CHAR(10)&amp;CHAR(10)&amp;DX71,"")</f>
        <v xml:space="preserve">
</v>
      </c>
      <c r="DZ71" s="151">
        <f t="shared" ref="DZ71:DZ134" si="140">IF(BF71="N&lt;5","N&lt;5",IF(AB71="N&lt;5","N&lt;5",(BF71-AB71)/BG71))</f>
        <v>-0.10165812693958153</v>
      </c>
      <c r="EA71" s="151" t="str">
        <f t="shared" ref="EA71:EA134" si="141">IF(DZ71="N&lt;5","N&lt;5",IF(DZ71&lt;-0.1,"-",IF(DZ71&gt;0.1,"+","")))</f>
        <v>-</v>
      </c>
      <c r="EB71" s="151">
        <f t="shared" ref="EB71:EB134" si="142">IF(EA71="N&lt;5","N&lt;5",(ABS(DZ71)))</f>
        <v>0.10165812693958153</v>
      </c>
      <c r="EC71" s="151" t="str">
        <f t="shared" ref="EC71:EC134" si="143">IF(EB71="N&lt;5","N&lt;5",IF(AND(EB71&gt;0.1,EB71&lt;0.3),"small",IF(AND(EB71&gt;0.3,EB71&lt;0.5),"moderate",IF(EB71&gt;0.5,"Large",""))))</f>
        <v>small</v>
      </c>
      <c r="ED71" s="151" t="str">
        <f t="shared" ref="ED71:ED134" si="144">IFERROR(EA71&amp;CHAR(10)&amp;CHAR(10)&amp;EC71,"")</f>
        <v>-
small</v>
      </c>
      <c r="EE71" s="151">
        <f t="shared" ref="EE71:EE134" si="145">IF(BI71="N&lt;5","N&lt;5",IF(AE71="N&lt;5","N&lt;5",(BI71-AE71)/BJ71))</f>
        <v>0.22591825220734485</v>
      </c>
      <c r="EF71" s="151" t="str">
        <f t="shared" ref="EF71:EF134" si="146">IF(EE71="N&lt;5","N&lt;5",IF(EE71&lt;-0.1,"-",IF(EE71&gt;0.1,"+","")))</f>
        <v>+</v>
      </c>
      <c r="EG71" s="151">
        <f t="shared" ref="EG71:EG134" si="147">IF(EF71="N&lt;5","N&lt;5",(ABS(EE71)))</f>
        <v>0.22591825220734485</v>
      </c>
      <c r="EH71" s="151" t="str">
        <f t="shared" ref="EH71:EH134" si="148">IF(EG71="N&lt;5","N&lt;5",IF(AND(EG71&gt;0.1,EG71&lt;0.3),"small",IF(AND(EG71&gt;0.3,EG71&lt;0.5),"moderate",IF(EG71&gt;0.5,"Large",""))))</f>
        <v>small</v>
      </c>
      <c r="EI71" s="151" t="str">
        <f t="shared" ref="EI71:EI134" si="149">IFERROR(EF71&amp;CHAR(10)&amp;CHAR(10)&amp;EH71,"")</f>
        <v>+
small</v>
      </c>
    </row>
    <row r="72" spans="1:139" x14ac:dyDescent="0.2">
      <c r="A72" s="2" t="s">
        <v>175</v>
      </c>
      <c r="B72" s="2" t="s">
        <v>32</v>
      </c>
      <c r="C72" s="2" t="s">
        <v>176</v>
      </c>
      <c r="D72" s="145">
        <v>3.52</v>
      </c>
      <c r="E72" s="145">
        <v>1.1499999999999999</v>
      </c>
      <c r="F72" s="131">
        <v>450</v>
      </c>
      <c r="G72" s="146">
        <v>3.56</v>
      </c>
      <c r="H72" s="146">
        <v>1.1299999999999999</v>
      </c>
      <c r="I72" s="146">
        <v>287</v>
      </c>
      <c r="J72" s="146">
        <v>3.34</v>
      </c>
      <c r="K72" s="146">
        <v>1.29</v>
      </c>
      <c r="L72" s="146">
        <v>59</v>
      </c>
      <c r="M72" s="146">
        <v>3.52</v>
      </c>
      <c r="N72" s="146">
        <v>1.1200000000000001</v>
      </c>
      <c r="O72" s="146">
        <v>104</v>
      </c>
      <c r="P72" s="146">
        <v>3.62</v>
      </c>
      <c r="Q72" s="146">
        <v>1.1399999999999999</v>
      </c>
      <c r="R72" s="146">
        <v>137</v>
      </c>
      <c r="S72" s="146">
        <v>3.53</v>
      </c>
      <c r="T72" s="146">
        <v>1.1100000000000001</v>
      </c>
      <c r="U72" s="146">
        <v>148</v>
      </c>
      <c r="V72" s="146">
        <v>3.65</v>
      </c>
      <c r="W72" s="146">
        <v>1.1299999999999999</v>
      </c>
      <c r="X72" s="146">
        <v>281</v>
      </c>
      <c r="Y72" s="146">
        <v>3.31</v>
      </c>
      <c r="Z72" s="146">
        <v>1.1599999999999999</v>
      </c>
      <c r="AA72" s="146">
        <v>169</v>
      </c>
      <c r="AB72" s="146">
        <v>3.6</v>
      </c>
      <c r="AC72" s="146">
        <v>1.1299999999999999</v>
      </c>
      <c r="AD72" s="146">
        <v>338</v>
      </c>
      <c r="AE72" s="146">
        <v>3.29</v>
      </c>
      <c r="AF72" s="146">
        <v>1.2</v>
      </c>
      <c r="AG72" s="146">
        <v>112</v>
      </c>
      <c r="AH72" s="31">
        <v>3.5787234042553182</v>
      </c>
      <c r="AI72" s="31">
        <v>1.1297368733806143</v>
      </c>
      <c r="AJ72" s="125">
        <v>470</v>
      </c>
      <c r="AK72" s="31">
        <v>3.6398601398601373</v>
      </c>
      <c r="AL72" s="31">
        <v>1.0888680657366314</v>
      </c>
      <c r="AM72" s="125">
        <v>286</v>
      </c>
      <c r="AN72" s="31">
        <v>3.2253521126760578</v>
      </c>
      <c r="AO72" s="31">
        <v>1.1975830791174071</v>
      </c>
      <c r="AP72" s="125">
        <v>71</v>
      </c>
      <c r="AQ72" s="31">
        <v>3.6460176991150424</v>
      </c>
      <c r="AR72" s="31">
        <v>1.1566604791249933</v>
      </c>
      <c r="AS72" s="125">
        <v>113</v>
      </c>
      <c r="AT72" s="31">
        <v>3.6916666666666669</v>
      </c>
      <c r="AU72" s="31">
        <v>1.1360837444967713</v>
      </c>
      <c r="AV72" s="125">
        <v>120</v>
      </c>
      <c r="AW72" s="31">
        <v>3.607361963190185</v>
      </c>
      <c r="AX72" s="31">
        <v>1.044891055943721</v>
      </c>
      <c r="AY72" s="125">
        <v>163</v>
      </c>
      <c r="AZ72" s="31">
        <v>3.6832740213523127</v>
      </c>
      <c r="BA72" s="31">
        <v>1.0703994379608881</v>
      </c>
      <c r="BB72" s="125">
        <v>281</v>
      </c>
      <c r="BC72" s="31">
        <v>3.4202127659574466</v>
      </c>
      <c r="BD72" s="31">
        <v>1.2011651907423608</v>
      </c>
      <c r="BE72" s="125">
        <v>188</v>
      </c>
      <c r="BF72" s="31">
        <v>3.6114130434782599</v>
      </c>
      <c r="BG72" s="31">
        <v>1.1188648212946748</v>
      </c>
      <c r="BH72" s="125">
        <v>368</v>
      </c>
      <c r="BI72" s="31">
        <v>3.4607843137254903</v>
      </c>
      <c r="BJ72" s="31">
        <v>1.166118794174823</v>
      </c>
      <c r="BK72" s="125">
        <v>102</v>
      </c>
      <c r="BM72" s="17">
        <f t="shared" si="76"/>
        <v>0.19469026548672586</v>
      </c>
      <c r="BN72" s="14" t="str">
        <f t="shared" si="75"/>
        <v>pre-ten</v>
      </c>
      <c r="BO72" s="14">
        <f t="shared" si="77"/>
        <v>0.19469026548672586</v>
      </c>
      <c r="BP72" s="14" t="str">
        <f t="shared" si="78"/>
        <v>small</v>
      </c>
      <c r="BQ72" s="14" t="str">
        <f t="shared" si="79"/>
        <v>pre-ten
small</v>
      </c>
      <c r="BR72" s="17">
        <f t="shared" si="80"/>
        <v>3.5398230088495609E-2</v>
      </c>
      <c r="BS72" s="14" t="str">
        <f t="shared" si="81"/>
        <v/>
      </c>
      <c r="BT72" s="14">
        <f t="shared" si="82"/>
        <v>3.5398230088495609E-2</v>
      </c>
      <c r="BU72" s="14" t="str">
        <f t="shared" si="83"/>
        <v/>
      </c>
      <c r="BV72" s="14" t="str">
        <f t="shared" si="84"/>
        <v xml:space="preserve">
</v>
      </c>
      <c r="BW72" s="17">
        <f t="shared" si="85"/>
        <v>7.8947368421052905E-2</v>
      </c>
      <c r="BX72" s="14" t="str">
        <f t="shared" si="86"/>
        <v/>
      </c>
      <c r="BY72" s="14">
        <f t="shared" si="87"/>
        <v>7.8947368421052905E-2</v>
      </c>
      <c r="BZ72" s="14" t="str">
        <f t="shared" si="88"/>
        <v/>
      </c>
      <c r="CA72" s="14" t="str">
        <f t="shared" si="89"/>
        <v xml:space="preserve">
</v>
      </c>
      <c r="CB72" s="17">
        <f t="shared" si="90"/>
        <v>0.3008849557522123</v>
      </c>
      <c r="CC72" s="14" t="str">
        <f t="shared" si="91"/>
        <v>women</v>
      </c>
      <c r="CD72" s="14">
        <f t="shared" si="92"/>
        <v>0.3008849557522123</v>
      </c>
      <c r="CE72" s="14" t="str">
        <f t="shared" si="93"/>
        <v>moderate</v>
      </c>
      <c r="CF72" s="14" t="str">
        <f t="shared" si="94"/>
        <v>women
moderate</v>
      </c>
      <c r="CG72" s="17">
        <f t="shared" si="95"/>
        <v>0.2743362831858408</v>
      </c>
      <c r="CH72" s="14" t="str">
        <f t="shared" si="96"/>
        <v>foc</v>
      </c>
      <c r="CI72" s="14">
        <f t="shared" si="97"/>
        <v>0.2743362831858408</v>
      </c>
      <c r="CJ72" s="14" t="str">
        <f t="shared" si="98"/>
        <v>small</v>
      </c>
      <c r="CK72" s="14" t="str">
        <f t="shared" si="99"/>
        <v>foc
small</v>
      </c>
      <c r="CL72" s="17">
        <f t="shared" si="100"/>
        <v>5.1979718144097402E-2</v>
      </c>
      <c r="CM72" s="17" t="str">
        <f t="shared" si="101"/>
        <v/>
      </c>
      <c r="CN72" s="17">
        <f t="shared" si="102"/>
        <v>5.1979718144097402E-2</v>
      </c>
      <c r="CO72" s="17" t="str">
        <f t="shared" si="103"/>
        <v/>
      </c>
      <c r="CP72" s="17" t="str">
        <f t="shared" si="104"/>
        <v xml:space="preserve">
</v>
      </c>
      <c r="CQ72" s="17">
        <f t="shared" si="105"/>
        <v>7.3342347317451193E-2</v>
      </c>
      <c r="CR72" s="17" t="str">
        <f t="shared" si="106"/>
        <v/>
      </c>
      <c r="CS72" s="17">
        <f t="shared" si="107"/>
        <v>7.3342347317451193E-2</v>
      </c>
      <c r="CT72" s="17" t="str">
        <f t="shared" si="108"/>
        <v/>
      </c>
      <c r="CU72" s="17" t="str">
        <f t="shared" si="109"/>
        <v xml:space="preserve">
</v>
      </c>
      <c r="CV72" s="151">
        <f t="shared" si="110"/>
        <v>-9.5732721447964228E-2</v>
      </c>
      <c r="CW72" s="17" t="str">
        <f t="shared" si="111"/>
        <v/>
      </c>
      <c r="CX72" s="17">
        <f t="shared" si="112"/>
        <v>9.5732721447964228E-2</v>
      </c>
      <c r="CY72" s="17" t="str">
        <f t="shared" si="113"/>
        <v/>
      </c>
      <c r="CZ72" s="17" t="str">
        <f t="shared" si="114"/>
        <v xml:space="preserve">
</v>
      </c>
      <c r="DA72" s="17">
        <f t="shared" si="115"/>
        <v>0.10894960222931969</v>
      </c>
      <c r="DB72" s="17" t="str">
        <f t="shared" si="116"/>
        <v>+</v>
      </c>
      <c r="DC72" s="17">
        <f t="shared" si="117"/>
        <v>0.10894960222931969</v>
      </c>
      <c r="DD72" s="17" t="str">
        <f t="shared" si="118"/>
        <v>small</v>
      </c>
      <c r="DE72" s="17" t="str">
        <f t="shared" si="119"/>
        <v>+
small</v>
      </c>
      <c r="DF72" s="17">
        <f t="shared" si="120"/>
        <v>6.3082204119038379E-2</v>
      </c>
      <c r="DG72" s="17" t="str">
        <f t="shared" si="121"/>
        <v/>
      </c>
      <c r="DH72" s="17">
        <f t="shared" si="122"/>
        <v>6.3082204119038379E-2</v>
      </c>
      <c r="DI72" s="17" t="str">
        <f t="shared" si="123"/>
        <v/>
      </c>
      <c r="DJ72" s="17" t="str">
        <f t="shared" si="124"/>
        <v xml:space="preserve">
</v>
      </c>
      <c r="DK72" s="17">
        <f t="shared" si="125"/>
        <v>7.40383054770372E-2</v>
      </c>
      <c r="DL72" s="17" t="str">
        <f t="shared" si="126"/>
        <v/>
      </c>
      <c r="DM72" s="17">
        <f t="shared" si="127"/>
        <v>7.40383054770372E-2</v>
      </c>
      <c r="DN72" s="17" t="str">
        <f t="shared" si="128"/>
        <v/>
      </c>
      <c r="DO72" s="17" t="str">
        <f t="shared" si="129"/>
        <v xml:space="preserve">
</v>
      </c>
      <c r="DP72" s="17">
        <f t="shared" si="130"/>
        <v>3.1085611756018736E-2</v>
      </c>
      <c r="DQ72" s="17" t="str">
        <f t="shared" si="131"/>
        <v/>
      </c>
      <c r="DR72" s="17">
        <f t="shared" si="132"/>
        <v>3.1085611756018736E-2</v>
      </c>
      <c r="DS72" s="17" t="str">
        <f t="shared" si="133"/>
        <v/>
      </c>
      <c r="DT72" s="17" t="str">
        <f t="shared" si="134"/>
        <v xml:space="preserve">
</v>
      </c>
      <c r="DU72" s="17">
        <f t="shared" si="135"/>
        <v>9.1754878352186792E-2</v>
      </c>
      <c r="DV72" s="17" t="str">
        <f t="shared" si="136"/>
        <v/>
      </c>
      <c r="DW72" s="17">
        <f t="shared" si="137"/>
        <v>9.1754878352186792E-2</v>
      </c>
      <c r="DX72" s="17" t="str">
        <f t="shared" si="138"/>
        <v/>
      </c>
      <c r="DY72" s="17" t="str">
        <f t="shared" si="139"/>
        <v xml:space="preserve">
</v>
      </c>
      <c r="DZ72" s="17">
        <f t="shared" si="140"/>
        <v>1.0200556189668537E-2</v>
      </c>
      <c r="EA72" s="17" t="str">
        <f t="shared" si="141"/>
        <v/>
      </c>
      <c r="EB72" s="17">
        <f t="shared" si="142"/>
        <v>1.0200556189668537E-2</v>
      </c>
      <c r="EC72" s="17" t="str">
        <f t="shared" si="143"/>
        <v/>
      </c>
      <c r="ED72" s="17" t="str">
        <f t="shared" si="144"/>
        <v xml:space="preserve">
</v>
      </c>
      <c r="EE72" s="17">
        <f t="shared" si="145"/>
        <v>0.14645533077643422</v>
      </c>
      <c r="EF72" s="17" t="str">
        <f t="shared" si="146"/>
        <v>+</v>
      </c>
      <c r="EG72" s="17">
        <f t="shared" si="147"/>
        <v>0.14645533077643422</v>
      </c>
      <c r="EH72" s="17" t="str">
        <f t="shared" si="148"/>
        <v>small</v>
      </c>
      <c r="EI72" s="17" t="str">
        <f t="shared" si="149"/>
        <v>+
small</v>
      </c>
    </row>
    <row r="73" spans="1:139" s="27" customFormat="1" x14ac:dyDescent="0.2">
      <c r="A73" s="95" t="s">
        <v>177</v>
      </c>
      <c r="B73" s="95" t="s">
        <v>32</v>
      </c>
      <c r="C73" s="95" t="s">
        <v>178</v>
      </c>
      <c r="D73" s="148">
        <v>3.35</v>
      </c>
      <c r="E73" s="148">
        <v>1.05</v>
      </c>
      <c r="F73" s="148">
        <v>442</v>
      </c>
      <c r="G73" s="148">
        <v>3.42</v>
      </c>
      <c r="H73" s="148">
        <v>1.02</v>
      </c>
      <c r="I73" s="148">
        <v>286</v>
      </c>
      <c r="J73" s="148">
        <v>3.31</v>
      </c>
      <c r="K73" s="148">
        <v>1.1299999999999999</v>
      </c>
      <c r="L73" s="148">
        <v>59</v>
      </c>
      <c r="M73" s="148">
        <v>3.2</v>
      </c>
      <c r="N73" s="148">
        <v>1.06</v>
      </c>
      <c r="O73" s="148">
        <v>97</v>
      </c>
      <c r="P73" s="148">
        <v>3.43</v>
      </c>
      <c r="Q73" s="148">
        <v>1</v>
      </c>
      <c r="R73" s="148">
        <v>138</v>
      </c>
      <c r="S73" s="148">
        <v>3.42</v>
      </c>
      <c r="T73" s="148">
        <v>1.03</v>
      </c>
      <c r="U73" s="148">
        <v>146</v>
      </c>
      <c r="V73" s="148">
        <v>3.42</v>
      </c>
      <c r="W73" s="148">
        <v>1.04</v>
      </c>
      <c r="X73" s="148">
        <v>277</v>
      </c>
      <c r="Y73" s="148">
        <v>3.24</v>
      </c>
      <c r="Z73" s="148">
        <v>1.05</v>
      </c>
      <c r="AA73" s="148">
        <v>165</v>
      </c>
      <c r="AB73" s="148">
        <v>3.4</v>
      </c>
      <c r="AC73" s="148">
        <v>1.06</v>
      </c>
      <c r="AD73" s="148">
        <v>333</v>
      </c>
      <c r="AE73" s="148">
        <v>3.2</v>
      </c>
      <c r="AF73" s="148">
        <v>1.01</v>
      </c>
      <c r="AG73" s="148">
        <v>109</v>
      </c>
      <c r="AH73" s="98">
        <v>3.326754385964914</v>
      </c>
      <c r="AI73" s="98">
        <v>1.0465155123375567</v>
      </c>
      <c r="AJ73" s="126">
        <v>456</v>
      </c>
      <c r="AK73" s="98">
        <v>3.399293286219081</v>
      </c>
      <c r="AL73" s="98">
        <v>1.0103714973287501</v>
      </c>
      <c r="AM73" s="126">
        <v>283</v>
      </c>
      <c r="AN73" s="98">
        <v>3.2714285714285714</v>
      </c>
      <c r="AO73" s="98">
        <v>1.1662081323106501</v>
      </c>
      <c r="AP73" s="126">
        <v>70</v>
      </c>
      <c r="AQ73" s="98">
        <v>3.1650485436893208</v>
      </c>
      <c r="AR73" s="98">
        <v>1.0487816215863388</v>
      </c>
      <c r="AS73" s="126">
        <v>103</v>
      </c>
      <c r="AT73" s="98">
        <v>3.327731092436975</v>
      </c>
      <c r="AU73" s="98">
        <v>1.0822860590050085</v>
      </c>
      <c r="AV73" s="126">
        <v>119</v>
      </c>
      <c r="AW73" s="98">
        <v>3.4355828220858893</v>
      </c>
      <c r="AX73" s="98">
        <v>0.95605161423733498</v>
      </c>
      <c r="AY73" s="126">
        <v>163</v>
      </c>
      <c r="AZ73" s="98">
        <v>3.3860294117647043</v>
      </c>
      <c r="BA73" s="98">
        <v>1.0173166929448771</v>
      </c>
      <c r="BB73" s="126">
        <v>272</v>
      </c>
      <c r="BC73" s="98">
        <v>3.2349726775956276</v>
      </c>
      <c r="BD73" s="98">
        <v>1.0866223877387668</v>
      </c>
      <c r="BE73" s="126">
        <v>183</v>
      </c>
      <c r="BF73" s="98">
        <v>3.3098591549295775</v>
      </c>
      <c r="BG73" s="98">
        <v>1.0413966786261231</v>
      </c>
      <c r="BH73" s="126">
        <v>355</v>
      </c>
      <c r="BI73" s="98">
        <v>3.3861386138613851</v>
      </c>
      <c r="BJ73" s="98">
        <v>1.0674295951462371</v>
      </c>
      <c r="BK73" s="126">
        <v>101</v>
      </c>
      <c r="BM73" s="17">
        <f t="shared" si="76"/>
        <v>0.10784313725490184</v>
      </c>
      <c r="BN73" s="14" t="str">
        <f t="shared" si="75"/>
        <v>pre-ten</v>
      </c>
      <c r="BO73" s="14">
        <f t="shared" si="77"/>
        <v>0.10784313725490184</v>
      </c>
      <c r="BP73" s="14" t="str">
        <f t="shared" si="78"/>
        <v>small</v>
      </c>
      <c r="BQ73" s="14" t="str">
        <f t="shared" si="79"/>
        <v>pre-ten
small</v>
      </c>
      <c r="BR73" s="17">
        <f t="shared" si="80"/>
        <v>0.21568627450980368</v>
      </c>
      <c r="BS73" s="14" t="str">
        <f t="shared" si="81"/>
        <v>ntt</v>
      </c>
      <c r="BT73" s="14">
        <f t="shared" si="82"/>
        <v>0.21568627450980368</v>
      </c>
      <c r="BU73" s="14" t="str">
        <f t="shared" si="83"/>
        <v>small</v>
      </c>
      <c r="BV73" s="14" t="str">
        <f t="shared" si="84"/>
        <v>ntt
small</v>
      </c>
      <c r="BW73" s="17">
        <f t="shared" si="85"/>
        <v>1.0000000000000231E-2</v>
      </c>
      <c r="BX73" s="14" t="str">
        <f t="shared" si="86"/>
        <v/>
      </c>
      <c r="BY73" s="14">
        <f t="shared" si="87"/>
        <v>1.0000000000000231E-2</v>
      </c>
      <c r="BZ73" s="14" t="str">
        <f t="shared" si="88"/>
        <v/>
      </c>
      <c r="CA73" s="14" t="str">
        <f t="shared" si="89"/>
        <v xml:space="preserve">
</v>
      </c>
      <c r="CB73" s="17">
        <f t="shared" si="90"/>
        <v>0.1730769230769228</v>
      </c>
      <c r="CC73" s="14" t="str">
        <f t="shared" si="91"/>
        <v>women</v>
      </c>
      <c r="CD73" s="14">
        <f t="shared" si="92"/>
        <v>0.1730769230769228</v>
      </c>
      <c r="CE73" s="14" t="str">
        <f t="shared" si="93"/>
        <v>small</v>
      </c>
      <c r="CF73" s="14" t="str">
        <f t="shared" si="94"/>
        <v>women
small</v>
      </c>
      <c r="CG73" s="17">
        <f t="shared" si="95"/>
        <v>0.1886792452830186</v>
      </c>
      <c r="CH73" s="14" t="str">
        <f t="shared" si="96"/>
        <v>foc</v>
      </c>
      <c r="CI73" s="14">
        <f t="shared" si="97"/>
        <v>0.1886792452830186</v>
      </c>
      <c r="CJ73" s="14" t="str">
        <f t="shared" si="98"/>
        <v>small</v>
      </c>
      <c r="CK73" s="14" t="str">
        <f t="shared" si="99"/>
        <v>foc
small</v>
      </c>
      <c r="CL73" s="17">
        <f t="shared" si="100"/>
        <v>-2.2212393185805094E-2</v>
      </c>
      <c r="CM73" s="17" t="str">
        <f t="shared" si="101"/>
        <v/>
      </c>
      <c r="CN73" s="17">
        <f t="shared" si="102"/>
        <v>2.2212393185805094E-2</v>
      </c>
      <c r="CO73" s="17" t="str">
        <f t="shared" si="103"/>
        <v/>
      </c>
      <c r="CP73" s="17" t="str">
        <f t="shared" si="104"/>
        <v xml:space="preserve">
</v>
      </c>
      <c r="CQ73" s="17">
        <f t="shared" si="105"/>
        <v>-2.0494158669028123E-2</v>
      </c>
      <c r="CR73" s="17" t="str">
        <f t="shared" si="106"/>
        <v/>
      </c>
      <c r="CS73" s="17">
        <f t="shared" si="107"/>
        <v>2.0494158669028123E-2</v>
      </c>
      <c r="CT73" s="17" t="str">
        <f t="shared" si="108"/>
        <v/>
      </c>
      <c r="CU73" s="17" t="str">
        <f t="shared" si="109"/>
        <v xml:space="preserve">
</v>
      </c>
      <c r="CV73" s="151">
        <f t="shared" si="110"/>
        <v>-3.3074223633654261E-2</v>
      </c>
      <c r="CW73" s="17" t="str">
        <f t="shared" si="111"/>
        <v/>
      </c>
      <c r="CX73" s="17">
        <f t="shared" si="112"/>
        <v>3.3074223633654261E-2</v>
      </c>
      <c r="CY73" s="17" t="str">
        <f t="shared" si="113"/>
        <v/>
      </c>
      <c r="CZ73" s="17" t="str">
        <f t="shared" si="114"/>
        <v xml:space="preserve">
</v>
      </c>
      <c r="DA73" s="17">
        <f t="shared" si="115"/>
        <v>-3.3325771153210573E-2</v>
      </c>
      <c r="DB73" s="17" t="str">
        <f t="shared" si="116"/>
        <v/>
      </c>
      <c r="DC73" s="17">
        <f t="shared" si="117"/>
        <v>3.3325771153210573E-2</v>
      </c>
      <c r="DD73" s="17" t="str">
        <f t="shared" si="118"/>
        <v/>
      </c>
      <c r="DE73" s="17" t="str">
        <f t="shared" si="119"/>
        <v xml:space="preserve">
</v>
      </c>
      <c r="DF73" s="17">
        <f t="shared" si="120"/>
        <v>-9.4493416700798444E-2</v>
      </c>
      <c r="DG73" s="17" t="str">
        <f t="shared" si="121"/>
        <v/>
      </c>
      <c r="DH73" s="17">
        <f t="shared" si="122"/>
        <v>9.4493416700798444E-2</v>
      </c>
      <c r="DI73" s="17" t="str">
        <f t="shared" si="123"/>
        <v/>
      </c>
      <c r="DJ73" s="17" t="str">
        <f t="shared" si="124"/>
        <v xml:space="preserve">
</v>
      </c>
      <c r="DK73" s="17">
        <f t="shared" si="125"/>
        <v>1.629914311511323E-2</v>
      </c>
      <c r="DL73" s="17" t="str">
        <f t="shared" si="126"/>
        <v/>
      </c>
      <c r="DM73" s="17">
        <f t="shared" si="127"/>
        <v>1.629914311511323E-2</v>
      </c>
      <c r="DN73" s="17" t="str">
        <f t="shared" si="128"/>
        <v/>
      </c>
      <c r="DO73" s="17" t="str">
        <f t="shared" si="129"/>
        <v xml:space="preserve">
</v>
      </c>
      <c r="DP73" s="17">
        <f t="shared" si="130"/>
        <v>-3.339234328000585E-2</v>
      </c>
      <c r="DQ73" s="17" t="str">
        <f t="shared" si="131"/>
        <v/>
      </c>
      <c r="DR73" s="17">
        <f t="shared" si="132"/>
        <v>3.339234328000585E-2</v>
      </c>
      <c r="DS73" s="17" t="str">
        <f t="shared" si="133"/>
        <v/>
      </c>
      <c r="DT73" s="17" t="str">
        <f t="shared" si="134"/>
        <v xml:space="preserve">
</v>
      </c>
      <c r="DU73" s="17">
        <f t="shared" si="135"/>
        <v>-4.6265588313842637E-3</v>
      </c>
      <c r="DV73" s="17" t="str">
        <f t="shared" si="136"/>
        <v/>
      </c>
      <c r="DW73" s="17">
        <f t="shared" si="137"/>
        <v>4.6265588313842637E-3</v>
      </c>
      <c r="DX73" s="17" t="str">
        <f t="shared" si="138"/>
        <v/>
      </c>
      <c r="DY73" s="17" t="str">
        <f t="shared" si="139"/>
        <v xml:space="preserve">
</v>
      </c>
      <c r="DZ73" s="17">
        <f t="shared" si="140"/>
        <v>-8.6557646015677683E-2</v>
      </c>
      <c r="EA73" s="17" t="str">
        <f t="shared" si="141"/>
        <v/>
      </c>
      <c r="EB73" s="17">
        <f t="shared" si="142"/>
        <v>8.6557646015677683E-2</v>
      </c>
      <c r="EC73" s="17" t="str">
        <f t="shared" si="143"/>
        <v/>
      </c>
      <c r="ED73" s="17" t="str">
        <f t="shared" si="144"/>
        <v xml:space="preserve">
</v>
      </c>
      <c r="EE73" s="17">
        <f t="shared" si="145"/>
        <v>0.17438022583202231</v>
      </c>
      <c r="EF73" s="17" t="str">
        <f t="shared" si="146"/>
        <v>+</v>
      </c>
      <c r="EG73" s="17">
        <f t="shared" si="147"/>
        <v>0.17438022583202231</v>
      </c>
      <c r="EH73" s="17" t="str">
        <f t="shared" si="148"/>
        <v>small</v>
      </c>
      <c r="EI73" s="17" t="str">
        <f t="shared" si="149"/>
        <v>+
small</v>
      </c>
    </row>
    <row r="74" spans="1:139" x14ac:dyDescent="0.2">
      <c r="A74" s="2" t="s">
        <v>179</v>
      </c>
      <c r="B74" s="2" t="s">
        <v>32</v>
      </c>
      <c r="C74" s="2" t="s">
        <v>180</v>
      </c>
      <c r="D74" s="145">
        <v>3.45</v>
      </c>
      <c r="E74" s="145">
        <v>1.0900000000000001</v>
      </c>
      <c r="F74" s="131">
        <v>406</v>
      </c>
      <c r="G74" s="146">
        <v>3.5</v>
      </c>
      <c r="H74" s="146">
        <v>1.03</v>
      </c>
      <c r="I74" s="146">
        <v>272</v>
      </c>
      <c r="J74" s="146">
        <v>3.68</v>
      </c>
      <c r="K74" s="146">
        <v>1.1100000000000001</v>
      </c>
      <c r="L74" s="146">
        <v>59</v>
      </c>
      <c r="M74" s="146">
        <v>3.09</v>
      </c>
      <c r="N74" s="146">
        <v>1.23</v>
      </c>
      <c r="O74" s="146">
        <v>75</v>
      </c>
      <c r="P74" s="146">
        <v>3.58</v>
      </c>
      <c r="Q74" s="146">
        <v>1</v>
      </c>
      <c r="R74" s="146">
        <v>132</v>
      </c>
      <c r="S74" s="146">
        <v>3.46</v>
      </c>
      <c r="T74" s="146">
        <v>1.03</v>
      </c>
      <c r="U74" s="146">
        <v>138</v>
      </c>
      <c r="V74" s="146">
        <v>3.5</v>
      </c>
      <c r="W74" s="146">
        <v>1.07</v>
      </c>
      <c r="X74" s="146">
        <v>254</v>
      </c>
      <c r="Y74" s="146">
        <v>3.36</v>
      </c>
      <c r="Z74" s="146">
        <v>1.1200000000000001</v>
      </c>
      <c r="AA74" s="146">
        <v>152</v>
      </c>
      <c r="AB74" s="146">
        <v>3.48</v>
      </c>
      <c r="AC74" s="146">
        <v>1.08</v>
      </c>
      <c r="AD74" s="146">
        <v>304</v>
      </c>
      <c r="AE74" s="146">
        <v>3.35</v>
      </c>
      <c r="AF74" s="146">
        <v>1.1200000000000001</v>
      </c>
      <c r="AG74" s="146">
        <v>102</v>
      </c>
      <c r="AH74" s="31">
        <v>3.3071428571428561</v>
      </c>
      <c r="AI74" s="31">
        <v>1.0673932418584482</v>
      </c>
      <c r="AJ74" s="125">
        <v>420</v>
      </c>
      <c r="AK74" s="31">
        <v>3.3777777777777787</v>
      </c>
      <c r="AL74" s="31">
        <v>1.0586283238837286</v>
      </c>
      <c r="AM74" s="125">
        <v>270</v>
      </c>
      <c r="AN74" s="31">
        <v>3.4929577464788739</v>
      </c>
      <c r="AO74" s="31">
        <v>1.1572533916454293</v>
      </c>
      <c r="AP74" s="125">
        <v>71</v>
      </c>
      <c r="AQ74" s="31">
        <v>2.8987341772151902</v>
      </c>
      <c r="AR74" s="31">
        <v>0.91420326400615459</v>
      </c>
      <c r="AS74" s="125">
        <v>79</v>
      </c>
      <c r="AT74" s="31">
        <v>3.3684210526315774</v>
      </c>
      <c r="AU74" s="31">
        <v>1.0829585655850844</v>
      </c>
      <c r="AV74" s="125">
        <v>114</v>
      </c>
      <c r="AW74" s="31">
        <v>3.3806451612903214</v>
      </c>
      <c r="AX74" s="31">
        <v>1.0523379521235949</v>
      </c>
      <c r="AY74" s="125">
        <v>155</v>
      </c>
      <c r="AZ74" s="31">
        <v>3.3515625</v>
      </c>
      <c r="BA74" s="31">
        <v>1.0559994336748328</v>
      </c>
      <c r="BB74" s="125">
        <v>256</v>
      </c>
      <c r="BC74" s="31">
        <v>3.2331288343558282</v>
      </c>
      <c r="BD74" s="31">
        <v>1.0862243598089945</v>
      </c>
      <c r="BE74" s="125">
        <v>163</v>
      </c>
      <c r="BF74" s="31">
        <v>3.231481481481481</v>
      </c>
      <c r="BG74" s="31">
        <v>1.0522552646914449</v>
      </c>
      <c r="BH74" s="125">
        <v>324</v>
      </c>
      <c r="BI74" s="31">
        <v>3.5624999999999996</v>
      </c>
      <c r="BJ74" s="31">
        <v>1.0839741694339398</v>
      </c>
      <c r="BK74" s="125">
        <v>96</v>
      </c>
      <c r="BM74" s="17">
        <f t="shared" si="76"/>
        <v>-0.1747572815533982</v>
      </c>
      <c r="BN74" s="14" t="str">
        <f t="shared" si="75"/>
        <v>tenured</v>
      </c>
      <c r="BO74" s="14">
        <f t="shared" si="77"/>
        <v>0.1747572815533982</v>
      </c>
      <c r="BP74" s="14" t="str">
        <f t="shared" si="78"/>
        <v>small</v>
      </c>
      <c r="BQ74" s="14" t="str">
        <f t="shared" si="79"/>
        <v>tenured
small</v>
      </c>
      <c r="BR74" s="17">
        <f t="shared" si="80"/>
        <v>0.39805825242718457</v>
      </c>
      <c r="BS74" s="14" t="str">
        <f t="shared" si="81"/>
        <v>ntt</v>
      </c>
      <c r="BT74" s="14">
        <f t="shared" si="82"/>
        <v>0.39805825242718457</v>
      </c>
      <c r="BU74" s="14" t="str">
        <f t="shared" si="83"/>
        <v>moderate</v>
      </c>
      <c r="BV74" s="14" t="str">
        <f t="shared" si="84"/>
        <v>ntt
moderate</v>
      </c>
      <c r="BW74" s="17">
        <f t="shared" si="85"/>
        <v>0.12000000000000011</v>
      </c>
      <c r="BX74" s="14" t="str">
        <f t="shared" si="86"/>
        <v>assoc</v>
      </c>
      <c r="BY74" s="14">
        <f t="shared" si="87"/>
        <v>0.12000000000000011</v>
      </c>
      <c r="BZ74" s="14" t="str">
        <f t="shared" si="88"/>
        <v>small</v>
      </c>
      <c r="CA74" s="14" t="str">
        <f t="shared" si="89"/>
        <v>assoc
small</v>
      </c>
      <c r="CB74" s="17">
        <f t="shared" si="90"/>
        <v>0.1308411214953272</v>
      </c>
      <c r="CC74" s="14" t="str">
        <f t="shared" si="91"/>
        <v>women</v>
      </c>
      <c r="CD74" s="14">
        <f t="shared" si="92"/>
        <v>0.1308411214953272</v>
      </c>
      <c r="CE74" s="14" t="str">
        <f t="shared" si="93"/>
        <v>small</v>
      </c>
      <c r="CF74" s="14" t="str">
        <f t="shared" si="94"/>
        <v>women
small</v>
      </c>
      <c r="CG74" s="17">
        <f t="shared" si="95"/>
        <v>0.12037037037037027</v>
      </c>
      <c r="CH74" s="14" t="str">
        <f t="shared" si="96"/>
        <v>foc</v>
      </c>
      <c r="CI74" s="14">
        <f t="shared" si="97"/>
        <v>0.12037037037037027</v>
      </c>
      <c r="CJ74" s="14" t="str">
        <f t="shared" si="98"/>
        <v>small</v>
      </c>
      <c r="CK74" s="14" t="str">
        <f t="shared" si="99"/>
        <v>foc
small</v>
      </c>
      <c r="CL74" s="17">
        <f t="shared" si="100"/>
        <v>-0.13383740617320589</v>
      </c>
      <c r="CM74" s="17" t="str">
        <f t="shared" si="101"/>
        <v>-</v>
      </c>
      <c r="CN74" s="17">
        <f t="shared" si="102"/>
        <v>0.13383740617320589</v>
      </c>
      <c r="CO74" s="17" t="str">
        <f t="shared" si="103"/>
        <v>small</v>
      </c>
      <c r="CP74" s="17" t="str">
        <f t="shared" si="104"/>
        <v>-
small</v>
      </c>
      <c r="CQ74" s="17">
        <f t="shared" si="105"/>
        <v>-0.11545338384092325</v>
      </c>
      <c r="CR74" s="17" t="str">
        <f t="shared" si="106"/>
        <v>-</v>
      </c>
      <c r="CS74" s="17">
        <f t="shared" si="107"/>
        <v>0.11545338384092325</v>
      </c>
      <c r="CT74" s="17" t="str">
        <f t="shared" si="108"/>
        <v>small</v>
      </c>
      <c r="CU74" s="17" t="str">
        <f t="shared" si="109"/>
        <v>-
small</v>
      </c>
      <c r="CV74" s="151">
        <f t="shared" si="110"/>
        <v>-0.1616260145543251</v>
      </c>
      <c r="CW74" s="17" t="str">
        <f t="shared" si="111"/>
        <v>-</v>
      </c>
      <c r="CX74" s="17">
        <f t="shared" si="112"/>
        <v>0.1616260145543251</v>
      </c>
      <c r="CY74" s="17" t="str">
        <f t="shared" si="113"/>
        <v>small</v>
      </c>
      <c r="CZ74" s="17" t="str">
        <f t="shared" si="114"/>
        <v>-
small</v>
      </c>
      <c r="DA74" s="17">
        <f t="shared" si="115"/>
        <v>-0.20921586075580015</v>
      </c>
      <c r="DB74" s="17" t="str">
        <f t="shared" si="116"/>
        <v>-</v>
      </c>
      <c r="DC74" s="17">
        <f t="shared" si="117"/>
        <v>0.20921586075580015</v>
      </c>
      <c r="DD74" s="17" t="str">
        <f t="shared" si="118"/>
        <v>small</v>
      </c>
      <c r="DE74" s="17" t="str">
        <f t="shared" si="119"/>
        <v>-
small</v>
      </c>
      <c r="DF74" s="17">
        <f t="shared" si="120"/>
        <v>-0.19537123034260687</v>
      </c>
      <c r="DG74" s="17" t="str">
        <f t="shared" si="121"/>
        <v>-</v>
      </c>
      <c r="DH74" s="17">
        <f t="shared" si="122"/>
        <v>0.19537123034260687</v>
      </c>
      <c r="DI74" s="17" t="str">
        <f t="shared" si="123"/>
        <v>small</v>
      </c>
      <c r="DJ74" s="17" t="str">
        <f t="shared" si="124"/>
        <v>-
small</v>
      </c>
      <c r="DK74" s="17">
        <f t="shared" si="125"/>
        <v>-7.5408131531835565E-2</v>
      </c>
      <c r="DL74" s="17" t="str">
        <f t="shared" si="126"/>
        <v/>
      </c>
      <c r="DM74" s="17">
        <f t="shared" si="127"/>
        <v>7.5408131531835565E-2</v>
      </c>
      <c r="DN74" s="17" t="str">
        <f t="shared" si="128"/>
        <v/>
      </c>
      <c r="DO74" s="17" t="str">
        <f t="shared" si="129"/>
        <v xml:space="preserve">
</v>
      </c>
      <c r="DP74" s="17">
        <f t="shared" si="130"/>
        <v>-0.14056588977841006</v>
      </c>
      <c r="DQ74" s="17" t="str">
        <f t="shared" si="131"/>
        <v>-</v>
      </c>
      <c r="DR74" s="17">
        <f t="shared" si="132"/>
        <v>0.14056588977841006</v>
      </c>
      <c r="DS74" s="17" t="str">
        <f t="shared" si="133"/>
        <v>small</v>
      </c>
      <c r="DT74" s="17" t="str">
        <f t="shared" si="134"/>
        <v>-
small</v>
      </c>
      <c r="DU74" s="17">
        <f t="shared" si="135"/>
        <v>-0.11680014768448127</v>
      </c>
      <c r="DV74" s="17" t="str">
        <f t="shared" si="136"/>
        <v>-</v>
      </c>
      <c r="DW74" s="17">
        <f t="shared" si="137"/>
        <v>0.11680014768448127</v>
      </c>
      <c r="DX74" s="17" t="str">
        <f t="shared" si="138"/>
        <v>small</v>
      </c>
      <c r="DY74" s="17" t="str">
        <f t="shared" si="139"/>
        <v>-
small</v>
      </c>
      <c r="DZ74" s="17">
        <f t="shared" si="140"/>
        <v>-0.23617702553514203</v>
      </c>
      <c r="EA74" s="17" t="str">
        <f t="shared" si="141"/>
        <v>-</v>
      </c>
      <c r="EB74" s="17">
        <f t="shared" si="142"/>
        <v>0.23617702553514203</v>
      </c>
      <c r="EC74" s="17" t="str">
        <f t="shared" si="143"/>
        <v>small</v>
      </c>
      <c r="ED74" s="17" t="str">
        <f t="shared" si="144"/>
        <v>-
small</v>
      </c>
      <c r="EE74" s="17">
        <f t="shared" si="145"/>
        <v>0.19603788170613762</v>
      </c>
      <c r="EF74" s="17" t="str">
        <f t="shared" si="146"/>
        <v>+</v>
      </c>
      <c r="EG74" s="17">
        <f t="shared" si="147"/>
        <v>0.19603788170613762</v>
      </c>
      <c r="EH74" s="17" t="str">
        <f t="shared" si="148"/>
        <v>small</v>
      </c>
      <c r="EI74" s="17" t="str">
        <f t="shared" si="149"/>
        <v>+
small</v>
      </c>
    </row>
    <row r="75" spans="1:139" s="117" customFormat="1" x14ac:dyDescent="0.2">
      <c r="A75" s="113"/>
      <c r="B75" s="113" t="s">
        <v>33</v>
      </c>
      <c r="C75" s="114" t="s">
        <v>181</v>
      </c>
      <c r="D75" s="149">
        <v>3</v>
      </c>
      <c r="E75" s="149">
        <v>1</v>
      </c>
      <c r="F75" s="149">
        <v>446</v>
      </c>
      <c r="G75" s="149">
        <v>2.94</v>
      </c>
      <c r="H75" s="149">
        <v>0.93</v>
      </c>
      <c r="I75" s="149">
        <v>284</v>
      </c>
      <c r="J75" s="149">
        <v>3.26</v>
      </c>
      <c r="K75" s="149">
        <v>1.05</v>
      </c>
      <c r="L75" s="149">
        <v>60</v>
      </c>
      <c r="M75" s="149">
        <v>3.01</v>
      </c>
      <c r="N75" s="149">
        <v>1.1299999999999999</v>
      </c>
      <c r="O75" s="149">
        <v>102</v>
      </c>
      <c r="P75" s="149">
        <v>3.09</v>
      </c>
      <c r="Q75" s="149">
        <v>0.97</v>
      </c>
      <c r="R75" s="149">
        <v>139</v>
      </c>
      <c r="S75" s="149">
        <v>2.79</v>
      </c>
      <c r="T75" s="149">
        <v>0.87</v>
      </c>
      <c r="U75" s="149">
        <v>143</v>
      </c>
      <c r="V75" s="149">
        <v>3.06</v>
      </c>
      <c r="W75" s="149">
        <v>0.97</v>
      </c>
      <c r="X75" s="149">
        <v>274</v>
      </c>
      <c r="Y75" s="149">
        <v>2.91</v>
      </c>
      <c r="Z75" s="149">
        <v>1.05</v>
      </c>
      <c r="AA75" s="149">
        <v>172</v>
      </c>
      <c r="AB75" s="149">
        <v>3.02</v>
      </c>
      <c r="AC75" s="149">
        <v>0.96</v>
      </c>
      <c r="AD75" s="149">
        <v>338</v>
      </c>
      <c r="AE75" s="149">
        <v>2.93</v>
      </c>
      <c r="AF75" s="149">
        <v>1.1200000000000001</v>
      </c>
      <c r="AG75" s="149">
        <v>108</v>
      </c>
      <c r="AH75" s="115">
        <v>3.0276724137931046</v>
      </c>
      <c r="AI75" s="115">
        <v>1.0414111192211064</v>
      </c>
      <c r="AJ75" s="128">
        <v>464</v>
      </c>
      <c r="AK75" s="115">
        <v>2.9378521126760546</v>
      </c>
      <c r="AL75" s="115">
        <v>0.97293078387289977</v>
      </c>
      <c r="AM75" s="128">
        <v>284</v>
      </c>
      <c r="AN75" s="115">
        <v>3.0326760563380288</v>
      </c>
      <c r="AO75" s="115">
        <v>1.1294195193568353</v>
      </c>
      <c r="AP75" s="128">
        <v>71</v>
      </c>
      <c r="AQ75" s="115">
        <v>3.2584403669724784</v>
      </c>
      <c r="AR75" s="115">
        <v>1.125732826595164</v>
      </c>
      <c r="AS75" s="128">
        <v>109</v>
      </c>
      <c r="AT75" s="115">
        <v>3.0067241379310361</v>
      </c>
      <c r="AU75" s="115">
        <v>1.0392545621634339</v>
      </c>
      <c r="AV75" s="128">
        <v>116</v>
      </c>
      <c r="AW75" s="115">
        <v>2.8618072289156635</v>
      </c>
      <c r="AX75" s="115">
        <v>0.93336490584474929</v>
      </c>
      <c r="AY75" s="128">
        <v>166</v>
      </c>
      <c r="AZ75" s="115">
        <v>3.0150364963503637</v>
      </c>
      <c r="BA75" s="115">
        <v>1.0269155238716723</v>
      </c>
      <c r="BB75" s="128">
        <v>274</v>
      </c>
      <c r="BC75" s="115">
        <v>3.0355555555555558</v>
      </c>
      <c r="BD75" s="115">
        <v>1.057650614662061</v>
      </c>
      <c r="BE75" s="128">
        <v>189</v>
      </c>
      <c r="BF75" s="115">
        <v>2.9958011049723763</v>
      </c>
      <c r="BG75" s="115">
        <v>1.0365294982654365</v>
      </c>
      <c r="BH75" s="128">
        <v>362</v>
      </c>
      <c r="BI75" s="115">
        <v>3.1407843137254905</v>
      </c>
      <c r="BJ75" s="115">
        <v>1.0559212450704401</v>
      </c>
      <c r="BK75" s="128">
        <v>102</v>
      </c>
      <c r="BM75" s="151">
        <f t="shared" si="76"/>
        <v>-0.34408602150537615</v>
      </c>
      <c r="BN75" s="106" t="str">
        <f t="shared" si="75"/>
        <v>tenured</v>
      </c>
      <c r="BO75" s="106">
        <f t="shared" si="77"/>
        <v>0.34408602150537615</v>
      </c>
      <c r="BP75" s="106" t="str">
        <f t="shared" si="78"/>
        <v>moderate</v>
      </c>
      <c r="BQ75" s="106" t="str">
        <f t="shared" si="79"/>
        <v>tenured
moderate</v>
      </c>
      <c r="BR75" s="151">
        <f t="shared" si="80"/>
        <v>-7.5268817204300897E-2</v>
      </c>
      <c r="BS75" s="106" t="str">
        <f t="shared" si="81"/>
        <v/>
      </c>
      <c r="BT75" s="106">
        <f t="shared" si="82"/>
        <v>7.5268817204300897E-2</v>
      </c>
      <c r="BU75" s="106" t="str">
        <f t="shared" si="83"/>
        <v/>
      </c>
      <c r="BV75" s="106" t="str">
        <f t="shared" si="84"/>
        <v xml:space="preserve">
</v>
      </c>
      <c r="BW75" s="151">
        <f t="shared" si="85"/>
        <v>0.30927835051546376</v>
      </c>
      <c r="BX75" s="106" t="str">
        <f t="shared" si="86"/>
        <v>assoc</v>
      </c>
      <c r="BY75" s="106">
        <f t="shared" si="87"/>
        <v>0.30927835051546376</v>
      </c>
      <c r="BZ75" s="106" t="str">
        <f t="shared" si="88"/>
        <v>moderate</v>
      </c>
      <c r="CA75" s="106" t="str">
        <f t="shared" si="89"/>
        <v>assoc
moderate</v>
      </c>
      <c r="CB75" s="151">
        <f t="shared" si="90"/>
        <v>0.15463917525773188</v>
      </c>
      <c r="CC75" s="106" t="str">
        <f t="shared" si="91"/>
        <v>women</v>
      </c>
      <c r="CD75" s="106">
        <f t="shared" si="92"/>
        <v>0.15463917525773188</v>
      </c>
      <c r="CE75" s="106" t="str">
        <f t="shared" si="93"/>
        <v>small</v>
      </c>
      <c r="CF75" s="106" t="str">
        <f t="shared" si="94"/>
        <v>women
small</v>
      </c>
      <c r="CG75" s="151">
        <f t="shared" si="95"/>
        <v>9.3749999999999861E-2</v>
      </c>
      <c r="CH75" s="106" t="str">
        <f t="shared" si="96"/>
        <v/>
      </c>
      <c r="CI75" s="106">
        <f t="shared" si="97"/>
        <v>9.3749999999999861E-2</v>
      </c>
      <c r="CJ75" s="106" t="str">
        <f t="shared" si="98"/>
        <v/>
      </c>
      <c r="CK75" s="106" t="str">
        <f t="shared" si="99"/>
        <v xml:space="preserve">
</v>
      </c>
      <c r="CL75" s="151">
        <f t="shared" si="100"/>
        <v>2.6572036040676594E-2</v>
      </c>
      <c r="CM75" s="151" t="str">
        <f t="shared" si="101"/>
        <v/>
      </c>
      <c r="CN75" s="151">
        <f t="shared" si="102"/>
        <v>2.6572036040676594E-2</v>
      </c>
      <c r="CO75" s="151" t="str">
        <f t="shared" si="103"/>
        <v/>
      </c>
      <c r="CP75" s="151" t="str">
        <f t="shared" si="104"/>
        <v xml:space="preserve">
</v>
      </c>
      <c r="CQ75" s="151">
        <f t="shared" si="105"/>
        <v>-2.20764658652832E-3</v>
      </c>
      <c r="CR75" s="151" t="str">
        <f t="shared" si="106"/>
        <v/>
      </c>
      <c r="CS75" s="151">
        <f t="shared" si="107"/>
        <v>2.20764658652832E-3</v>
      </c>
      <c r="CT75" s="151" t="str">
        <f t="shared" si="108"/>
        <v/>
      </c>
      <c r="CU75" s="151" t="str">
        <f t="shared" si="109"/>
        <v xml:space="preserve">
</v>
      </c>
      <c r="CV75" s="151">
        <f t="shared" si="110"/>
        <v>-0.20127502647680814</v>
      </c>
      <c r="CW75" s="151" t="str">
        <f t="shared" si="111"/>
        <v>-</v>
      </c>
      <c r="CX75" s="151">
        <f t="shared" si="112"/>
        <v>0.20127502647680814</v>
      </c>
      <c r="CY75" s="151" t="str">
        <f t="shared" si="113"/>
        <v>small</v>
      </c>
      <c r="CZ75" s="151" t="str">
        <f t="shared" si="114"/>
        <v>-
small</v>
      </c>
      <c r="DA75" s="151">
        <f t="shared" si="115"/>
        <v>0.22069212259173351</v>
      </c>
      <c r="DB75" s="151" t="str">
        <f t="shared" si="116"/>
        <v>+</v>
      </c>
      <c r="DC75" s="151">
        <f t="shared" si="117"/>
        <v>0.22069212259173351</v>
      </c>
      <c r="DD75" s="151" t="str">
        <f t="shared" si="118"/>
        <v>small</v>
      </c>
      <c r="DE75" s="151" t="str">
        <f t="shared" si="119"/>
        <v>+
small</v>
      </c>
      <c r="DF75" s="151">
        <f t="shared" si="120"/>
        <v>-8.0130379120594841E-2</v>
      </c>
      <c r="DG75" s="151" t="str">
        <f t="shared" si="121"/>
        <v/>
      </c>
      <c r="DH75" s="151">
        <f t="shared" si="122"/>
        <v>8.0130379120594841E-2</v>
      </c>
      <c r="DI75" s="151" t="str">
        <f t="shared" si="123"/>
        <v/>
      </c>
      <c r="DJ75" s="151" t="str">
        <f t="shared" si="124"/>
        <v xml:space="preserve">
</v>
      </c>
      <c r="DK75" s="151">
        <f t="shared" si="125"/>
        <v>7.693371420545729E-2</v>
      </c>
      <c r="DL75" s="151" t="str">
        <f t="shared" si="126"/>
        <v/>
      </c>
      <c r="DM75" s="151">
        <f t="shared" si="127"/>
        <v>7.693371420545729E-2</v>
      </c>
      <c r="DN75" s="151" t="str">
        <f t="shared" si="128"/>
        <v/>
      </c>
      <c r="DO75" s="151" t="str">
        <f t="shared" si="129"/>
        <v xml:space="preserve">
</v>
      </c>
      <c r="DP75" s="151">
        <f t="shared" si="130"/>
        <v>-4.3785007241993093E-2</v>
      </c>
      <c r="DQ75" s="151" t="str">
        <f t="shared" si="131"/>
        <v/>
      </c>
      <c r="DR75" s="151">
        <f t="shared" si="132"/>
        <v>4.3785007241993093E-2</v>
      </c>
      <c r="DS75" s="151" t="str">
        <f t="shared" si="133"/>
        <v/>
      </c>
      <c r="DT75" s="151" t="str">
        <f t="shared" si="134"/>
        <v xml:space="preserve">
</v>
      </c>
      <c r="DU75" s="151">
        <f t="shared" si="135"/>
        <v>0.11871175018952074</v>
      </c>
      <c r="DV75" s="151" t="str">
        <f t="shared" si="136"/>
        <v>+</v>
      </c>
      <c r="DW75" s="151">
        <f t="shared" si="137"/>
        <v>0.11871175018952074</v>
      </c>
      <c r="DX75" s="151" t="str">
        <f t="shared" si="138"/>
        <v>small</v>
      </c>
      <c r="DY75" s="151" t="str">
        <f t="shared" si="139"/>
        <v>+
small</v>
      </c>
      <c r="DZ75" s="151">
        <f t="shared" si="140"/>
        <v>-2.3346074634748921E-2</v>
      </c>
      <c r="EA75" s="151" t="str">
        <f t="shared" si="141"/>
        <v/>
      </c>
      <c r="EB75" s="151">
        <f t="shared" si="142"/>
        <v>2.3346074634748921E-2</v>
      </c>
      <c r="EC75" s="151" t="str">
        <f t="shared" si="143"/>
        <v/>
      </c>
      <c r="ED75" s="151" t="str">
        <f t="shared" si="144"/>
        <v xml:space="preserve">
</v>
      </c>
      <c r="EE75" s="151">
        <f t="shared" si="145"/>
        <v>0.19962124515396884</v>
      </c>
      <c r="EF75" s="151" t="str">
        <f t="shared" si="146"/>
        <v>+</v>
      </c>
      <c r="EG75" s="151">
        <f t="shared" si="147"/>
        <v>0.19962124515396884</v>
      </c>
      <c r="EH75" s="151" t="str">
        <f t="shared" si="148"/>
        <v>small</v>
      </c>
      <c r="EI75" s="151" t="str">
        <f t="shared" si="149"/>
        <v>+
small</v>
      </c>
    </row>
    <row r="76" spans="1:139" x14ac:dyDescent="0.2">
      <c r="A76" s="2" t="s">
        <v>182</v>
      </c>
      <c r="B76" s="2" t="s">
        <v>33</v>
      </c>
      <c r="C76" s="2" t="s">
        <v>183</v>
      </c>
      <c r="D76" s="145">
        <v>3.57</v>
      </c>
      <c r="E76" s="145">
        <v>1.25</v>
      </c>
      <c r="F76" s="131">
        <v>378</v>
      </c>
      <c r="G76" s="146">
        <v>3.56</v>
      </c>
      <c r="H76" s="146">
        <v>1.23</v>
      </c>
      <c r="I76" s="146">
        <v>233</v>
      </c>
      <c r="J76" s="146">
        <v>3.49</v>
      </c>
      <c r="K76" s="146">
        <v>1.28</v>
      </c>
      <c r="L76" s="146">
        <v>57</v>
      </c>
      <c r="M76" s="146">
        <v>3.65</v>
      </c>
      <c r="N76" s="146">
        <v>1.29</v>
      </c>
      <c r="O76" s="146">
        <v>88</v>
      </c>
      <c r="P76" s="146">
        <v>3.7</v>
      </c>
      <c r="Q76" s="146">
        <v>1.1499999999999999</v>
      </c>
      <c r="R76" s="146">
        <v>107</v>
      </c>
      <c r="S76" s="146">
        <v>3.44</v>
      </c>
      <c r="T76" s="146">
        <v>1.29</v>
      </c>
      <c r="U76" s="146">
        <v>123</v>
      </c>
      <c r="V76" s="146">
        <v>3.65</v>
      </c>
      <c r="W76" s="146">
        <v>1.1599999999999999</v>
      </c>
      <c r="X76" s="146">
        <v>228</v>
      </c>
      <c r="Y76" s="146">
        <v>3.44</v>
      </c>
      <c r="Z76" s="146">
        <v>1.36</v>
      </c>
      <c r="AA76" s="146">
        <v>150</v>
      </c>
      <c r="AB76" s="146">
        <v>3.55</v>
      </c>
      <c r="AC76" s="146">
        <v>1.26</v>
      </c>
      <c r="AD76" s="146">
        <v>292</v>
      </c>
      <c r="AE76" s="146">
        <v>3.64</v>
      </c>
      <c r="AF76" s="146">
        <v>1.21</v>
      </c>
      <c r="AG76" s="146">
        <v>86</v>
      </c>
      <c r="AH76" s="31">
        <v>3.4999999999999978</v>
      </c>
      <c r="AI76" s="31">
        <v>1.3036391623516059</v>
      </c>
      <c r="AJ76" s="125">
        <v>382</v>
      </c>
      <c r="AK76" s="31">
        <v>3.4577777777777792</v>
      </c>
      <c r="AL76" s="31">
        <v>1.2244694348269358</v>
      </c>
      <c r="AM76" s="125">
        <v>225</v>
      </c>
      <c r="AN76" s="31">
        <v>3.2031249999999996</v>
      </c>
      <c r="AO76" s="31">
        <v>1.4603727236782711</v>
      </c>
      <c r="AP76" s="125">
        <v>64</v>
      </c>
      <c r="AQ76" s="31">
        <v>3.8064516129032255</v>
      </c>
      <c r="AR76" s="31">
        <v>1.3290897875591812</v>
      </c>
      <c r="AS76" s="125">
        <v>93</v>
      </c>
      <c r="AT76" s="31">
        <v>3.3529411764705874</v>
      </c>
      <c r="AU76" s="31">
        <v>1.3066303659280487</v>
      </c>
      <c r="AV76" s="125">
        <v>85</v>
      </c>
      <c r="AW76" s="31">
        <v>3.4820143884892083</v>
      </c>
      <c r="AX76" s="31">
        <v>1.2059785730401895</v>
      </c>
      <c r="AY76" s="125">
        <v>139</v>
      </c>
      <c r="AZ76" s="31">
        <v>3.5135135135135132</v>
      </c>
      <c r="BA76" s="31">
        <v>1.2320373801761864</v>
      </c>
      <c r="BB76" s="125">
        <v>222</v>
      </c>
      <c r="BC76" s="31">
        <v>3.4716981132075473</v>
      </c>
      <c r="BD76" s="31">
        <v>1.3998703409882984</v>
      </c>
      <c r="BE76" s="125">
        <v>159</v>
      </c>
      <c r="BF76" s="31">
        <v>3.4489795918367352</v>
      </c>
      <c r="BG76" s="31">
        <v>1.322855910775711</v>
      </c>
      <c r="BH76" s="125">
        <v>294</v>
      </c>
      <c r="BI76" s="31">
        <v>3.6704545454545454</v>
      </c>
      <c r="BJ76" s="31">
        <v>1.2291627924420465</v>
      </c>
      <c r="BK76" s="125">
        <v>88</v>
      </c>
      <c r="BM76" s="17">
        <f t="shared" si="76"/>
        <v>5.6910569105690929E-2</v>
      </c>
      <c r="BN76" s="14" t="str">
        <f t="shared" si="75"/>
        <v/>
      </c>
      <c r="BO76" s="14">
        <f t="shared" si="77"/>
        <v>5.6910569105690929E-2</v>
      </c>
      <c r="BP76" s="14" t="str">
        <f t="shared" si="78"/>
        <v/>
      </c>
      <c r="BQ76" s="14" t="str">
        <f t="shared" si="79"/>
        <v xml:space="preserve">
</v>
      </c>
      <c r="BR76" s="17">
        <f t="shared" si="80"/>
        <v>-7.3170731707316958E-2</v>
      </c>
      <c r="BS76" s="14" t="str">
        <f t="shared" si="81"/>
        <v/>
      </c>
      <c r="BT76" s="14">
        <f t="shared" si="82"/>
        <v>7.3170731707316958E-2</v>
      </c>
      <c r="BU76" s="14" t="str">
        <f t="shared" si="83"/>
        <v/>
      </c>
      <c r="BV76" s="14" t="str">
        <f t="shared" si="84"/>
        <v xml:space="preserve">
</v>
      </c>
      <c r="BW76" s="17">
        <f t="shared" si="85"/>
        <v>0.22608695652173935</v>
      </c>
      <c r="BX76" s="14" t="str">
        <f t="shared" si="86"/>
        <v>assoc</v>
      </c>
      <c r="BY76" s="14">
        <f t="shared" si="87"/>
        <v>0.22608695652173935</v>
      </c>
      <c r="BZ76" s="14" t="str">
        <f t="shared" si="88"/>
        <v>small</v>
      </c>
      <c r="CA76" s="14" t="str">
        <f t="shared" si="89"/>
        <v>assoc
small</v>
      </c>
      <c r="CB76" s="17">
        <f t="shared" si="90"/>
        <v>0.18103448275862066</v>
      </c>
      <c r="CC76" s="14" t="str">
        <f t="shared" si="91"/>
        <v>women</v>
      </c>
      <c r="CD76" s="14">
        <f t="shared" si="92"/>
        <v>0.18103448275862066</v>
      </c>
      <c r="CE76" s="14" t="str">
        <f t="shared" si="93"/>
        <v>small</v>
      </c>
      <c r="CF76" s="14" t="str">
        <f t="shared" si="94"/>
        <v>women
small</v>
      </c>
      <c r="CG76" s="17">
        <f t="shared" si="95"/>
        <v>-7.1428571428571674E-2</v>
      </c>
      <c r="CH76" s="14" t="str">
        <f t="shared" si="96"/>
        <v/>
      </c>
      <c r="CI76" s="14">
        <f t="shared" si="97"/>
        <v>7.1428571428571674E-2</v>
      </c>
      <c r="CJ76" s="14" t="str">
        <f t="shared" si="98"/>
        <v/>
      </c>
      <c r="CK76" s="14" t="str">
        <f t="shared" si="99"/>
        <v xml:space="preserve">
</v>
      </c>
      <c r="CL76" s="17">
        <f t="shared" si="100"/>
        <v>-5.3695840092538034E-2</v>
      </c>
      <c r="CM76" s="17" t="str">
        <f t="shared" si="101"/>
        <v/>
      </c>
      <c r="CN76" s="17">
        <f t="shared" si="102"/>
        <v>5.3695840092538034E-2</v>
      </c>
      <c r="CO76" s="17" t="str">
        <f t="shared" si="103"/>
        <v/>
      </c>
      <c r="CP76" s="17" t="str">
        <f t="shared" si="104"/>
        <v xml:space="preserve">
</v>
      </c>
      <c r="CQ76" s="17">
        <f t="shared" si="105"/>
        <v>-8.3482869653393008E-2</v>
      </c>
      <c r="CR76" s="17" t="str">
        <f t="shared" si="106"/>
        <v/>
      </c>
      <c r="CS76" s="17">
        <f t="shared" si="107"/>
        <v>8.3482869653393008E-2</v>
      </c>
      <c r="CT76" s="17" t="str">
        <f t="shared" si="108"/>
        <v/>
      </c>
      <c r="CU76" s="17" t="str">
        <f t="shared" si="109"/>
        <v xml:space="preserve">
</v>
      </c>
      <c r="CV76" s="151">
        <f t="shared" si="110"/>
        <v>-0.19643957693036243</v>
      </c>
      <c r="CW76" s="17" t="str">
        <f t="shared" si="111"/>
        <v>-</v>
      </c>
      <c r="CX76" s="17">
        <f t="shared" si="112"/>
        <v>0.19643957693036243</v>
      </c>
      <c r="CY76" s="17" t="str">
        <f t="shared" si="113"/>
        <v>small</v>
      </c>
      <c r="CZ76" s="17" t="str">
        <f t="shared" si="114"/>
        <v>-
small</v>
      </c>
      <c r="DA76" s="17">
        <f t="shared" si="115"/>
        <v>0.11771335117286739</v>
      </c>
      <c r="DB76" s="17" t="str">
        <f t="shared" si="116"/>
        <v>+</v>
      </c>
      <c r="DC76" s="17">
        <f t="shared" si="117"/>
        <v>0.11771335117286739</v>
      </c>
      <c r="DD76" s="17" t="str">
        <f t="shared" si="118"/>
        <v>small</v>
      </c>
      <c r="DE76" s="17" t="str">
        <f t="shared" si="119"/>
        <v>+
small</v>
      </c>
      <c r="DF76" s="17">
        <f t="shared" si="120"/>
        <v>-0.26561362155617008</v>
      </c>
      <c r="DG76" s="17" t="str">
        <f t="shared" si="121"/>
        <v>-</v>
      </c>
      <c r="DH76" s="17">
        <f t="shared" si="122"/>
        <v>0.26561362155617008</v>
      </c>
      <c r="DI76" s="17" t="str">
        <f t="shared" si="123"/>
        <v>small</v>
      </c>
      <c r="DJ76" s="17" t="str">
        <f t="shared" si="124"/>
        <v>-
small</v>
      </c>
      <c r="DK76" s="17">
        <f t="shared" si="125"/>
        <v>3.4838420373666301E-2</v>
      </c>
      <c r="DL76" s="17" t="str">
        <f t="shared" si="126"/>
        <v/>
      </c>
      <c r="DM76" s="17">
        <f t="shared" si="127"/>
        <v>3.4838420373666301E-2</v>
      </c>
      <c r="DN76" s="17" t="str">
        <f t="shared" si="128"/>
        <v/>
      </c>
      <c r="DO76" s="17" t="str">
        <f t="shared" si="129"/>
        <v xml:space="preserve">
</v>
      </c>
      <c r="DP76" s="17">
        <f t="shared" si="130"/>
        <v>-0.11078112456861385</v>
      </c>
      <c r="DQ76" s="17" t="str">
        <f t="shared" si="131"/>
        <v>-</v>
      </c>
      <c r="DR76" s="17">
        <f t="shared" si="132"/>
        <v>0.11078112456861385</v>
      </c>
      <c r="DS76" s="17" t="str">
        <f t="shared" si="133"/>
        <v>small</v>
      </c>
      <c r="DT76" s="17" t="str">
        <f t="shared" si="134"/>
        <v>-
small</v>
      </c>
      <c r="DU76" s="17">
        <f t="shared" si="135"/>
        <v>2.2643606539423287E-2</v>
      </c>
      <c r="DV76" s="17" t="str">
        <f t="shared" si="136"/>
        <v/>
      </c>
      <c r="DW76" s="17">
        <f t="shared" si="137"/>
        <v>2.2643606539423287E-2</v>
      </c>
      <c r="DX76" s="17" t="str">
        <f t="shared" si="138"/>
        <v/>
      </c>
      <c r="DY76" s="17" t="str">
        <f t="shared" si="139"/>
        <v xml:space="preserve">
</v>
      </c>
      <c r="DZ76" s="17">
        <f t="shared" si="140"/>
        <v>-7.6365390471005393E-2</v>
      </c>
      <c r="EA76" s="17" t="str">
        <f t="shared" si="141"/>
        <v/>
      </c>
      <c r="EB76" s="17">
        <f t="shared" si="142"/>
        <v>7.6365390471005393E-2</v>
      </c>
      <c r="EC76" s="17" t="str">
        <f t="shared" si="143"/>
        <v/>
      </c>
      <c r="ED76" s="17" t="str">
        <f t="shared" si="144"/>
        <v xml:space="preserve">
</v>
      </c>
      <c r="EE76" s="17">
        <f t="shared" si="145"/>
        <v>2.4776657446683316E-2</v>
      </c>
      <c r="EF76" s="17" t="str">
        <f t="shared" si="146"/>
        <v/>
      </c>
      <c r="EG76" s="17">
        <f t="shared" si="147"/>
        <v>2.4776657446683316E-2</v>
      </c>
      <c r="EH76" s="17" t="str">
        <f t="shared" si="148"/>
        <v/>
      </c>
      <c r="EI76" s="17" t="str">
        <f t="shared" si="149"/>
        <v xml:space="preserve">
</v>
      </c>
    </row>
    <row r="77" spans="1:139" s="27" customFormat="1" x14ac:dyDescent="0.2">
      <c r="A77" s="95" t="s">
        <v>184</v>
      </c>
      <c r="B77" s="95" t="s">
        <v>33</v>
      </c>
      <c r="C77" s="95" t="s">
        <v>185</v>
      </c>
      <c r="D77" s="148">
        <v>3.63</v>
      </c>
      <c r="E77" s="148">
        <v>1.08</v>
      </c>
      <c r="F77" s="148">
        <v>301</v>
      </c>
      <c r="G77" s="148">
        <v>3.63</v>
      </c>
      <c r="H77" s="148">
        <v>1.05</v>
      </c>
      <c r="I77" s="148">
        <v>204</v>
      </c>
      <c r="J77" s="148">
        <v>3.56</v>
      </c>
      <c r="K77" s="148">
        <v>1.1399999999999999</v>
      </c>
      <c r="L77" s="148">
        <v>41</v>
      </c>
      <c r="M77" s="148">
        <v>3.66</v>
      </c>
      <c r="N77" s="148">
        <v>1.18</v>
      </c>
      <c r="O77" s="148">
        <v>56</v>
      </c>
      <c r="P77" s="148">
        <v>3.63</v>
      </c>
      <c r="Q77" s="148">
        <v>1.08</v>
      </c>
      <c r="R77" s="148">
        <v>93</v>
      </c>
      <c r="S77" s="148">
        <v>3.64</v>
      </c>
      <c r="T77" s="148">
        <v>1.04</v>
      </c>
      <c r="U77" s="148">
        <v>108</v>
      </c>
      <c r="V77" s="148">
        <v>3.52</v>
      </c>
      <c r="W77" s="148">
        <v>1.1100000000000001</v>
      </c>
      <c r="X77" s="148">
        <v>175</v>
      </c>
      <c r="Y77" s="148">
        <v>3.78</v>
      </c>
      <c r="Z77" s="148">
        <v>1.03</v>
      </c>
      <c r="AA77" s="148">
        <v>126</v>
      </c>
      <c r="AB77" s="148">
        <v>3.64</v>
      </c>
      <c r="AC77" s="148">
        <v>1.07</v>
      </c>
      <c r="AD77" s="148">
        <v>226</v>
      </c>
      <c r="AE77" s="148">
        <v>3.59</v>
      </c>
      <c r="AF77" s="148">
        <v>1.1200000000000001</v>
      </c>
      <c r="AG77" s="148">
        <v>75</v>
      </c>
      <c r="AH77" s="98">
        <v>3.4551495016611291</v>
      </c>
      <c r="AI77" s="98">
        <v>1.1527424087401681</v>
      </c>
      <c r="AJ77" s="126">
        <v>301</v>
      </c>
      <c r="AK77" s="98">
        <v>3.4590163934426212</v>
      </c>
      <c r="AL77" s="98">
        <v>1.1565452128646367</v>
      </c>
      <c r="AM77" s="126">
        <v>183</v>
      </c>
      <c r="AN77" s="98">
        <v>3.310344827586206</v>
      </c>
      <c r="AO77" s="98">
        <v>1.1425870392078492</v>
      </c>
      <c r="AP77" s="126">
        <v>58</v>
      </c>
      <c r="AQ77" s="98">
        <v>3.583333333333333</v>
      </c>
      <c r="AR77" s="98">
        <v>1.1540887764616734</v>
      </c>
      <c r="AS77" s="126">
        <v>60</v>
      </c>
      <c r="AT77" s="98">
        <v>3.399999999999999</v>
      </c>
      <c r="AU77" s="98">
        <v>1.1968426932694343</v>
      </c>
      <c r="AV77" s="126">
        <v>75</v>
      </c>
      <c r="AW77" s="98">
        <v>3.5094339622641524</v>
      </c>
      <c r="AX77" s="98">
        <v>1.1317519753429734</v>
      </c>
      <c r="AY77" s="126">
        <v>106</v>
      </c>
      <c r="AZ77" s="98">
        <v>3.2558139534883721</v>
      </c>
      <c r="BA77" s="98">
        <v>1.156583459382682</v>
      </c>
      <c r="BB77" s="126">
        <v>172</v>
      </c>
      <c r="BC77" s="98">
        <v>3.7209302325581413</v>
      </c>
      <c r="BD77" s="98">
        <v>1.0967048955425418</v>
      </c>
      <c r="BE77" s="126">
        <v>129</v>
      </c>
      <c r="BF77" s="98">
        <v>3.4415584415584424</v>
      </c>
      <c r="BG77" s="98">
        <v>1.151484937244152</v>
      </c>
      <c r="BH77" s="126">
        <v>231</v>
      </c>
      <c r="BI77" s="98">
        <v>3.5</v>
      </c>
      <c r="BJ77" s="98">
        <v>1.1640757981197429</v>
      </c>
      <c r="BK77" s="126">
        <v>70</v>
      </c>
      <c r="BM77" s="17">
        <f t="shared" si="76"/>
        <v>6.6666666666666513E-2</v>
      </c>
      <c r="BN77" s="14" t="str">
        <f t="shared" si="75"/>
        <v/>
      </c>
      <c r="BO77" s="14">
        <f t="shared" si="77"/>
        <v>6.6666666666666513E-2</v>
      </c>
      <c r="BP77" s="14" t="str">
        <f t="shared" si="78"/>
        <v/>
      </c>
      <c r="BQ77" s="14" t="str">
        <f t="shared" si="79"/>
        <v xml:space="preserve">
</v>
      </c>
      <c r="BR77" s="17">
        <f t="shared" si="80"/>
        <v>-2.8571428571428806E-2</v>
      </c>
      <c r="BS77" s="14" t="str">
        <f t="shared" si="81"/>
        <v/>
      </c>
      <c r="BT77" s="14">
        <f t="shared" si="82"/>
        <v>2.8571428571428806E-2</v>
      </c>
      <c r="BU77" s="14" t="str">
        <f t="shared" si="83"/>
        <v/>
      </c>
      <c r="BV77" s="14" t="str">
        <f t="shared" si="84"/>
        <v xml:space="preserve">
</v>
      </c>
      <c r="BW77" s="17">
        <f t="shared" si="85"/>
        <v>-9.2592592592594721E-3</v>
      </c>
      <c r="BX77" s="14" t="str">
        <f t="shared" si="86"/>
        <v/>
      </c>
      <c r="BY77" s="14">
        <f t="shared" si="87"/>
        <v>9.2592592592594721E-3</v>
      </c>
      <c r="BZ77" s="14" t="str">
        <f t="shared" si="88"/>
        <v/>
      </c>
      <c r="CA77" s="14" t="str">
        <f t="shared" si="89"/>
        <v xml:space="preserve">
</v>
      </c>
      <c r="CB77" s="17">
        <f t="shared" si="90"/>
        <v>-0.23423423423423403</v>
      </c>
      <c r="CC77" s="14" t="str">
        <f t="shared" si="91"/>
        <v>men</v>
      </c>
      <c r="CD77" s="14">
        <f t="shared" si="92"/>
        <v>0.23423423423423403</v>
      </c>
      <c r="CE77" s="14" t="str">
        <f t="shared" si="93"/>
        <v>small</v>
      </c>
      <c r="CF77" s="14" t="str">
        <f t="shared" si="94"/>
        <v>men
small</v>
      </c>
      <c r="CG77" s="17">
        <f t="shared" si="95"/>
        <v>4.672897196261707E-2</v>
      </c>
      <c r="CH77" s="14" t="str">
        <f t="shared" si="96"/>
        <v/>
      </c>
      <c r="CI77" s="14">
        <f t="shared" si="97"/>
        <v>4.672897196261707E-2</v>
      </c>
      <c r="CJ77" s="14" t="str">
        <f t="shared" si="98"/>
        <v/>
      </c>
      <c r="CK77" s="14" t="str">
        <f t="shared" si="99"/>
        <v xml:space="preserve">
</v>
      </c>
      <c r="CL77" s="17">
        <f t="shared" si="100"/>
        <v>-0.15168219457629295</v>
      </c>
      <c r="CM77" s="17" t="str">
        <f t="shared" si="101"/>
        <v>-</v>
      </c>
      <c r="CN77" s="17">
        <f t="shared" si="102"/>
        <v>0.15168219457629295</v>
      </c>
      <c r="CO77" s="17" t="str">
        <f t="shared" si="103"/>
        <v>small</v>
      </c>
      <c r="CP77" s="17" t="str">
        <f t="shared" si="104"/>
        <v>-
small</v>
      </c>
      <c r="CQ77" s="17">
        <f t="shared" si="105"/>
        <v>-0.14783996739208391</v>
      </c>
      <c r="CR77" s="17" t="str">
        <f t="shared" si="106"/>
        <v>-</v>
      </c>
      <c r="CS77" s="17">
        <f t="shared" si="107"/>
        <v>0.14783996739208391</v>
      </c>
      <c r="CT77" s="17" t="str">
        <f t="shared" si="108"/>
        <v>small</v>
      </c>
      <c r="CU77" s="17" t="str">
        <f t="shared" si="109"/>
        <v>-
small</v>
      </c>
      <c r="CV77" s="151">
        <f t="shared" si="110"/>
        <v>-0.21849991628373361</v>
      </c>
      <c r="CW77" s="17" t="str">
        <f t="shared" si="111"/>
        <v>-</v>
      </c>
      <c r="CX77" s="17">
        <f t="shared" si="112"/>
        <v>0.21849991628373361</v>
      </c>
      <c r="CY77" s="17" t="str">
        <f t="shared" si="113"/>
        <v>small</v>
      </c>
      <c r="CZ77" s="17" t="str">
        <f t="shared" si="114"/>
        <v>-
small</v>
      </c>
      <c r="DA77" s="17">
        <f t="shared" si="115"/>
        <v>-6.6430475913404008E-2</v>
      </c>
      <c r="DB77" s="17" t="str">
        <f t="shared" si="116"/>
        <v/>
      </c>
      <c r="DC77" s="17">
        <f t="shared" si="117"/>
        <v>6.6430475913404008E-2</v>
      </c>
      <c r="DD77" s="17" t="str">
        <f t="shared" si="118"/>
        <v/>
      </c>
      <c r="DE77" s="17" t="str">
        <f t="shared" si="119"/>
        <v xml:space="preserve">
</v>
      </c>
      <c r="DF77" s="17">
        <f t="shared" si="120"/>
        <v>-0.19217228905137584</v>
      </c>
      <c r="DG77" s="17" t="str">
        <f t="shared" si="121"/>
        <v>-</v>
      </c>
      <c r="DH77" s="17">
        <f t="shared" si="122"/>
        <v>0.19217228905137584</v>
      </c>
      <c r="DI77" s="17" t="str">
        <f t="shared" si="123"/>
        <v>small</v>
      </c>
      <c r="DJ77" s="17" t="str">
        <f t="shared" si="124"/>
        <v>-
small</v>
      </c>
      <c r="DK77" s="17">
        <f t="shared" si="125"/>
        <v>-0.11536629984346188</v>
      </c>
      <c r="DL77" s="17" t="str">
        <f t="shared" si="126"/>
        <v>-</v>
      </c>
      <c r="DM77" s="17">
        <f t="shared" si="127"/>
        <v>0.11536629984346188</v>
      </c>
      <c r="DN77" s="17" t="str">
        <f t="shared" si="128"/>
        <v>small</v>
      </c>
      <c r="DO77" s="17" t="str">
        <f t="shared" si="129"/>
        <v>-
small</v>
      </c>
      <c r="DP77" s="17">
        <f t="shared" si="130"/>
        <v>-0.22841935388963222</v>
      </c>
      <c r="DQ77" s="17" t="str">
        <f t="shared" si="131"/>
        <v>-</v>
      </c>
      <c r="DR77" s="17">
        <f t="shared" si="132"/>
        <v>0.22841935388963222</v>
      </c>
      <c r="DS77" s="17" t="str">
        <f t="shared" si="133"/>
        <v>small</v>
      </c>
      <c r="DT77" s="17" t="str">
        <f t="shared" si="134"/>
        <v>-
small</v>
      </c>
      <c r="DU77" s="17">
        <f t="shared" si="135"/>
        <v>-5.3861132271718938E-2</v>
      </c>
      <c r="DV77" s="17" t="str">
        <f t="shared" si="136"/>
        <v/>
      </c>
      <c r="DW77" s="17">
        <f t="shared" si="137"/>
        <v>5.3861132271718938E-2</v>
      </c>
      <c r="DX77" s="17" t="str">
        <f t="shared" si="138"/>
        <v/>
      </c>
      <c r="DY77" s="17" t="str">
        <f t="shared" si="139"/>
        <v xml:space="preserve">
</v>
      </c>
      <c r="DZ77" s="17">
        <f t="shared" si="140"/>
        <v>-0.17233534892474389</v>
      </c>
      <c r="EA77" s="17" t="str">
        <f t="shared" si="141"/>
        <v>-</v>
      </c>
      <c r="EB77" s="17">
        <f t="shared" si="142"/>
        <v>0.17233534892474389</v>
      </c>
      <c r="EC77" s="17" t="str">
        <f t="shared" si="143"/>
        <v>small</v>
      </c>
      <c r="ED77" s="17" t="str">
        <f t="shared" si="144"/>
        <v>-
small</v>
      </c>
      <c r="EE77" s="17">
        <f t="shared" si="145"/>
        <v>-7.7314553008808434E-2</v>
      </c>
      <c r="EF77" s="17" t="str">
        <f t="shared" si="146"/>
        <v/>
      </c>
      <c r="EG77" s="17">
        <f t="shared" si="147"/>
        <v>7.7314553008808434E-2</v>
      </c>
      <c r="EH77" s="17" t="str">
        <f t="shared" si="148"/>
        <v/>
      </c>
      <c r="EI77" s="17" t="str">
        <f t="shared" si="149"/>
        <v xml:space="preserve">
</v>
      </c>
    </row>
    <row r="78" spans="1:139" x14ac:dyDescent="0.2">
      <c r="A78" s="2" t="s">
        <v>186</v>
      </c>
      <c r="B78" s="2" t="s">
        <v>33</v>
      </c>
      <c r="C78" s="2" t="s">
        <v>187</v>
      </c>
      <c r="D78" s="145">
        <v>3.04</v>
      </c>
      <c r="E78" s="145">
        <v>1.34</v>
      </c>
      <c r="F78" s="131">
        <v>318</v>
      </c>
      <c r="G78" s="146">
        <v>3.09</v>
      </c>
      <c r="H78" s="146">
        <v>1.29</v>
      </c>
      <c r="I78" s="146">
        <v>259</v>
      </c>
      <c r="J78" s="146">
        <v>2.8</v>
      </c>
      <c r="K78" s="146">
        <v>1.52</v>
      </c>
      <c r="L78" s="146">
        <v>59</v>
      </c>
      <c r="M78" s="146" t="s">
        <v>442</v>
      </c>
      <c r="N78" s="146" t="s">
        <v>442</v>
      </c>
      <c r="O78" s="146" t="s">
        <v>442</v>
      </c>
      <c r="P78" s="146">
        <v>3.26</v>
      </c>
      <c r="Q78" s="146">
        <v>1.26</v>
      </c>
      <c r="R78" s="146">
        <v>121</v>
      </c>
      <c r="S78" s="146">
        <v>2.93</v>
      </c>
      <c r="T78" s="146">
        <v>1.29</v>
      </c>
      <c r="U78" s="146">
        <v>137</v>
      </c>
      <c r="V78" s="146">
        <v>3.16</v>
      </c>
      <c r="W78" s="146">
        <v>1.29</v>
      </c>
      <c r="X78" s="146">
        <v>200</v>
      </c>
      <c r="Y78" s="146">
        <v>2.82</v>
      </c>
      <c r="Z78" s="146">
        <v>1.39</v>
      </c>
      <c r="AA78" s="146">
        <v>118</v>
      </c>
      <c r="AB78" s="146">
        <v>3.1</v>
      </c>
      <c r="AC78" s="146">
        <v>1.28</v>
      </c>
      <c r="AD78" s="146">
        <v>236</v>
      </c>
      <c r="AE78" s="146">
        <v>2.87</v>
      </c>
      <c r="AF78" s="146">
        <v>1.47</v>
      </c>
      <c r="AG78" s="146">
        <v>82</v>
      </c>
      <c r="AH78" s="31">
        <v>3.0858895705521454</v>
      </c>
      <c r="AI78" s="31">
        <v>1.3331225254146055</v>
      </c>
      <c r="AJ78" s="125">
        <v>326</v>
      </c>
      <c r="AK78" s="31">
        <v>3.1705426356589146</v>
      </c>
      <c r="AL78" s="31">
        <v>1.2821676138492664</v>
      </c>
      <c r="AM78" s="125">
        <v>258</v>
      </c>
      <c r="AN78" s="31">
        <v>2.764705882352942</v>
      </c>
      <c r="AO78" s="31">
        <v>1.4773680415232129</v>
      </c>
      <c r="AP78" s="125">
        <v>68</v>
      </c>
      <c r="AQ78" s="31" t="s">
        <v>442</v>
      </c>
      <c r="AR78" s="31" t="s">
        <v>442</v>
      </c>
      <c r="AS78" s="125" t="s">
        <v>442</v>
      </c>
      <c r="AT78" s="31">
        <v>3.3846153846153832</v>
      </c>
      <c r="AU78" s="31">
        <v>1.27946964367327</v>
      </c>
      <c r="AV78" s="125">
        <v>104</v>
      </c>
      <c r="AW78" s="31">
        <v>2.9934210526315792</v>
      </c>
      <c r="AX78" s="31">
        <v>1.2841195634864715</v>
      </c>
      <c r="AY78" s="125">
        <v>152</v>
      </c>
      <c r="AZ78" s="31">
        <v>3.1133004926108381</v>
      </c>
      <c r="BA78" s="31">
        <v>1.2866298148823969</v>
      </c>
      <c r="BB78" s="125">
        <v>203</v>
      </c>
      <c r="BC78" s="31">
        <v>3.0245901639344273</v>
      </c>
      <c r="BD78" s="31">
        <v>1.4052035219441594</v>
      </c>
      <c r="BE78" s="125">
        <v>122</v>
      </c>
      <c r="BF78" s="31">
        <v>3.0823045267489713</v>
      </c>
      <c r="BG78" s="31">
        <v>1.2958195808904474</v>
      </c>
      <c r="BH78" s="125">
        <v>243</v>
      </c>
      <c r="BI78" s="31">
        <v>3.0963855421686746</v>
      </c>
      <c r="BJ78" s="31">
        <v>1.4450458498196881</v>
      </c>
      <c r="BK78" s="125">
        <v>83</v>
      </c>
      <c r="BM78" s="17">
        <f t="shared" si="76"/>
        <v>0.22480620155038761</v>
      </c>
      <c r="BN78" s="14" t="str">
        <f t="shared" si="75"/>
        <v>pre-ten</v>
      </c>
      <c r="BO78" s="14">
        <f t="shared" si="77"/>
        <v>0.22480620155038761</v>
      </c>
      <c r="BP78" s="14" t="str">
        <f t="shared" si="78"/>
        <v>small</v>
      </c>
      <c r="BQ78" s="14" t="str">
        <f t="shared" si="79"/>
        <v>pre-ten
small</v>
      </c>
      <c r="BR78" s="17" t="str">
        <f t="shared" si="80"/>
        <v>N&lt;5</v>
      </c>
      <c r="BS78" s="14" t="str">
        <f t="shared" si="81"/>
        <v>N&lt;5</v>
      </c>
      <c r="BT78" s="14" t="str">
        <f t="shared" si="82"/>
        <v>N&lt;5</v>
      </c>
      <c r="BU78" s="14" t="str">
        <f t="shared" si="83"/>
        <v>N&lt;5</v>
      </c>
      <c r="BV78" s="14" t="str">
        <f t="shared" si="84"/>
        <v>N&lt;5
N&lt;5</v>
      </c>
      <c r="BW78" s="17">
        <f t="shared" si="85"/>
        <v>0.26190476190476158</v>
      </c>
      <c r="BX78" s="14" t="str">
        <f t="shared" si="86"/>
        <v>assoc</v>
      </c>
      <c r="BY78" s="14">
        <f t="shared" si="87"/>
        <v>0.26190476190476158</v>
      </c>
      <c r="BZ78" s="14" t="str">
        <f t="shared" si="88"/>
        <v>small</v>
      </c>
      <c r="CA78" s="14" t="str">
        <f t="shared" si="89"/>
        <v>assoc
small</v>
      </c>
      <c r="CB78" s="17">
        <f t="shared" si="90"/>
        <v>0.26356589147286846</v>
      </c>
      <c r="CC78" s="14" t="str">
        <f t="shared" si="91"/>
        <v>women</v>
      </c>
      <c r="CD78" s="14">
        <f t="shared" si="92"/>
        <v>0.26356589147286846</v>
      </c>
      <c r="CE78" s="14" t="str">
        <f t="shared" si="93"/>
        <v>small</v>
      </c>
      <c r="CF78" s="14" t="str">
        <f t="shared" si="94"/>
        <v>women
small</v>
      </c>
      <c r="CG78" s="17">
        <f t="shared" si="95"/>
        <v>0.17968749999999997</v>
      </c>
      <c r="CH78" s="14" t="str">
        <f t="shared" si="96"/>
        <v>foc</v>
      </c>
      <c r="CI78" s="14">
        <f t="shared" si="97"/>
        <v>0.17968749999999997</v>
      </c>
      <c r="CJ78" s="14" t="str">
        <f t="shared" si="98"/>
        <v>small</v>
      </c>
      <c r="CK78" s="14" t="str">
        <f t="shared" si="99"/>
        <v>foc
small</v>
      </c>
      <c r="CL78" s="17">
        <f t="shared" si="100"/>
        <v>3.4422620334821491E-2</v>
      </c>
      <c r="CM78" s="17" t="str">
        <f t="shared" si="101"/>
        <v/>
      </c>
      <c r="CN78" s="17">
        <f t="shared" si="102"/>
        <v>3.4422620334821491E-2</v>
      </c>
      <c r="CO78" s="17" t="str">
        <f t="shared" si="103"/>
        <v/>
      </c>
      <c r="CP78" s="17" t="str">
        <f t="shared" si="104"/>
        <v xml:space="preserve">
</v>
      </c>
      <c r="CQ78" s="17">
        <f t="shared" si="105"/>
        <v>6.2817555824166565E-2</v>
      </c>
      <c r="CR78" s="17" t="str">
        <f t="shared" si="106"/>
        <v/>
      </c>
      <c r="CS78" s="17">
        <f t="shared" si="107"/>
        <v>6.2817555824166565E-2</v>
      </c>
      <c r="CT78" s="17" t="str">
        <f t="shared" si="108"/>
        <v/>
      </c>
      <c r="CU78" s="17" t="str">
        <f t="shared" si="109"/>
        <v xml:space="preserve">
</v>
      </c>
      <c r="CV78" s="151">
        <f t="shared" si="110"/>
        <v>-2.3889861331147021E-2</v>
      </c>
      <c r="CW78" s="17" t="str">
        <f t="shared" si="111"/>
        <v/>
      </c>
      <c r="CX78" s="17">
        <f t="shared" si="112"/>
        <v>2.3889861331147021E-2</v>
      </c>
      <c r="CY78" s="17" t="str">
        <f t="shared" si="113"/>
        <v/>
      </c>
      <c r="CZ78" s="17" t="str">
        <f t="shared" si="114"/>
        <v xml:space="preserve">
</v>
      </c>
      <c r="DA78" s="17" t="str">
        <f t="shared" si="115"/>
        <v>N&lt;5</v>
      </c>
      <c r="DB78" s="17" t="str">
        <f t="shared" si="116"/>
        <v>N&lt;5</v>
      </c>
      <c r="DC78" s="17" t="str">
        <f t="shared" si="117"/>
        <v>N&lt;5</v>
      </c>
      <c r="DD78" s="17" t="str">
        <f t="shared" si="118"/>
        <v>N&lt;5</v>
      </c>
      <c r="DE78" s="17" t="str">
        <f t="shared" si="119"/>
        <v>N&lt;5
N&lt;5</v>
      </c>
      <c r="DF78" s="17">
        <f t="shared" si="120"/>
        <v>9.7396124426696984E-2</v>
      </c>
      <c r="DG78" s="17" t="str">
        <f t="shared" si="121"/>
        <v/>
      </c>
      <c r="DH78" s="17">
        <f t="shared" si="122"/>
        <v>9.7396124426696984E-2</v>
      </c>
      <c r="DI78" s="17" t="str">
        <f t="shared" si="123"/>
        <v/>
      </c>
      <c r="DJ78" s="17" t="str">
        <f t="shared" si="124"/>
        <v xml:space="preserve">
</v>
      </c>
      <c r="DK78" s="17">
        <f t="shared" si="125"/>
        <v>4.9388744190912097E-2</v>
      </c>
      <c r="DL78" s="17" t="str">
        <f t="shared" si="126"/>
        <v/>
      </c>
      <c r="DM78" s="17">
        <f t="shared" si="127"/>
        <v>4.9388744190912097E-2</v>
      </c>
      <c r="DN78" s="17" t="str">
        <f t="shared" si="128"/>
        <v/>
      </c>
      <c r="DO78" s="17" t="str">
        <f t="shared" si="129"/>
        <v xml:space="preserve">
</v>
      </c>
      <c r="DP78" s="17">
        <f t="shared" si="130"/>
        <v>-3.6295993493226007E-2</v>
      </c>
      <c r="DQ78" s="17" t="str">
        <f t="shared" si="131"/>
        <v/>
      </c>
      <c r="DR78" s="17">
        <f t="shared" si="132"/>
        <v>3.6295993493226007E-2</v>
      </c>
      <c r="DS78" s="17" t="str">
        <f t="shared" si="133"/>
        <v/>
      </c>
      <c r="DT78" s="17" t="str">
        <f t="shared" si="134"/>
        <v xml:space="preserve">
</v>
      </c>
      <c r="DU78" s="17">
        <f t="shared" si="135"/>
        <v>0.14559468485488006</v>
      </c>
      <c r="DV78" s="17" t="str">
        <f t="shared" si="136"/>
        <v>+</v>
      </c>
      <c r="DW78" s="17">
        <f t="shared" si="137"/>
        <v>0.14559468485488006</v>
      </c>
      <c r="DX78" s="17" t="str">
        <f t="shared" si="138"/>
        <v>small</v>
      </c>
      <c r="DY78" s="17" t="str">
        <f t="shared" si="139"/>
        <v>+
small</v>
      </c>
      <c r="DZ78" s="17">
        <f t="shared" si="140"/>
        <v>-1.3655815602716113E-2</v>
      </c>
      <c r="EA78" s="17" t="str">
        <f t="shared" si="141"/>
        <v/>
      </c>
      <c r="EB78" s="17">
        <f t="shared" si="142"/>
        <v>1.3655815602716113E-2</v>
      </c>
      <c r="EC78" s="17" t="str">
        <f t="shared" si="143"/>
        <v/>
      </c>
      <c r="ED78" s="17" t="str">
        <f t="shared" si="144"/>
        <v xml:space="preserve">
</v>
      </c>
      <c r="EE78" s="17">
        <f t="shared" si="145"/>
        <v>0.15666322435161673</v>
      </c>
      <c r="EF78" s="17" t="str">
        <f t="shared" si="146"/>
        <v>+</v>
      </c>
      <c r="EG78" s="17">
        <f t="shared" si="147"/>
        <v>0.15666322435161673</v>
      </c>
      <c r="EH78" s="17" t="str">
        <f t="shared" si="148"/>
        <v>small</v>
      </c>
      <c r="EI78" s="17" t="str">
        <f t="shared" si="149"/>
        <v>+
small</v>
      </c>
    </row>
    <row r="79" spans="1:139" s="27" customFormat="1" x14ac:dyDescent="0.2">
      <c r="A79" s="95" t="s">
        <v>188</v>
      </c>
      <c r="B79" s="95" t="s">
        <v>33</v>
      </c>
      <c r="C79" s="95" t="s">
        <v>189</v>
      </c>
      <c r="D79" s="148">
        <v>2.35</v>
      </c>
      <c r="E79" s="148">
        <v>1.19</v>
      </c>
      <c r="F79" s="148">
        <v>260</v>
      </c>
      <c r="G79" s="148">
        <v>2.35</v>
      </c>
      <c r="H79" s="148">
        <v>1.19</v>
      </c>
      <c r="I79" s="148">
        <v>260</v>
      </c>
      <c r="J79" s="148" t="s">
        <v>442</v>
      </c>
      <c r="K79" s="148" t="s">
        <v>442</v>
      </c>
      <c r="L79" s="148" t="s">
        <v>442</v>
      </c>
      <c r="M79" s="148" t="s">
        <v>442</v>
      </c>
      <c r="N79" s="148" t="s">
        <v>442</v>
      </c>
      <c r="O79" s="148" t="s">
        <v>442</v>
      </c>
      <c r="P79" s="148">
        <v>2.69</v>
      </c>
      <c r="Q79" s="148">
        <v>1.2</v>
      </c>
      <c r="R79" s="148">
        <v>124</v>
      </c>
      <c r="S79" s="148">
        <v>2.04</v>
      </c>
      <c r="T79" s="148">
        <v>1.1000000000000001</v>
      </c>
      <c r="U79" s="148">
        <v>136</v>
      </c>
      <c r="V79" s="148">
        <v>2.5</v>
      </c>
      <c r="W79" s="148">
        <v>1.17</v>
      </c>
      <c r="X79" s="148">
        <v>167</v>
      </c>
      <c r="Y79" s="148">
        <v>2.09</v>
      </c>
      <c r="Z79" s="148">
        <v>1.19</v>
      </c>
      <c r="AA79" s="148">
        <v>93</v>
      </c>
      <c r="AB79" s="148">
        <v>2.34</v>
      </c>
      <c r="AC79" s="148">
        <v>1.1499999999999999</v>
      </c>
      <c r="AD79" s="148">
        <v>201</v>
      </c>
      <c r="AE79" s="148">
        <v>2.37</v>
      </c>
      <c r="AF79" s="148">
        <v>1.35</v>
      </c>
      <c r="AG79" s="148">
        <v>59</v>
      </c>
      <c r="AH79" s="98">
        <v>2.3870967741935454</v>
      </c>
      <c r="AI79" s="98">
        <v>1.2449716021628692</v>
      </c>
      <c r="AJ79" s="126">
        <v>248</v>
      </c>
      <c r="AK79" s="98">
        <v>2.3870967741935454</v>
      </c>
      <c r="AL79" s="98">
        <v>1.2449716021628692</v>
      </c>
      <c r="AM79" s="126">
        <v>248</v>
      </c>
      <c r="AN79" s="98" t="s">
        <v>442</v>
      </c>
      <c r="AO79" s="98" t="s">
        <v>442</v>
      </c>
      <c r="AP79" s="126" t="s">
        <v>442</v>
      </c>
      <c r="AQ79" s="98" t="s">
        <v>442</v>
      </c>
      <c r="AR79" s="98" t="s">
        <v>442</v>
      </c>
      <c r="AS79" s="126" t="s">
        <v>442</v>
      </c>
      <c r="AT79" s="98">
        <v>2.6363636363636358</v>
      </c>
      <c r="AU79" s="98">
        <v>1.2972069324525553</v>
      </c>
      <c r="AV79" s="126">
        <v>99</v>
      </c>
      <c r="AW79" s="98">
        <v>2.2214765100671134</v>
      </c>
      <c r="AX79" s="98">
        <v>1.1846178399844227</v>
      </c>
      <c r="AY79" s="126">
        <v>149</v>
      </c>
      <c r="AZ79" s="98">
        <v>2.433962264150944</v>
      </c>
      <c r="BA79" s="98">
        <v>1.2402955032071405</v>
      </c>
      <c r="BB79" s="126">
        <v>159</v>
      </c>
      <c r="BC79" s="98">
        <v>2.303370786516854</v>
      </c>
      <c r="BD79" s="98">
        <v>1.2559358551768047</v>
      </c>
      <c r="BE79" s="126">
        <v>89</v>
      </c>
      <c r="BF79" s="98">
        <v>2.377551020408164</v>
      </c>
      <c r="BG79" s="98">
        <v>1.2363329243968515</v>
      </c>
      <c r="BH79" s="126">
        <v>196</v>
      </c>
      <c r="BI79" s="98">
        <v>2.4230769230769238</v>
      </c>
      <c r="BJ79" s="98">
        <v>1.2886556887558813</v>
      </c>
      <c r="BK79" s="126">
        <v>52</v>
      </c>
      <c r="BM79" s="17" t="str">
        <f t="shared" si="76"/>
        <v>N&lt;5</v>
      </c>
      <c r="BN79" s="14" t="str">
        <f t="shared" si="75"/>
        <v>N&lt;5</v>
      </c>
      <c r="BO79" s="14" t="str">
        <f t="shared" si="77"/>
        <v>N&lt;5</v>
      </c>
      <c r="BP79" s="14" t="str">
        <f t="shared" si="78"/>
        <v>N&lt;5</v>
      </c>
      <c r="BQ79" s="14" t="str">
        <f t="shared" si="79"/>
        <v>N&lt;5
N&lt;5</v>
      </c>
      <c r="BR79" s="17" t="str">
        <f t="shared" si="80"/>
        <v>N&lt;5</v>
      </c>
      <c r="BS79" s="14" t="str">
        <f t="shared" si="81"/>
        <v>N&lt;5</v>
      </c>
      <c r="BT79" s="14" t="str">
        <f t="shared" si="82"/>
        <v>N&lt;5</v>
      </c>
      <c r="BU79" s="14" t="str">
        <f t="shared" si="83"/>
        <v>N&lt;5</v>
      </c>
      <c r="BV79" s="14" t="str">
        <f t="shared" si="84"/>
        <v>N&lt;5
N&lt;5</v>
      </c>
      <c r="BW79" s="17">
        <f t="shared" si="85"/>
        <v>0.54166666666666663</v>
      </c>
      <c r="BX79" s="14" t="str">
        <f t="shared" si="86"/>
        <v>assoc</v>
      </c>
      <c r="BY79" s="14">
        <f t="shared" si="87"/>
        <v>0.54166666666666663</v>
      </c>
      <c r="BZ79" s="14" t="str">
        <f t="shared" si="88"/>
        <v>Large</v>
      </c>
      <c r="CA79" s="14" t="str">
        <f t="shared" si="89"/>
        <v>assoc
Large</v>
      </c>
      <c r="CB79" s="17">
        <f t="shared" si="90"/>
        <v>0.35042735042735057</v>
      </c>
      <c r="CC79" s="14" t="str">
        <f t="shared" si="91"/>
        <v>women</v>
      </c>
      <c r="CD79" s="14">
        <f t="shared" si="92"/>
        <v>0.35042735042735057</v>
      </c>
      <c r="CE79" s="14" t="str">
        <f t="shared" si="93"/>
        <v>moderate</v>
      </c>
      <c r="CF79" s="14" t="str">
        <f t="shared" si="94"/>
        <v>women
moderate</v>
      </c>
      <c r="CG79" s="17">
        <f t="shared" si="95"/>
        <v>-2.6086956521739348E-2</v>
      </c>
      <c r="CH79" s="14" t="str">
        <f t="shared" si="96"/>
        <v/>
      </c>
      <c r="CI79" s="14">
        <f t="shared" si="97"/>
        <v>2.6086956521739348E-2</v>
      </c>
      <c r="CJ79" s="14" t="str">
        <f t="shared" si="98"/>
        <v/>
      </c>
      <c r="CK79" s="14" t="str">
        <f t="shared" si="99"/>
        <v xml:space="preserve">
</v>
      </c>
      <c r="CL79" s="17">
        <f t="shared" si="100"/>
        <v>2.9797285439360752E-2</v>
      </c>
      <c r="CM79" s="17" t="str">
        <f t="shared" si="101"/>
        <v/>
      </c>
      <c r="CN79" s="17">
        <f t="shared" si="102"/>
        <v>2.9797285439360752E-2</v>
      </c>
      <c r="CO79" s="17" t="str">
        <f t="shared" si="103"/>
        <v/>
      </c>
      <c r="CP79" s="17" t="str">
        <f t="shared" si="104"/>
        <v xml:space="preserve">
</v>
      </c>
      <c r="CQ79" s="17">
        <f t="shared" si="105"/>
        <v>2.9797285439360752E-2</v>
      </c>
      <c r="CR79" s="17" t="str">
        <f t="shared" si="106"/>
        <v/>
      </c>
      <c r="CS79" s="17">
        <f t="shared" si="107"/>
        <v>2.9797285439360752E-2</v>
      </c>
      <c r="CT79" s="17" t="str">
        <f t="shared" si="108"/>
        <v/>
      </c>
      <c r="CU79" s="17" t="str">
        <f t="shared" si="109"/>
        <v xml:space="preserve">
</v>
      </c>
      <c r="CV79" s="151" t="str">
        <f t="shared" si="110"/>
        <v>N&lt;5</v>
      </c>
      <c r="CW79" s="17" t="str">
        <f t="shared" si="111"/>
        <v>N&lt;5</v>
      </c>
      <c r="CX79" s="17" t="str">
        <f t="shared" si="112"/>
        <v>N&lt;5</v>
      </c>
      <c r="CY79" s="17" t="str">
        <f t="shared" si="113"/>
        <v>N&lt;5</v>
      </c>
      <c r="CZ79" s="17" t="str">
        <f t="shared" si="114"/>
        <v>N&lt;5
N&lt;5</v>
      </c>
      <c r="DA79" s="17" t="str">
        <f t="shared" si="115"/>
        <v>N&lt;5</v>
      </c>
      <c r="DB79" s="17" t="str">
        <f t="shared" si="116"/>
        <v>N&lt;5</v>
      </c>
      <c r="DC79" s="17" t="str">
        <f t="shared" si="117"/>
        <v>N&lt;5</v>
      </c>
      <c r="DD79" s="17" t="str">
        <f t="shared" si="118"/>
        <v>N&lt;5</v>
      </c>
      <c r="DE79" s="17" t="str">
        <f t="shared" si="119"/>
        <v>N&lt;5
N&lt;5</v>
      </c>
      <c r="DF79" s="17">
        <f t="shared" si="120"/>
        <v>-4.1347577086222422E-2</v>
      </c>
      <c r="DG79" s="17" t="str">
        <f t="shared" si="121"/>
        <v/>
      </c>
      <c r="DH79" s="17">
        <f t="shared" si="122"/>
        <v>4.1347577086222422E-2</v>
      </c>
      <c r="DI79" s="17" t="str">
        <f t="shared" si="123"/>
        <v/>
      </c>
      <c r="DJ79" s="17" t="str">
        <f t="shared" si="124"/>
        <v xml:space="preserve">
</v>
      </c>
      <c r="DK79" s="17">
        <f t="shared" si="125"/>
        <v>0.15319413902250514</v>
      </c>
      <c r="DL79" s="17" t="str">
        <f t="shared" si="126"/>
        <v>+</v>
      </c>
      <c r="DM79" s="17">
        <f t="shared" si="127"/>
        <v>0.15319413902250514</v>
      </c>
      <c r="DN79" s="17" t="str">
        <f t="shared" si="128"/>
        <v>small</v>
      </c>
      <c r="DO79" s="17" t="str">
        <f t="shared" si="129"/>
        <v>+
small</v>
      </c>
      <c r="DP79" s="17">
        <f t="shared" si="130"/>
        <v>-5.3243550168727116E-2</v>
      </c>
      <c r="DQ79" s="17" t="str">
        <f t="shared" si="131"/>
        <v/>
      </c>
      <c r="DR79" s="17">
        <f t="shared" si="132"/>
        <v>5.3243550168727116E-2</v>
      </c>
      <c r="DS79" s="17" t="str">
        <f t="shared" si="133"/>
        <v/>
      </c>
      <c r="DT79" s="17" t="str">
        <f t="shared" si="134"/>
        <v xml:space="preserve">
</v>
      </c>
      <c r="DU79" s="17">
        <f t="shared" si="135"/>
        <v>0.16988987585422252</v>
      </c>
      <c r="DV79" s="17" t="str">
        <f t="shared" si="136"/>
        <v>+</v>
      </c>
      <c r="DW79" s="17">
        <f t="shared" si="137"/>
        <v>0.16988987585422252</v>
      </c>
      <c r="DX79" s="17" t="str">
        <f t="shared" si="138"/>
        <v>small</v>
      </c>
      <c r="DY79" s="17" t="str">
        <f t="shared" si="139"/>
        <v>+
small</v>
      </c>
      <c r="DZ79" s="17">
        <f t="shared" si="140"/>
        <v>3.0372903339513934E-2</v>
      </c>
      <c r="EA79" s="17" t="str">
        <f t="shared" si="141"/>
        <v/>
      </c>
      <c r="EB79" s="17">
        <f t="shared" si="142"/>
        <v>3.0372903339513934E-2</v>
      </c>
      <c r="EC79" s="17" t="str">
        <f t="shared" si="143"/>
        <v/>
      </c>
      <c r="ED79" s="17" t="str">
        <f t="shared" si="144"/>
        <v xml:space="preserve">
</v>
      </c>
      <c r="EE79" s="17">
        <f t="shared" si="145"/>
        <v>4.1187823512552235E-2</v>
      </c>
      <c r="EF79" s="17" t="str">
        <f t="shared" si="146"/>
        <v/>
      </c>
      <c r="EG79" s="17">
        <f t="shared" si="147"/>
        <v>4.1187823512552235E-2</v>
      </c>
      <c r="EH79" s="17" t="str">
        <f t="shared" si="148"/>
        <v/>
      </c>
      <c r="EI79" s="17" t="str">
        <f t="shared" si="149"/>
        <v xml:space="preserve">
</v>
      </c>
    </row>
    <row r="80" spans="1:139" x14ac:dyDescent="0.2">
      <c r="A80" s="2" t="s">
        <v>190</v>
      </c>
      <c r="B80" s="2" t="s">
        <v>33</v>
      </c>
      <c r="C80" s="2" t="s">
        <v>191</v>
      </c>
      <c r="D80" s="145">
        <v>2.33</v>
      </c>
      <c r="E80" s="145">
        <v>1.1399999999999999</v>
      </c>
      <c r="F80" s="131">
        <v>341</v>
      </c>
      <c r="G80" s="146">
        <v>2.4</v>
      </c>
      <c r="H80" s="146">
        <v>1.1399999999999999</v>
      </c>
      <c r="I80" s="146">
        <v>254</v>
      </c>
      <c r="J80" s="146" t="s">
        <v>442</v>
      </c>
      <c r="K80" s="146" t="s">
        <v>442</v>
      </c>
      <c r="L80" s="146" t="s">
        <v>442</v>
      </c>
      <c r="M80" s="146">
        <v>2.13</v>
      </c>
      <c r="N80" s="146">
        <v>1.1299999999999999</v>
      </c>
      <c r="O80" s="146">
        <v>87</v>
      </c>
      <c r="P80" s="146">
        <v>2.56</v>
      </c>
      <c r="Q80" s="146">
        <v>1.17</v>
      </c>
      <c r="R80" s="146">
        <v>123</v>
      </c>
      <c r="S80" s="146">
        <v>2.25</v>
      </c>
      <c r="T80" s="146">
        <v>1.08</v>
      </c>
      <c r="U80" s="146">
        <v>131</v>
      </c>
      <c r="V80" s="146">
        <v>2.4700000000000002</v>
      </c>
      <c r="W80" s="146">
        <v>1.1200000000000001</v>
      </c>
      <c r="X80" s="146">
        <v>210</v>
      </c>
      <c r="Y80" s="146">
        <v>2.11</v>
      </c>
      <c r="Z80" s="146">
        <v>1.1299999999999999</v>
      </c>
      <c r="AA80" s="146">
        <v>131</v>
      </c>
      <c r="AB80" s="146">
        <v>2.31</v>
      </c>
      <c r="AC80" s="146">
        <v>1.1299999999999999</v>
      </c>
      <c r="AD80" s="146">
        <v>265</v>
      </c>
      <c r="AE80" s="146">
        <v>2.39</v>
      </c>
      <c r="AF80" s="146">
        <v>1.18</v>
      </c>
      <c r="AG80" s="146">
        <v>76</v>
      </c>
      <c r="AH80" s="31">
        <v>2.5898203592814388</v>
      </c>
      <c r="AI80" s="31">
        <v>1.1635161956768254</v>
      </c>
      <c r="AJ80" s="125">
        <v>334</v>
      </c>
      <c r="AK80" s="31">
        <v>2.592741935483871</v>
      </c>
      <c r="AL80" s="31">
        <v>1.152126946102165</v>
      </c>
      <c r="AM80" s="125">
        <v>248</v>
      </c>
      <c r="AN80" s="31" t="s">
        <v>442</v>
      </c>
      <c r="AO80" s="31" t="s">
        <v>442</v>
      </c>
      <c r="AP80" s="125" t="s">
        <v>442</v>
      </c>
      <c r="AQ80" s="31">
        <v>2.5813953488372103</v>
      </c>
      <c r="AR80" s="31">
        <v>1.2025963703985469</v>
      </c>
      <c r="AS80" s="125">
        <v>86</v>
      </c>
      <c r="AT80" s="31">
        <v>2.7339449541284395</v>
      </c>
      <c r="AU80" s="31">
        <v>1.2220368685326182</v>
      </c>
      <c r="AV80" s="125">
        <v>109</v>
      </c>
      <c r="AW80" s="31">
        <v>2.4820143884892105</v>
      </c>
      <c r="AX80" s="31">
        <v>1.0858277947222901</v>
      </c>
      <c r="AY80" s="125">
        <v>139</v>
      </c>
      <c r="AZ80" s="31">
        <v>2.6400000000000015</v>
      </c>
      <c r="BA80" s="31">
        <v>1.1388083342294932</v>
      </c>
      <c r="BB80" s="125">
        <v>200</v>
      </c>
      <c r="BC80" s="31">
        <v>2.5149253731343291</v>
      </c>
      <c r="BD80" s="31">
        <v>1.19984381581891</v>
      </c>
      <c r="BE80" s="125">
        <v>134</v>
      </c>
      <c r="BF80" s="31">
        <v>2.5555555555555545</v>
      </c>
      <c r="BG80" s="31">
        <v>1.1611215361921292</v>
      </c>
      <c r="BH80" s="125">
        <v>270</v>
      </c>
      <c r="BI80" s="31">
        <v>2.734375</v>
      </c>
      <c r="BJ80" s="31">
        <v>1.1716517644517321</v>
      </c>
      <c r="BK80" s="125">
        <v>64</v>
      </c>
      <c r="BM80" s="17" t="str">
        <f t="shared" si="76"/>
        <v>N&lt;5</v>
      </c>
      <c r="BN80" s="14" t="str">
        <f t="shared" si="75"/>
        <v>N&lt;5</v>
      </c>
      <c r="BO80" s="14" t="str">
        <f t="shared" si="77"/>
        <v>N&lt;5</v>
      </c>
      <c r="BP80" s="14" t="str">
        <f t="shared" si="78"/>
        <v>N&lt;5</v>
      </c>
      <c r="BQ80" s="14" t="str">
        <f t="shared" si="79"/>
        <v>N&lt;5
N&lt;5</v>
      </c>
      <c r="BR80" s="17">
        <f t="shared" si="80"/>
        <v>0.23684210526315794</v>
      </c>
      <c r="BS80" s="14" t="str">
        <f t="shared" si="81"/>
        <v>ntt</v>
      </c>
      <c r="BT80" s="14">
        <f t="shared" si="82"/>
        <v>0.23684210526315794</v>
      </c>
      <c r="BU80" s="14" t="str">
        <f t="shared" si="83"/>
        <v>small</v>
      </c>
      <c r="BV80" s="14" t="str">
        <f t="shared" si="84"/>
        <v>ntt
small</v>
      </c>
      <c r="BW80" s="17">
        <f t="shared" si="85"/>
        <v>0.26495726495726502</v>
      </c>
      <c r="BX80" s="14" t="str">
        <f t="shared" si="86"/>
        <v>assoc</v>
      </c>
      <c r="BY80" s="14">
        <f t="shared" si="87"/>
        <v>0.26495726495726502</v>
      </c>
      <c r="BZ80" s="14" t="str">
        <f t="shared" si="88"/>
        <v>small</v>
      </c>
      <c r="CA80" s="14" t="str">
        <f t="shared" si="89"/>
        <v>assoc
small</v>
      </c>
      <c r="CB80" s="17">
        <f t="shared" si="90"/>
        <v>0.32142857142857167</v>
      </c>
      <c r="CC80" s="14" t="str">
        <f t="shared" si="91"/>
        <v>women</v>
      </c>
      <c r="CD80" s="14">
        <f t="shared" si="92"/>
        <v>0.32142857142857167</v>
      </c>
      <c r="CE80" s="14" t="str">
        <f t="shared" si="93"/>
        <v>moderate</v>
      </c>
      <c r="CF80" s="14" t="str">
        <f t="shared" si="94"/>
        <v>women
moderate</v>
      </c>
      <c r="CG80" s="17">
        <f t="shared" si="95"/>
        <v>-7.0796460176991219E-2</v>
      </c>
      <c r="CH80" s="14" t="str">
        <f t="shared" si="96"/>
        <v/>
      </c>
      <c r="CI80" s="14">
        <f t="shared" si="97"/>
        <v>7.0796460176991219E-2</v>
      </c>
      <c r="CJ80" s="14" t="str">
        <f t="shared" si="98"/>
        <v/>
      </c>
      <c r="CK80" s="14" t="str">
        <f t="shared" si="99"/>
        <v xml:space="preserve">
</v>
      </c>
      <c r="CL80" s="17">
        <f t="shared" si="100"/>
        <v>0.2233061819395642</v>
      </c>
      <c r="CM80" s="17" t="str">
        <f t="shared" si="101"/>
        <v>+</v>
      </c>
      <c r="CN80" s="17">
        <f t="shared" si="102"/>
        <v>0.2233061819395642</v>
      </c>
      <c r="CO80" s="17" t="str">
        <f t="shared" si="103"/>
        <v>small</v>
      </c>
      <c r="CP80" s="17" t="str">
        <f t="shared" si="104"/>
        <v>+
small</v>
      </c>
      <c r="CQ80" s="17">
        <f t="shared" si="105"/>
        <v>0.16729227290095833</v>
      </c>
      <c r="CR80" s="17" t="str">
        <f t="shared" si="106"/>
        <v>+</v>
      </c>
      <c r="CS80" s="17">
        <f t="shared" si="107"/>
        <v>0.16729227290095833</v>
      </c>
      <c r="CT80" s="17" t="str">
        <f t="shared" si="108"/>
        <v>small</v>
      </c>
      <c r="CU80" s="17" t="str">
        <f t="shared" si="109"/>
        <v>+
small</v>
      </c>
      <c r="CV80" s="151" t="str">
        <f t="shared" si="110"/>
        <v>N&lt;5</v>
      </c>
      <c r="CW80" s="17" t="str">
        <f t="shared" si="111"/>
        <v>N&lt;5</v>
      </c>
      <c r="CX80" s="17" t="str">
        <f t="shared" si="112"/>
        <v>N&lt;5</v>
      </c>
      <c r="CY80" s="17" t="str">
        <f t="shared" si="113"/>
        <v>N&lt;5</v>
      </c>
      <c r="CZ80" s="17" t="str">
        <f t="shared" si="114"/>
        <v>N&lt;5
N&lt;5</v>
      </c>
      <c r="DA80" s="17">
        <f t="shared" si="115"/>
        <v>0.37535066623194246</v>
      </c>
      <c r="DB80" s="17" t="str">
        <f t="shared" si="116"/>
        <v>+</v>
      </c>
      <c r="DC80" s="17">
        <f t="shared" si="117"/>
        <v>0.37535066623194246</v>
      </c>
      <c r="DD80" s="17" t="str">
        <f t="shared" si="118"/>
        <v>moderate</v>
      </c>
      <c r="DE80" s="17" t="str">
        <f t="shared" si="119"/>
        <v>+
moderate</v>
      </c>
      <c r="DF80" s="17">
        <f t="shared" si="120"/>
        <v>0.14234018515112959</v>
      </c>
      <c r="DG80" s="17" t="str">
        <f t="shared" si="121"/>
        <v>+</v>
      </c>
      <c r="DH80" s="17">
        <f t="shared" si="122"/>
        <v>0.14234018515112959</v>
      </c>
      <c r="DI80" s="17" t="str">
        <f t="shared" si="123"/>
        <v>small</v>
      </c>
      <c r="DJ80" s="17" t="str">
        <f t="shared" si="124"/>
        <v>+
small</v>
      </c>
      <c r="DK80" s="17">
        <f t="shared" si="125"/>
        <v>0.21367512382435397</v>
      </c>
      <c r="DL80" s="17" t="str">
        <f t="shared" si="126"/>
        <v>+</v>
      </c>
      <c r="DM80" s="17">
        <f t="shared" si="127"/>
        <v>0.21367512382435397</v>
      </c>
      <c r="DN80" s="17" t="str">
        <f t="shared" si="128"/>
        <v>small</v>
      </c>
      <c r="DO80" s="17" t="str">
        <f t="shared" si="129"/>
        <v>+
small</v>
      </c>
      <c r="DP80" s="17">
        <f t="shared" si="130"/>
        <v>0.14927885131348431</v>
      </c>
      <c r="DQ80" s="17" t="str">
        <f t="shared" si="131"/>
        <v>+</v>
      </c>
      <c r="DR80" s="17">
        <f t="shared" si="132"/>
        <v>0.14927885131348431</v>
      </c>
      <c r="DS80" s="17" t="str">
        <f t="shared" si="133"/>
        <v>small</v>
      </c>
      <c r="DT80" s="17" t="str">
        <f t="shared" si="134"/>
        <v>+
small</v>
      </c>
      <c r="DU80" s="17">
        <f t="shared" si="135"/>
        <v>0.33748173536900056</v>
      </c>
      <c r="DV80" s="17" t="str">
        <f t="shared" si="136"/>
        <v>+</v>
      </c>
      <c r="DW80" s="17">
        <f t="shared" si="137"/>
        <v>0.33748173536900056</v>
      </c>
      <c r="DX80" s="17" t="str">
        <f t="shared" si="138"/>
        <v>moderate</v>
      </c>
      <c r="DY80" s="17" t="str">
        <f t="shared" si="139"/>
        <v>+
moderate</v>
      </c>
      <c r="DZ80" s="17">
        <f t="shared" si="140"/>
        <v>0.2114813547949925</v>
      </c>
      <c r="EA80" s="17" t="str">
        <f t="shared" si="141"/>
        <v>+</v>
      </c>
      <c r="EB80" s="17">
        <f t="shared" si="142"/>
        <v>0.2114813547949925</v>
      </c>
      <c r="EC80" s="17" t="str">
        <f t="shared" si="143"/>
        <v>small</v>
      </c>
      <c r="ED80" s="17" t="str">
        <f t="shared" si="144"/>
        <v>+
small</v>
      </c>
      <c r="EE80" s="17">
        <f t="shared" si="145"/>
        <v>0.2939226572676637</v>
      </c>
      <c r="EF80" s="17" t="str">
        <f t="shared" si="146"/>
        <v>+</v>
      </c>
      <c r="EG80" s="17">
        <f t="shared" si="147"/>
        <v>0.2939226572676637</v>
      </c>
      <c r="EH80" s="17" t="str">
        <f t="shared" si="148"/>
        <v>small</v>
      </c>
      <c r="EI80" s="17" t="str">
        <f t="shared" si="149"/>
        <v>+
small</v>
      </c>
    </row>
    <row r="81" spans="1:139" s="27" customFormat="1" x14ac:dyDescent="0.2">
      <c r="A81" s="95" t="s">
        <v>192</v>
      </c>
      <c r="B81" s="95" t="s">
        <v>193</v>
      </c>
      <c r="C81" s="95" t="s">
        <v>194</v>
      </c>
      <c r="D81" s="148">
        <v>4.13</v>
      </c>
      <c r="E81" s="148">
        <v>0.88</v>
      </c>
      <c r="F81" s="148">
        <v>298</v>
      </c>
      <c r="G81" s="148">
        <v>4.1900000000000004</v>
      </c>
      <c r="H81" s="148">
        <v>0.87</v>
      </c>
      <c r="I81" s="148">
        <v>237</v>
      </c>
      <c r="J81" s="148" t="s">
        <v>442</v>
      </c>
      <c r="K81" s="148" t="s">
        <v>442</v>
      </c>
      <c r="L81" s="148" t="s">
        <v>442</v>
      </c>
      <c r="M81" s="148">
        <v>3.92</v>
      </c>
      <c r="N81" s="148">
        <v>0.9</v>
      </c>
      <c r="O81" s="148">
        <v>61</v>
      </c>
      <c r="P81" s="148">
        <v>4.1500000000000004</v>
      </c>
      <c r="Q81" s="148">
        <v>0.91</v>
      </c>
      <c r="R81" s="148">
        <v>117</v>
      </c>
      <c r="S81" s="148">
        <v>4.2300000000000004</v>
      </c>
      <c r="T81" s="148">
        <v>0.82</v>
      </c>
      <c r="U81" s="148">
        <v>120</v>
      </c>
      <c r="V81" s="148">
        <v>4.1399999999999997</v>
      </c>
      <c r="W81" s="148">
        <v>0.94</v>
      </c>
      <c r="X81" s="148">
        <v>182</v>
      </c>
      <c r="Y81" s="148">
        <v>4.12</v>
      </c>
      <c r="Z81" s="148">
        <v>0.78</v>
      </c>
      <c r="AA81" s="148">
        <v>116</v>
      </c>
      <c r="AB81" s="148">
        <v>4.07</v>
      </c>
      <c r="AC81" s="148">
        <v>0.9</v>
      </c>
      <c r="AD81" s="148">
        <v>235</v>
      </c>
      <c r="AE81" s="148">
        <v>4.37</v>
      </c>
      <c r="AF81" s="148">
        <v>0.75</v>
      </c>
      <c r="AG81" s="148">
        <v>63</v>
      </c>
      <c r="AH81" s="98">
        <v>4.0283687943262363</v>
      </c>
      <c r="AI81" s="98">
        <v>0.88838501488999855</v>
      </c>
      <c r="AJ81" s="126">
        <v>282</v>
      </c>
      <c r="AK81" s="98">
        <v>4.018099547511313</v>
      </c>
      <c r="AL81" s="98">
        <v>0.89931186270886343</v>
      </c>
      <c r="AM81" s="126">
        <v>221</v>
      </c>
      <c r="AN81" s="98" t="s">
        <v>442</v>
      </c>
      <c r="AO81" s="98" t="s">
        <v>442</v>
      </c>
      <c r="AP81" s="126" t="s">
        <v>442</v>
      </c>
      <c r="AQ81" s="98">
        <v>4.0655737704918034</v>
      </c>
      <c r="AR81" s="98">
        <v>0.85379256768484457</v>
      </c>
      <c r="AS81" s="126">
        <v>61</v>
      </c>
      <c r="AT81" s="98">
        <v>4.088235294117645</v>
      </c>
      <c r="AU81" s="98">
        <v>1.0059520014578436</v>
      </c>
      <c r="AV81" s="126">
        <v>102</v>
      </c>
      <c r="AW81" s="98">
        <v>3.9666666666666659</v>
      </c>
      <c r="AX81" s="98">
        <v>0.79845789745333595</v>
      </c>
      <c r="AY81" s="126">
        <v>120</v>
      </c>
      <c r="AZ81" s="98">
        <v>4.0186335403726696</v>
      </c>
      <c r="BA81" s="98">
        <v>0.89073038632237789</v>
      </c>
      <c r="BB81" s="126">
        <v>161</v>
      </c>
      <c r="BC81" s="98">
        <v>4.0413223140495855</v>
      </c>
      <c r="BD81" s="98">
        <v>0.88878844703408855</v>
      </c>
      <c r="BE81" s="126">
        <v>121</v>
      </c>
      <c r="BF81" s="98">
        <v>3.9957446808510624</v>
      </c>
      <c r="BG81" s="98">
        <v>0.88914571667062681</v>
      </c>
      <c r="BH81" s="126">
        <v>235</v>
      </c>
      <c r="BI81" s="98">
        <v>4.1914893617021294</v>
      </c>
      <c r="BJ81" s="98">
        <v>0.87571828585950773</v>
      </c>
      <c r="BK81" s="126">
        <v>47</v>
      </c>
      <c r="BM81" s="17" t="str">
        <f t="shared" si="76"/>
        <v>N&lt;5</v>
      </c>
      <c r="BN81" s="14" t="str">
        <f t="shared" si="75"/>
        <v>N&lt;5</v>
      </c>
      <c r="BO81" s="14" t="str">
        <f t="shared" si="77"/>
        <v>N&lt;5</v>
      </c>
      <c r="BP81" s="14" t="str">
        <f t="shared" si="78"/>
        <v>N&lt;5</v>
      </c>
      <c r="BQ81" s="14" t="str">
        <f t="shared" si="79"/>
        <v>N&lt;5
N&lt;5</v>
      </c>
      <c r="BR81" s="17">
        <f t="shared" si="80"/>
        <v>0.31034482758620741</v>
      </c>
      <c r="BS81" s="14" t="str">
        <f t="shared" si="81"/>
        <v>ntt</v>
      </c>
      <c r="BT81" s="14">
        <f t="shared" si="82"/>
        <v>0.31034482758620741</v>
      </c>
      <c r="BU81" s="14" t="str">
        <f t="shared" si="83"/>
        <v>moderate</v>
      </c>
      <c r="BV81" s="14" t="str">
        <f t="shared" si="84"/>
        <v>ntt
moderate</v>
      </c>
      <c r="BW81" s="17">
        <f t="shared" si="85"/>
        <v>-8.7912087912087988E-2</v>
      </c>
      <c r="BX81" s="14" t="str">
        <f t="shared" si="86"/>
        <v/>
      </c>
      <c r="BY81" s="14">
        <f t="shared" si="87"/>
        <v>8.7912087912087988E-2</v>
      </c>
      <c r="BZ81" s="14" t="str">
        <f t="shared" si="88"/>
        <v/>
      </c>
      <c r="CA81" s="14" t="str">
        <f t="shared" si="89"/>
        <v xml:space="preserve">
</v>
      </c>
      <c r="CB81" s="17">
        <f t="shared" si="90"/>
        <v>2.12765957446804E-2</v>
      </c>
      <c r="CC81" s="14" t="str">
        <f t="shared" si="91"/>
        <v/>
      </c>
      <c r="CD81" s="14">
        <f t="shared" si="92"/>
        <v>2.12765957446804E-2</v>
      </c>
      <c r="CE81" s="14" t="str">
        <f t="shared" si="93"/>
        <v/>
      </c>
      <c r="CF81" s="14" t="str">
        <f t="shared" si="94"/>
        <v xml:space="preserve">
</v>
      </c>
      <c r="CG81" s="17">
        <f t="shared" si="95"/>
        <v>-0.33333333333333315</v>
      </c>
      <c r="CH81" s="14" t="str">
        <f t="shared" si="96"/>
        <v>white</v>
      </c>
      <c r="CI81" s="14">
        <f t="shared" si="97"/>
        <v>0.33333333333333315</v>
      </c>
      <c r="CJ81" s="14" t="str">
        <f t="shared" si="98"/>
        <v>moderate</v>
      </c>
      <c r="CK81" s="14" t="str">
        <f t="shared" si="99"/>
        <v>white
moderate</v>
      </c>
      <c r="CL81" s="17">
        <f t="shared" si="100"/>
        <v>-0.11439995494109922</v>
      </c>
      <c r="CM81" s="17" t="str">
        <f t="shared" si="101"/>
        <v>-</v>
      </c>
      <c r="CN81" s="17">
        <f t="shared" si="102"/>
        <v>0.11439995494109922</v>
      </c>
      <c r="CO81" s="17" t="str">
        <f t="shared" si="103"/>
        <v>small</v>
      </c>
      <c r="CP81" s="17" t="str">
        <f t="shared" si="104"/>
        <v>-
small</v>
      </c>
      <c r="CQ81" s="17">
        <f t="shared" si="105"/>
        <v>-0.19114665292070893</v>
      </c>
      <c r="CR81" s="17" t="str">
        <f t="shared" si="106"/>
        <v>-</v>
      </c>
      <c r="CS81" s="17">
        <f t="shared" si="107"/>
        <v>0.19114665292070893</v>
      </c>
      <c r="CT81" s="17" t="str">
        <f t="shared" si="108"/>
        <v>small</v>
      </c>
      <c r="CU81" s="17" t="str">
        <f t="shared" si="109"/>
        <v>-
small</v>
      </c>
      <c r="CV81" s="151" t="str">
        <f t="shared" si="110"/>
        <v>N&lt;5</v>
      </c>
      <c r="CW81" s="17" t="str">
        <f t="shared" si="111"/>
        <v>N&lt;5</v>
      </c>
      <c r="CX81" s="17" t="str">
        <f t="shared" si="112"/>
        <v>N&lt;5</v>
      </c>
      <c r="CY81" s="17" t="str">
        <f t="shared" si="113"/>
        <v>N&lt;5</v>
      </c>
      <c r="CZ81" s="17" t="str">
        <f t="shared" si="114"/>
        <v>N&lt;5
N&lt;5</v>
      </c>
      <c r="DA81" s="17">
        <f t="shared" si="115"/>
        <v>0.17050250377154633</v>
      </c>
      <c r="DB81" s="17" t="str">
        <f t="shared" si="116"/>
        <v>+</v>
      </c>
      <c r="DC81" s="17">
        <f t="shared" si="117"/>
        <v>0.17050250377154633</v>
      </c>
      <c r="DD81" s="17" t="str">
        <f t="shared" si="118"/>
        <v>small</v>
      </c>
      <c r="DE81" s="17" t="str">
        <f t="shared" si="119"/>
        <v>+
small</v>
      </c>
      <c r="DF81" s="17">
        <f t="shared" si="120"/>
        <v>-6.139925741272434E-2</v>
      </c>
      <c r="DG81" s="17" t="str">
        <f t="shared" si="121"/>
        <v/>
      </c>
      <c r="DH81" s="17">
        <f t="shared" si="122"/>
        <v>6.139925741272434E-2</v>
      </c>
      <c r="DI81" s="17" t="str">
        <f t="shared" si="123"/>
        <v/>
      </c>
      <c r="DJ81" s="17" t="str">
        <f t="shared" si="124"/>
        <v xml:space="preserve">
</v>
      </c>
      <c r="DK81" s="17">
        <f t="shared" si="125"/>
        <v>-0.32980240307376313</v>
      </c>
      <c r="DL81" s="17" t="str">
        <f t="shared" si="126"/>
        <v>-</v>
      </c>
      <c r="DM81" s="17">
        <f t="shared" si="127"/>
        <v>0.32980240307376313</v>
      </c>
      <c r="DN81" s="17" t="str">
        <f t="shared" si="128"/>
        <v>moderate</v>
      </c>
      <c r="DO81" s="17" t="str">
        <f t="shared" si="129"/>
        <v>-
moderate</v>
      </c>
      <c r="DP81" s="17">
        <f t="shared" si="130"/>
        <v>-0.13625498971515324</v>
      </c>
      <c r="DQ81" s="17" t="str">
        <f t="shared" si="131"/>
        <v>-</v>
      </c>
      <c r="DR81" s="17">
        <f t="shared" si="132"/>
        <v>0.13625498971515324</v>
      </c>
      <c r="DS81" s="17" t="str">
        <f t="shared" si="133"/>
        <v>small</v>
      </c>
      <c r="DT81" s="17" t="str">
        <f t="shared" si="134"/>
        <v>-
small</v>
      </c>
      <c r="DU81" s="17">
        <f t="shared" si="135"/>
        <v>-8.8522399467459531E-2</v>
      </c>
      <c r="DV81" s="17" t="str">
        <f t="shared" si="136"/>
        <v/>
      </c>
      <c r="DW81" s="17">
        <f t="shared" si="137"/>
        <v>8.8522399467459531E-2</v>
      </c>
      <c r="DX81" s="17" t="str">
        <f t="shared" si="138"/>
        <v/>
      </c>
      <c r="DY81" s="17" t="str">
        <f t="shared" si="139"/>
        <v xml:space="preserve">
</v>
      </c>
      <c r="DZ81" s="17">
        <f t="shared" si="140"/>
        <v>-8.3513104496509519E-2</v>
      </c>
      <c r="EA81" s="17" t="str">
        <f t="shared" si="141"/>
        <v/>
      </c>
      <c r="EB81" s="17">
        <f t="shared" si="142"/>
        <v>8.3513104496509519E-2</v>
      </c>
      <c r="EC81" s="17" t="str">
        <f t="shared" si="143"/>
        <v/>
      </c>
      <c r="ED81" s="17" t="str">
        <f t="shared" si="144"/>
        <v xml:space="preserve">
</v>
      </c>
      <c r="EE81" s="17">
        <f t="shared" si="145"/>
        <v>-0.20384482222232522</v>
      </c>
      <c r="EF81" s="17" t="str">
        <f t="shared" si="146"/>
        <v>-</v>
      </c>
      <c r="EG81" s="17">
        <f t="shared" si="147"/>
        <v>0.20384482222232522</v>
      </c>
      <c r="EH81" s="17" t="str">
        <f t="shared" si="148"/>
        <v>small</v>
      </c>
      <c r="EI81" s="17" t="str">
        <f t="shared" si="149"/>
        <v>-
small</v>
      </c>
    </row>
    <row r="82" spans="1:139" x14ac:dyDescent="0.2">
      <c r="A82" s="2" t="s">
        <v>195</v>
      </c>
      <c r="B82" s="2" t="s">
        <v>193</v>
      </c>
      <c r="C82" s="2" t="s">
        <v>196</v>
      </c>
      <c r="D82" s="145">
        <v>4.24</v>
      </c>
      <c r="E82" s="145">
        <v>0.96</v>
      </c>
      <c r="F82" s="131">
        <v>450</v>
      </c>
      <c r="G82" s="146">
        <v>4.0999999999999996</v>
      </c>
      <c r="H82" s="146">
        <v>0.99</v>
      </c>
      <c r="I82" s="146">
        <v>282</v>
      </c>
      <c r="J82" s="146">
        <v>4.5199999999999996</v>
      </c>
      <c r="K82" s="146">
        <v>0.72</v>
      </c>
      <c r="L82" s="146">
        <v>61</v>
      </c>
      <c r="M82" s="146">
        <v>4.42</v>
      </c>
      <c r="N82" s="146">
        <v>0.93</v>
      </c>
      <c r="O82" s="146">
        <v>107</v>
      </c>
      <c r="P82" s="146">
        <v>4.0199999999999996</v>
      </c>
      <c r="Q82" s="146">
        <v>0.99</v>
      </c>
      <c r="R82" s="146">
        <v>137</v>
      </c>
      <c r="S82" s="146">
        <v>4.2</v>
      </c>
      <c r="T82" s="146">
        <v>0.95</v>
      </c>
      <c r="U82" s="146">
        <v>143</v>
      </c>
      <c r="V82" s="146">
        <v>4.17</v>
      </c>
      <c r="W82" s="146">
        <v>0.96</v>
      </c>
      <c r="X82" s="146">
        <v>274</v>
      </c>
      <c r="Y82" s="146">
        <v>4.34</v>
      </c>
      <c r="Z82" s="146">
        <v>0.94</v>
      </c>
      <c r="AA82" s="146">
        <v>176</v>
      </c>
      <c r="AB82" s="146">
        <v>4.17</v>
      </c>
      <c r="AC82" s="146">
        <v>0.98</v>
      </c>
      <c r="AD82" s="146">
        <v>345</v>
      </c>
      <c r="AE82" s="146">
        <v>4.46</v>
      </c>
      <c r="AF82" s="146">
        <v>0.83</v>
      </c>
      <c r="AG82" s="146">
        <v>105</v>
      </c>
      <c r="AH82" s="31">
        <v>4.1459227467811148</v>
      </c>
      <c r="AI82" s="31">
        <v>0.99469263985542122</v>
      </c>
      <c r="AJ82" s="125">
        <v>466</v>
      </c>
      <c r="AK82" s="31">
        <v>4.014234875444842</v>
      </c>
      <c r="AL82" s="31">
        <v>1.0453008119645011</v>
      </c>
      <c r="AM82" s="125">
        <v>281</v>
      </c>
      <c r="AN82" s="31">
        <v>4.267605633802817</v>
      </c>
      <c r="AO82" s="31">
        <v>1.0948939476219766</v>
      </c>
      <c r="AP82" s="125">
        <v>71</v>
      </c>
      <c r="AQ82" s="31">
        <v>4.3947368421052655</v>
      </c>
      <c r="AR82" s="31">
        <v>0.71170269536882402</v>
      </c>
      <c r="AS82" s="125">
        <v>114</v>
      </c>
      <c r="AT82" s="31">
        <v>3.8333333333333344</v>
      </c>
      <c r="AU82" s="31">
        <v>1.2187086351803398</v>
      </c>
      <c r="AV82" s="125">
        <v>114</v>
      </c>
      <c r="AW82" s="31">
        <v>4.163636363636364</v>
      </c>
      <c r="AX82" s="31">
        <v>0.88545777805517256</v>
      </c>
      <c r="AY82" s="125">
        <v>165</v>
      </c>
      <c r="AZ82" s="31">
        <v>4.0618181818181851</v>
      </c>
      <c r="BA82" s="31">
        <v>0.99990709588348414</v>
      </c>
      <c r="BB82" s="125">
        <v>275</v>
      </c>
      <c r="BC82" s="31">
        <v>4.2631578947368407</v>
      </c>
      <c r="BD82" s="31">
        <v>0.9781802164140837</v>
      </c>
      <c r="BE82" s="125">
        <v>190</v>
      </c>
      <c r="BF82" s="31">
        <v>4.1284153005464468</v>
      </c>
      <c r="BG82" s="31">
        <v>0.99995134247967121</v>
      </c>
      <c r="BH82" s="125">
        <v>366</v>
      </c>
      <c r="BI82" s="31">
        <v>4.2099999999999991</v>
      </c>
      <c r="BJ82" s="31">
        <v>0.97747355230438093</v>
      </c>
      <c r="BK82" s="125">
        <v>100</v>
      </c>
      <c r="BM82" s="17">
        <f t="shared" si="76"/>
        <v>-0.4242424242424242</v>
      </c>
      <c r="BN82" s="14" t="str">
        <f t="shared" si="75"/>
        <v>tenured</v>
      </c>
      <c r="BO82" s="14">
        <f t="shared" si="77"/>
        <v>0.4242424242424242</v>
      </c>
      <c r="BP82" s="14" t="str">
        <f t="shared" si="78"/>
        <v>moderate</v>
      </c>
      <c r="BQ82" s="14" t="str">
        <f t="shared" si="79"/>
        <v>tenured
moderate</v>
      </c>
      <c r="BR82" s="17">
        <f t="shared" si="80"/>
        <v>-0.32323232323232354</v>
      </c>
      <c r="BS82" s="14" t="str">
        <f t="shared" si="81"/>
        <v>tenured</v>
      </c>
      <c r="BT82" s="14">
        <f t="shared" si="82"/>
        <v>0.32323232323232354</v>
      </c>
      <c r="BU82" s="14" t="str">
        <f t="shared" si="83"/>
        <v>moderate</v>
      </c>
      <c r="BV82" s="14" t="str">
        <f t="shared" si="84"/>
        <v>tenured
moderate</v>
      </c>
      <c r="BW82" s="17">
        <f t="shared" si="85"/>
        <v>-0.18181818181818243</v>
      </c>
      <c r="BX82" s="14" t="str">
        <f t="shared" si="86"/>
        <v>full</v>
      </c>
      <c r="BY82" s="14">
        <f t="shared" si="87"/>
        <v>0.18181818181818243</v>
      </c>
      <c r="BZ82" s="14" t="str">
        <f t="shared" si="88"/>
        <v>small</v>
      </c>
      <c r="CA82" s="14" t="str">
        <f t="shared" si="89"/>
        <v>full
small</v>
      </c>
      <c r="CB82" s="17">
        <f t="shared" si="90"/>
        <v>-0.17708333333333326</v>
      </c>
      <c r="CC82" s="14" t="str">
        <f t="shared" si="91"/>
        <v>men</v>
      </c>
      <c r="CD82" s="14">
        <f t="shared" si="92"/>
        <v>0.17708333333333326</v>
      </c>
      <c r="CE82" s="14" t="str">
        <f t="shared" si="93"/>
        <v>small</v>
      </c>
      <c r="CF82" s="14" t="str">
        <f t="shared" si="94"/>
        <v>men
small</v>
      </c>
      <c r="CG82" s="17">
        <f t="shared" si="95"/>
        <v>-0.29591836734693883</v>
      </c>
      <c r="CH82" s="14" t="str">
        <f t="shared" si="96"/>
        <v>white</v>
      </c>
      <c r="CI82" s="14">
        <f t="shared" si="97"/>
        <v>0.29591836734693883</v>
      </c>
      <c r="CJ82" s="14" t="str">
        <f t="shared" si="98"/>
        <v>small</v>
      </c>
      <c r="CK82" s="14" t="str">
        <f t="shared" si="99"/>
        <v>white
small</v>
      </c>
      <c r="CL82" s="17">
        <f t="shared" si="100"/>
        <v>-9.457921919735883E-2</v>
      </c>
      <c r="CM82" s="17" t="str">
        <f t="shared" si="101"/>
        <v/>
      </c>
      <c r="CN82" s="17">
        <f t="shared" si="102"/>
        <v>9.457921919735883E-2</v>
      </c>
      <c r="CO82" s="17" t="str">
        <f t="shared" si="103"/>
        <v/>
      </c>
      <c r="CP82" s="17" t="str">
        <f t="shared" si="104"/>
        <v xml:space="preserve">
</v>
      </c>
      <c r="CQ82" s="17">
        <f t="shared" si="105"/>
        <v>-8.2048271247368201E-2</v>
      </c>
      <c r="CR82" s="17" t="str">
        <f t="shared" si="106"/>
        <v/>
      </c>
      <c r="CS82" s="17">
        <f t="shared" si="107"/>
        <v>8.2048271247368201E-2</v>
      </c>
      <c r="CT82" s="17" t="str">
        <f t="shared" si="108"/>
        <v/>
      </c>
      <c r="CU82" s="17" t="str">
        <f t="shared" si="109"/>
        <v xml:space="preserve">
</v>
      </c>
      <c r="CV82" s="151">
        <f t="shared" si="110"/>
        <v>-0.23051946423246131</v>
      </c>
      <c r="CW82" s="17" t="str">
        <f t="shared" si="111"/>
        <v>-</v>
      </c>
      <c r="CX82" s="17">
        <f t="shared" si="112"/>
        <v>0.23051946423246131</v>
      </c>
      <c r="CY82" s="17" t="str">
        <f t="shared" si="113"/>
        <v>small</v>
      </c>
      <c r="CZ82" s="17" t="str">
        <f t="shared" si="114"/>
        <v>-
small</v>
      </c>
      <c r="DA82" s="17">
        <f t="shared" si="115"/>
        <v>-3.5496785468323071E-2</v>
      </c>
      <c r="DB82" s="17" t="str">
        <f t="shared" si="116"/>
        <v/>
      </c>
      <c r="DC82" s="17">
        <f t="shared" si="117"/>
        <v>3.5496785468323071E-2</v>
      </c>
      <c r="DD82" s="17" t="str">
        <f t="shared" si="118"/>
        <v/>
      </c>
      <c r="DE82" s="17" t="str">
        <f t="shared" si="119"/>
        <v xml:space="preserve">
</v>
      </c>
      <c r="DF82" s="17">
        <f t="shared" si="120"/>
        <v>-0.15316759172633826</v>
      </c>
      <c r="DG82" s="17" t="str">
        <f t="shared" si="121"/>
        <v>-</v>
      </c>
      <c r="DH82" s="17">
        <f t="shared" si="122"/>
        <v>0.15316759172633826</v>
      </c>
      <c r="DI82" s="17" t="str">
        <f t="shared" si="123"/>
        <v>small</v>
      </c>
      <c r="DJ82" s="17" t="str">
        <f t="shared" si="124"/>
        <v>-
small</v>
      </c>
      <c r="DK82" s="17">
        <f t="shared" si="125"/>
        <v>-4.1067611878124299E-2</v>
      </c>
      <c r="DL82" s="17" t="str">
        <f t="shared" si="126"/>
        <v/>
      </c>
      <c r="DM82" s="17">
        <f t="shared" si="127"/>
        <v>4.1067611878124299E-2</v>
      </c>
      <c r="DN82" s="17" t="str">
        <f t="shared" si="128"/>
        <v/>
      </c>
      <c r="DO82" s="17" t="str">
        <f t="shared" si="129"/>
        <v xml:space="preserve">
</v>
      </c>
      <c r="DP82" s="17">
        <f t="shared" si="130"/>
        <v>-0.10819186965187903</v>
      </c>
      <c r="DQ82" s="17" t="str">
        <f t="shared" si="131"/>
        <v>-</v>
      </c>
      <c r="DR82" s="17">
        <f t="shared" si="132"/>
        <v>0.10819186965187903</v>
      </c>
      <c r="DS82" s="17" t="str">
        <f t="shared" si="133"/>
        <v>small</v>
      </c>
      <c r="DT82" s="17" t="str">
        <f t="shared" si="134"/>
        <v>-
small</v>
      </c>
      <c r="DU82" s="17">
        <f t="shared" si="135"/>
        <v>-7.8556184201777318E-2</v>
      </c>
      <c r="DV82" s="17" t="str">
        <f t="shared" si="136"/>
        <v/>
      </c>
      <c r="DW82" s="17">
        <f t="shared" si="137"/>
        <v>7.8556184201777318E-2</v>
      </c>
      <c r="DX82" s="17" t="str">
        <f t="shared" si="138"/>
        <v/>
      </c>
      <c r="DY82" s="17" t="str">
        <f t="shared" si="139"/>
        <v xml:space="preserve">
</v>
      </c>
      <c r="DZ82" s="17">
        <f t="shared" si="140"/>
        <v>-4.1586722960370998E-2</v>
      </c>
      <c r="EA82" s="17" t="str">
        <f t="shared" si="141"/>
        <v/>
      </c>
      <c r="EB82" s="17">
        <f t="shared" si="142"/>
        <v>4.1586722960370998E-2</v>
      </c>
      <c r="EC82" s="17" t="str">
        <f t="shared" si="143"/>
        <v/>
      </c>
      <c r="ED82" s="17" t="str">
        <f t="shared" si="144"/>
        <v xml:space="preserve">
</v>
      </c>
      <c r="EE82" s="17">
        <f t="shared" si="145"/>
        <v>-0.25576139570285988</v>
      </c>
      <c r="EF82" s="17" t="str">
        <f t="shared" si="146"/>
        <v>-</v>
      </c>
      <c r="EG82" s="17">
        <f t="shared" si="147"/>
        <v>0.25576139570285988</v>
      </c>
      <c r="EH82" s="17" t="str">
        <f t="shared" si="148"/>
        <v>small</v>
      </c>
      <c r="EI82" s="17" t="str">
        <f t="shared" si="149"/>
        <v>-
small</v>
      </c>
    </row>
    <row r="83" spans="1:139" s="27" customFormat="1" x14ac:dyDescent="0.2">
      <c r="A83" s="95" t="s">
        <v>197</v>
      </c>
      <c r="B83" s="95" t="s">
        <v>193</v>
      </c>
      <c r="C83" s="95" t="s">
        <v>198</v>
      </c>
      <c r="D83" s="148">
        <v>3.72</v>
      </c>
      <c r="E83" s="148">
        <v>1.04</v>
      </c>
      <c r="F83" s="148">
        <v>451</v>
      </c>
      <c r="G83" s="148">
        <v>3.68</v>
      </c>
      <c r="H83" s="148">
        <v>1</v>
      </c>
      <c r="I83" s="148">
        <v>283</v>
      </c>
      <c r="J83" s="148">
        <v>3.87</v>
      </c>
      <c r="K83" s="148">
        <v>1.1000000000000001</v>
      </c>
      <c r="L83" s="148">
        <v>61</v>
      </c>
      <c r="M83" s="148">
        <v>3.72</v>
      </c>
      <c r="N83" s="148">
        <v>1.1100000000000001</v>
      </c>
      <c r="O83" s="148">
        <v>107</v>
      </c>
      <c r="P83" s="148">
        <v>3.56</v>
      </c>
      <c r="Q83" s="148">
        <v>0.97</v>
      </c>
      <c r="R83" s="148">
        <v>138</v>
      </c>
      <c r="S83" s="148">
        <v>3.81</v>
      </c>
      <c r="T83" s="148">
        <v>0.99</v>
      </c>
      <c r="U83" s="148">
        <v>143</v>
      </c>
      <c r="V83" s="148">
        <v>3.53</v>
      </c>
      <c r="W83" s="148">
        <v>1.03</v>
      </c>
      <c r="X83" s="148">
        <v>274</v>
      </c>
      <c r="Y83" s="148">
        <v>4</v>
      </c>
      <c r="Z83" s="148">
        <v>0.98</v>
      </c>
      <c r="AA83" s="148">
        <v>177</v>
      </c>
      <c r="AB83" s="148">
        <v>3.66</v>
      </c>
      <c r="AC83" s="148">
        <v>1.03</v>
      </c>
      <c r="AD83" s="148">
        <v>347</v>
      </c>
      <c r="AE83" s="148">
        <v>3.91</v>
      </c>
      <c r="AF83" s="148">
        <v>1.04</v>
      </c>
      <c r="AG83" s="148">
        <v>104</v>
      </c>
      <c r="AH83" s="98">
        <v>3.6048034934497819</v>
      </c>
      <c r="AI83" s="98">
        <v>1.0579173548963234</v>
      </c>
      <c r="AJ83" s="126">
        <v>458</v>
      </c>
      <c r="AK83" s="98">
        <v>3.5143884892086326</v>
      </c>
      <c r="AL83" s="98">
        <v>1.0805842216521719</v>
      </c>
      <c r="AM83" s="126">
        <v>278</v>
      </c>
      <c r="AN83" s="98">
        <v>3.9436619718309864</v>
      </c>
      <c r="AO83" s="98">
        <v>0.99838904446344345</v>
      </c>
      <c r="AP83" s="126">
        <v>71</v>
      </c>
      <c r="AQ83" s="98">
        <v>3.6146788990825689</v>
      </c>
      <c r="AR83" s="98">
        <v>0.99915016556417813</v>
      </c>
      <c r="AS83" s="126">
        <v>109</v>
      </c>
      <c r="AT83" s="98">
        <v>3.3421052631578956</v>
      </c>
      <c r="AU83" s="98">
        <v>1.1661065037989204</v>
      </c>
      <c r="AV83" s="126">
        <v>114</v>
      </c>
      <c r="AW83" s="98">
        <v>3.6604938271604932</v>
      </c>
      <c r="AX83" s="98">
        <v>1.0102799577985109</v>
      </c>
      <c r="AY83" s="126">
        <v>162</v>
      </c>
      <c r="AZ83" s="98">
        <v>3.4592592592592588</v>
      </c>
      <c r="BA83" s="98">
        <v>1.0787777950290678</v>
      </c>
      <c r="BB83" s="126">
        <v>270</v>
      </c>
      <c r="BC83" s="98">
        <v>3.8128342245989297</v>
      </c>
      <c r="BD83" s="98">
        <v>0.99582245108814293</v>
      </c>
      <c r="BE83" s="126">
        <v>187</v>
      </c>
      <c r="BF83" s="98">
        <v>3.5844875346260405</v>
      </c>
      <c r="BG83" s="98">
        <v>1.0483759002935946</v>
      </c>
      <c r="BH83" s="126">
        <v>361</v>
      </c>
      <c r="BI83" s="98">
        <v>3.6804123711340204</v>
      </c>
      <c r="BJ83" s="98">
        <v>1.0949352316516388</v>
      </c>
      <c r="BK83" s="126">
        <v>97</v>
      </c>
      <c r="BM83" s="17">
        <f t="shared" si="76"/>
        <v>-0.18999999999999995</v>
      </c>
      <c r="BN83" s="14" t="str">
        <f t="shared" si="75"/>
        <v>tenured</v>
      </c>
      <c r="BO83" s="14">
        <f t="shared" si="77"/>
        <v>0.18999999999999995</v>
      </c>
      <c r="BP83" s="14" t="str">
        <f t="shared" si="78"/>
        <v>small</v>
      </c>
      <c r="BQ83" s="14" t="str">
        <f t="shared" si="79"/>
        <v>tenured
small</v>
      </c>
      <c r="BR83" s="17">
        <f t="shared" si="80"/>
        <v>-4.0000000000000036E-2</v>
      </c>
      <c r="BS83" s="14" t="str">
        <f t="shared" si="81"/>
        <v/>
      </c>
      <c r="BT83" s="14">
        <f t="shared" si="82"/>
        <v>4.0000000000000036E-2</v>
      </c>
      <c r="BU83" s="14" t="str">
        <f t="shared" si="83"/>
        <v/>
      </c>
      <c r="BV83" s="14" t="str">
        <f t="shared" si="84"/>
        <v xml:space="preserve">
</v>
      </c>
      <c r="BW83" s="17">
        <f t="shared" si="85"/>
        <v>-0.25773195876288663</v>
      </c>
      <c r="BX83" s="14" t="str">
        <f t="shared" si="86"/>
        <v>full</v>
      </c>
      <c r="BY83" s="14">
        <f t="shared" si="87"/>
        <v>0.25773195876288663</v>
      </c>
      <c r="BZ83" s="14" t="str">
        <f t="shared" si="88"/>
        <v>small</v>
      </c>
      <c r="CA83" s="14" t="str">
        <f t="shared" si="89"/>
        <v>full
small</v>
      </c>
      <c r="CB83" s="17">
        <f t="shared" si="90"/>
        <v>-0.45631067961165067</v>
      </c>
      <c r="CC83" s="14" t="str">
        <f t="shared" si="91"/>
        <v>men</v>
      </c>
      <c r="CD83" s="14">
        <f t="shared" si="92"/>
        <v>0.45631067961165067</v>
      </c>
      <c r="CE83" s="14" t="str">
        <f t="shared" si="93"/>
        <v>moderate</v>
      </c>
      <c r="CF83" s="14" t="str">
        <f t="shared" si="94"/>
        <v>men
moderate</v>
      </c>
      <c r="CG83" s="17">
        <f t="shared" si="95"/>
        <v>-0.24271844660194175</v>
      </c>
      <c r="CH83" s="14" t="str">
        <f t="shared" si="96"/>
        <v>white</v>
      </c>
      <c r="CI83" s="14">
        <f t="shared" si="97"/>
        <v>0.24271844660194175</v>
      </c>
      <c r="CJ83" s="14" t="str">
        <f t="shared" si="98"/>
        <v>small</v>
      </c>
      <c r="CK83" s="14" t="str">
        <f t="shared" si="99"/>
        <v>white
small</v>
      </c>
      <c r="CL83" s="17">
        <f t="shared" si="100"/>
        <v>-0.10888989202895497</v>
      </c>
      <c r="CM83" s="17" t="str">
        <f t="shared" si="101"/>
        <v>-</v>
      </c>
      <c r="CN83" s="17">
        <f t="shared" si="102"/>
        <v>0.10888989202895497</v>
      </c>
      <c r="CO83" s="17" t="str">
        <f t="shared" si="103"/>
        <v>small</v>
      </c>
      <c r="CP83" s="17" t="str">
        <f t="shared" si="104"/>
        <v>-
small</v>
      </c>
      <c r="CQ83" s="17">
        <f t="shared" si="105"/>
        <v>-0.15326108550627729</v>
      </c>
      <c r="CR83" s="17" t="str">
        <f t="shared" si="106"/>
        <v>-</v>
      </c>
      <c r="CS83" s="17">
        <f t="shared" si="107"/>
        <v>0.15326108550627729</v>
      </c>
      <c r="CT83" s="17" t="str">
        <f t="shared" si="108"/>
        <v>small</v>
      </c>
      <c r="CU83" s="17" t="str">
        <f t="shared" si="109"/>
        <v>-
small</v>
      </c>
      <c r="CV83" s="151">
        <f t="shared" si="110"/>
        <v>7.3780829466707457E-2</v>
      </c>
      <c r="CW83" s="17" t="str">
        <f t="shared" si="111"/>
        <v/>
      </c>
      <c r="CX83" s="17">
        <f t="shared" si="112"/>
        <v>7.3780829466707457E-2</v>
      </c>
      <c r="CY83" s="17" t="str">
        <f t="shared" si="113"/>
        <v/>
      </c>
      <c r="CZ83" s="17" t="str">
        <f t="shared" si="114"/>
        <v xml:space="preserve">
</v>
      </c>
      <c r="DA83" s="17">
        <f t="shared" si="115"/>
        <v>-0.10541068254536183</v>
      </c>
      <c r="DB83" s="17" t="str">
        <f t="shared" si="116"/>
        <v>-</v>
      </c>
      <c r="DC83" s="17">
        <f t="shared" si="117"/>
        <v>0.10541068254536183</v>
      </c>
      <c r="DD83" s="17" t="str">
        <f t="shared" si="118"/>
        <v>small</v>
      </c>
      <c r="DE83" s="17" t="str">
        <f t="shared" si="119"/>
        <v>-
small</v>
      </c>
      <c r="DF83" s="17">
        <f t="shared" si="120"/>
        <v>-0.18685663456318183</v>
      </c>
      <c r="DG83" s="17" t="str">
        <f t="shared" si="121"/>
        <v>-</v>
      </c>
      <c r="DH83" s="17">
        <f t="shared" si="122"/>
        <v>0.18685663456318183</v>
      </c>
      <c r="DI83" s="17" t="str">
        <f t="shared" si="123"/>
        <v>small</v>
      </c>
      <c r="DJ83" s="17" t="str">
        <f t="shared" si="124"/>
        <v>-
small</v>
      </c>
      <c r="DK83" s="17">
        <f t="shared" si="125"/>
        <v>-0.14798489437056039</v>
      </c>
      <c r="DL83" s="17" t="str">
        <f t="shared" si="126"/>
        <v>-</v>
      </c>
      <c r="DM83" s="17">
        <f t="shared" si="127"/>
        <v>0.14798489437056039</v>
      </c>
      <c r="DN83" s="17" t="str">
        <f t="shared" si="128"/>
        <v>small</v>
      </c>
      <c r="DO83" s="17" t="str">
        <f t="shared" si="129"/>
        <v>-
small</v>
      </c>
      <c r="DP83" s="17">
        <f t="shared" si="130"/>
        <v>-6.5574895095829144E-2</v>
      </c>
      <c r="DQ83" s="17" t="str">
        <f t="shared" si="131"/>
        <v/>
      </c>
      <c r="DR83" s="17">
        <f t="shared" si="132"/>
        <v>6.5574895095829144E-2</v>
      </c>
      <c r="DS83" s="17" t="str">
        <f t="shared" si="133"/>
        <v/>
      </c>
      <c r="DT83" s="17" t="str">
        <f t="shared" si="134"/>
        <v xml:space="preserve">
</v>
      </c>
      <c r="DU83" s="17">
        <f t="shared" si="135"/>
        <v>-0.18795094968641526</v>
      </c>
      <c r="DV83" s="17" t="str">
        <f t="shared" si="136"/>
        <v>-</v>
      </c>
      <c r="DW83" s="17">
        <f t="shared" si="137"/>
        <v>0.18795094968641526</v>
      </c>
      <c r="DX83" s="17" t="str">
        <f t="shared" si="138"/>
        <v>small</v>
      </c>
      <c r="DY83" s="17" t="str">
        <f t="shared" si="139"/>
        <v>-
small</v>
      </c>
      <c r="DZ83" s="17">
        <f t="shared" si="140"/>
        <v>-7.2028043903730105E-2</v>
      </c>
      <c r="EA83" s="17" t="str">
        <f t="shared" si="141"/>
        <v/>
      </c>
      <c r="EB83" s="17">
        <f t="shared" si="142"/>
        <v>7.2028043903730105E-2</v>
      </c>
      <c r="EC83" s="17" t="str">
        <f t="shared" si="143"/>
        <v/>
      </c>
      <c r="ED83" s="17" t="str">
        <f t="shared" si="144"/>
        <v xml:space="preserve">
</v>
      </c>
      <c r="EE83" s="17">
        <f t="shared" si="145"/>
        <v>-0.20968146994380815</v>
      </c>
      <c r="EF83" s="17" t="str">
        <f t="shared" si="146"/>
        <v>-</v>
      </c>
      <c r="EG83" s="17">
        <f t="shared" si="147"/>
        <v>0.20968146994380815</v>
      </c>
      <c r="EH83" s="17" t="str">
        <f t="shared" si="148"/>
        <v>small</v>
      </c>
      <c r="EI83" s="17" t="str">
        <f t="shared" si="149"/>
        <v>-
small</v>
      </c>
    </row>
    <row r="84" spans="1:139" x14ac:dyDescent="0.2">
      <c r="A84" s="2" t="s">
        <v>199</v>
      </c>
      <c r="B84" s="2" t="s">
        <v>193</v>
      </c>
      <c r="C84" s="2" t="s">
        <v>200</v>
      </c>
      <c r="D84" s="145">
        <v>3.64</v>
      </c>
      <c r="E84" s="145">
        <v>1.1399999999999999</v>
      </c>
      <c r="F84" s="131">
        <v>450</v>
      </c>
      <c r="G84" s="146">
        <v>3.65</v>
      </c>
      <c r="H84" s="146">
        <v>1.0900000000000001</v>
      </c>
      <c r="I84" s="146">
        <v>283</v>
      </c>
      <c r="J84" s="146">
        <v>3.9</v>
      </c>
      <c r="K84" s="146">
        <v>1.1499999999999999</v>
      </c>
      <c r="L84" s="146">
        <v>61</v>
      </c>
      <c r="M84" s="146">
        <v>3.46</v>
      </c>
      <c r="N84" s="146">
        <v>1.24</v>
      </c>
      <c r="O84" s="146">
        <v>106</v>
      </c>
      <c r="P84" s="146">
        <v>3.57</v>
      </c>
      <c r="Q84" s="146">
        <v>1.1200000000000001</v>
      </c>
      <c r="R84" s="146">
        <v>138</v>
      </c>
      <c r="S84" s="146">
        <v>3.74</v>
      </c>
      <c r="T84" s="146">
        <v>1.05</v>
      </c>
      <c r="U84" s="146">
        <v>143</v>
      </c>
      <c r="V84" s="146">
        <v>3.48</v>
      </c>
      <c r="W84" s="146">
        <v>1.1299999999999999</v>
      </c>
      <c r="X84" s="146">
        <v>272</v>
      </c>
      <c r="Y84" s="146">
        <v>3.88</v>
      </c>
      <c r="Z84" s="146">
        <v>1.1100000000000001</v>
      </c>
      <c r="AA84" s="146">
        <v>178</v>
      </c>
      <c r="AB84" s="146">
        <v>3.57</v>
      </c>
      <c r="AC84" s="146">
        <v>1.1399999999999999</v>
      </c>
      <c r="AD84" s="146">
        <v>344</v>
      </c>
      <c r="AE84" s="146">
        <v>3.88</v>
      </c>
      <c r="AF84" s="146">
        <v>1.1200000000000001</v>
      </c>
      <c r="AG84" s="146">
        <v>106</v>
      </c>
      <c r="AH84" s="31">
        <v>3.551648351648351</v>
      </c>
      <c r="AI84" s="31">
        <v>1.1111531730002047</v>
      </c>
      <c r="AJ84" s="125">
        <v>455</v>
      </c>
      <c r="AK84" s="31">
        <v>3.5631768953068583</v>
      </c>
      <c r="AL84" s="31">
        <v>1.0837140986349587</v>
      </c>
      <c r="AM84" s="125">
        <v>277</v>
      </c>
      <c r="AN84" s="31">
        <v>3.9295774647887316</v>
      </c>
      <c r="AO84" s="31">
        <v>1.0996615539333887</v>
      </c>
      <c r="AP84" s="125">
        <v>71</v>
      </c>
      <c r="AQ84" s="31">
        <v>3.2710280373831768</v>
      </c>
      <c r="AR84" s="31">
        <v>1.1207316802903757</v>
      </c>
      <c r="AS84" s="125">
        <v>107</v>
      </c>
      <c r="AT84" s="31">
        <v>3.4741379310344822</v>
      </c>
      <c r="AU84" s="31">
        <v>1.2262435171768662</v>
      </c>
      <c r="AV84" s="125">
        <v>116</v>
      </c>
      <c r="AW84" s="31">
        <v>3.6687499999999997</v>
      </c>
      <c r="AX84" s="31">
        <v>0.98237214508888682</v>
      </c>
      <c r="AY84" s="125">
        <v>160</v>
      </c>
      <c r="AZ84" s="31">
        <v>3.4419475655430696</v>
      </c>
      <c r="BA84" s="31">
        <v>1.1135700687393553</v>
      </c>
      <c r="BB84" s="125">
        <v>267</v>
      </c>
      <c r="BC84" s="31">
        <v>3.7058823529411757</v>
      </c>
      <c r="BD84" s="31">
        <v>1.0945208835738951</v>
      </c>
      <c r="BE84" s="125">
        <v>187</v>
      </c>
      <c r="BF84" s="31">
        <v>3.5138888888888893</v>
      </c>
      <c r="BG84" s="31">
        <v>1.0994181235822691</v>
      </c>
      <c r="BH84" s="125">
        <v>360</v>
      </c>
      <c r="BI84" s="31">
        <v>3.6947368421052635</v>
      </c>
      <c r="BJ84" s="31">
        <v>1.1492243842393648</v>
      </c>
      <c r="BK84" s="125">
        <v>95</v>
      </c>
      <c r="BM84" s="17">
        <f t="shared" si="76"/>
        <v>-0.2293577981651376</v>
      </c>
      <c r="BN84" s="14" t="str">
        <f t="shared" si="75"/>
        <v>tenured</v>
      </c>
      <c r="BO84" s="14">
        <f t="shared" si="77"/>
        <v>0.2293577981651376</v>
      </c>
      <c r="BP84" s="14" t="str">
        <f t="shared" si="78"/>
        <v>small</v>
      </c>
      <c r="BQ84" s="14" t="str">
        <f t="shared" si="79"/>
        <v>tenured
small</v>
      </c>
      <c r="BR84" s="17">
        <f t="shared" si="80"/>
        <v>0.17431192660550451</v>
      </c>
      <c r="BS84" s="14" t="str">
        <f t="shared" si="81"/>
        <v>ntt</v>
      </c>
      <c r="BT84" s="14">
        <f t="shared" si="82"/>
        <v>0.17431192660550451</v>
      </c>
      <c r="BU84" s="14" t="str">
        <f t="shared" si="83"/>
        <v>small</v>
      </c>
      <c r="BV84" s="14" t="str">
        <f t="shared" si="84"/>
        <v>ntt
small</v>
      </c>
      <c r="BW84" s="17">
        <f t="shared" si="85"/>
        <v>-0.15178571428571461</v>
      </c>
      <c r="BX84" s="14" t="str">
        <f t="shared" si="86"/>
        <v>full</v>
      </c>
      <c r="BY84" s="14">
        <f t="shared" si="87"/>
        <v>0.15178571428571461</v>
      </c>
      <c r="BZ84" s="14" t="str">
        <f t="shared" si="88"/>
        <v>small</v>
      </c>
      <c r="CA84" s="14" t="str">
        <f t="shared" si="89"/>
        <v>full
small</v>
      </c>
      <c r="CB84" s="17">
        <f t="shared" si="90"/>
        <v>-0.35398230088495569</v>
      </c>
      <c r="CC84" s="14" t="str">
        <f t="shared" si="91"/>
        <v>men</v>
      </c>
      <c r="CD84" s="14">
        <f t="shared" si="92"/>
        <v>0.35398230088495569</v>
      </c>
      <c r="CE84" s="14" t="str">
        <f t="shared" si="93"/>
        <v>moderate</v>
      </c>
      <c r="CF84" s="14" t="str">
        <f t="shared" si="94"/>
        <v>men
moderate</v>
      </c>
      <c r="CG84" s="17">
        <f t="shared" si="95"/>
        <v>-0.27192982456140358</v>
      </c>
      <c r="CH84" s="14" t="str">
        <f t="shared" si="96"/>
        <v>white</v>
      </c>
      <c r="CI84" s="14">
        <f t="shared" si="97"/>
        <v>0.27192982456140358</v>
      </c>
      <c r="CJ84" s="14" t="str">
        <f t="shared" si="98"/>
        <v>small</v>
      </c>
      <c r="CK84" s="14" t="str">
        <f t="shared" si="99"/>
        <v>white
small</v>
      </c>
      <c r="CL84" s="17">
        <f t="shared" si="100"/>
        <v>-7.951347347827159E-2</v>
      </c>
      <c r="CM84" s="17" t="str">
        <f t="shared" si="101"/>
        <v/>
      </c>
      <c r="CN84" s="17">
        <f t="shared" si="102"/>
        <v>7.951347347827159E-2</v>
      </c>
      <c r="CO84" s="17" t="str">
        <f t="shared" si="103"/>
        <v/>
      </c>
      <c r="CP84" s="17" t="str">
        <f t="shared" si="104"/>
        <v xml:space="preserve">
</v>
      </c>
      <c r="CQ84" s="17">
        <f t="shared" si="105"/>
        <v>-8.0116245421650939E-2</v>
      </c>
      <c r="CR84" s="17" t="str">
        <f t="shared" si="106"/>
        <v/>
      </c>
      <c r="CS84" s="17">
        <f t="shared" si="107"/>
        <v>8.0116245421650939E-2</v>
      </c>
      <c r="CT84" s="17" t="str">
        <f t="shared" si="108"/>
        <v/>
      </c>
      <c r="CU84" s="17" t="str">
        <f t="shared" si="109"/>
        <v xml:space="preserve">
</v>
      </c>
      <c r="CV84" s="151">
        <f t="shared" si="110"/>
        <v>2.6896879938137153E-2</v>
      </c>
      <c r="CW84" s="17" t="str">
        <f t="shared" si="111"/>
        <v/>
      </c>
      <c r="CX84" s="17">
        <f t="shared" si="112"/>
        <v>2.6896879938137153E-2</v>
      </c>
      <c r="CY84" s="17" t="str">
        <f t="shared" si="113"/>
        <v/>
      </c>
      <c r="CZ84" s="17" t="str">
        <f t="shared" si="114"/>
        <v xml:space="preserve">
</v>
      </c>
      <c r="DA84" s="17">
        <f t="shared" si="115"/>
        <v>-0.16861481292994368</v>
      </c>
      <c r="DB84" s="17" t="str">
        <f t="shared" si="116"/>
        <v>-</v>
      </c>
      <c r="DC84" s="17">
        <f t="shared" si="117"/>
        <v>0.16861481292994368</v>
      </c>
      <c r="DD84" s="17" t="str">
        <f t="shared" si="118"/>
        <v>small</v>
      </c>
      <c r="DE84" s="17" t="str">
        <f t="shared" si="119"/>
        <v>-
small</v>
      </c>
      <c r="DF84" s="17">
        <f t="shared" si="120"/>
        <v>-7.817539307870694E-2</v>
      </c>
      <c r="DG84" s="17" t="str">
        <f t="shared" si="121"/>
        <v/>
      </c>
      <c r="DH84" s="17">
        <f t="shared" si="122"/>
        <v>7.817539307870694E-2</v>
      </c>
      <c r="DI84" s="17" t="str">
        <f t="shared" si="123"/>
        <v/>
      </c>
      <c r="DJ84" s="17" t="str">
        <f t="shared" si="124"/>
        <v xml:space="preserve">
</v>
      </c>
      <c r="DK84" s="17">
        <f t="shared" si="125"/>
        <v>-7.2528522267448506E-2</v>
      </c>
      <c r="DL84" s="17" t="str">
        <f t="shared" si="126"/>
        <v/>
      </c>
      <c r="DM84" s="17">
        <f t="shared" si="127"/>
        <v>7.2528522267448506E-2</v>
      </c>
      <c r="DN84" s="17" t="str">
        <f t="shared" si="128"/>
        <v/>
      </c>
      <c r="DO84" s="17" t="str">
        <f t="shared" si="129"/>
        <v xml:space="preserve">
</v>
      </c>
      <c r="DP84" s="17">
        <f t="shared" si="130"/>
        <v>-3.4171567218943495E-2</v>
      </c>
      <c r="DQ84" s="17" t="str">
        <f t="shared" si="131"/>
        <v/>
      </c>
      <c r="DR84" s="17">
        <f t="shared" si="132"/>
        <v>3.4171567218943495E-2</v>
      </c>
      <c r="DS84" s="17" t="str">
        <f t="shared" si="133"/>
        <v/>
      </c>
      <c r="DT84" s="17" t="str">
        <f t="shared" si="134"/>
        <v xml:space="preserve">
</v>
      </c>
      <c r="DU84" s="17">
        <f t="shared" si="135"/>
        <v>-0.15908115566537642</v>
      </c>
      <c r="DV84" s="17" t="str">
        <f t="shared" si="136"/>
        <v>-</v>
      </c>
      <c r="DW84" s="17">
        <f t="shared" si="137"/>
        <v>0.15908115566537642</v>
      </c>
      <c r="DX84" s="17" t="str">
        <f t="shared" si="138"/>
        <v>small</v>
      </c>
      <c r="DY84" s="17" t="str">
        <f t="shared" si="139"/>
        <v>-
small</v>
      </c>
      <c r="DZ84" s="17">
        <f t="shared" si="140"/>
        <v>-5.1037098541073654E-2</v>
      </c>
      <c r="EA84" s="17" t="str">
        <f t="shared" si="141"/>
        <v/>
      </c>
      <c r="EB84" s="17">
        <f t="shared" si="142"/>
        <v>5.1037098541073654E-2</v>
      </c>
      <c r="EC84" s="17" t="str">
        <f t="shared" si="143"/>
        <v/>
      </c>
      <c r="ED84" s="17" t="str">
        <f t="shared" si="144"/>
        <v xml:space="preserve">
</v>
      </c>
      <c r="EE84" s="17">
        <f t="shared" si="145"/>
        <v>-0.16120712407034085</v>
      </c>
      <c r="EF84" s="17" t="str">
        <f t="shared" si="146"/>
        <v>-</v>
      </c>
      <c r="EG84" s="17">
        <f t="shared" si="147"/>
        <v>0.16120712407034085</v>
      </c>
      <c r="EH84" s="17" t="str">
        <f t="shared" si="148"/>
        <v>small</v>
      </c>
      <c r="EI84" s="17" t="str">
        <f t="shared" si="149"/>
        <v>-
small</v>
      </c>
    </row>
    <row r="85" spans="1:139" s="27" customFormat="1" x14ac:dyDescent="0.2">
      <c r="A85" s="95" t="s">
        <v>201</v>
      </c>
      <c r="B85" s="95" t="s">
        <v>193</v>
      </c>
      <c r="C85" s="95" t="s">
        <v>202</v>
      </c>
      <c r="D85" s="148">
        <v>3.76</v>
      </c>
      <c r="E85" s="148">
        <v>1.1100000000000001</v>
      </c>
      <c r="F85" s="148">
        <v>299</v>
      </c>
      <c r="G85" s="148">
        <v>3.78</v>
      </c>
      <c r="H85" s="148">
        <v>1.0900000000000001</v>
      </c>
      <c r="I85" s="148">
        <v>204</v>
      </c>
      <c r="J85" s="148">
        <v>4.16</v>
      </c>
      <c r="K85" s="148">
        <v>0.95</v>
      </c>
      <c r="L85" s="148">
        <v>43</v>
      </c>
      <c r="M85" s="148">
        <v>3.37</v>
      </c>
      <c r="N85" s="148">
        <v>1.17</v>
      </c>
      <c r="O85" s="148">
        <v>52</v>
      </c>
      <c r="P85" s="148">
        <v>3.83</v>
      </c>
      <c r="Q85" s="148">
        <v>1.1499999999999999</v>
      </c>
      <c r="R85" s="148">
        <v>95</v>
      </c>
      <c r="S85" s="148">
        <v>3.78</v>
      </c>
      <c r="T85" s="148">
        <v>1.02</v>
      </c>
      <c r="U85" s="148">
        <v>106</v>
      </c>
      <c r="V85" s="148">
        <v>3.61</v>
      </c>
      <c r="W85" s="148">
        <v>1.18</v>
      </c>
      <c r="X85" s="148">
        <v>174</v>
      </c>
      <c r="Y85" s="148">
        <v>3.98</v>
      </c>
      <c r="Z85" s="148">
        <v>0.97</v>
      </c>
      <c r="AA85" s="148">
        <v>125</v>
      </c>
      <c r="AB85" s="148">
        <v>3.73</v>
      </c>
      <c r="AC85" s="148">
        <v>1.1200000000000001</v>
      </c>
      <c r="AD85" s="148">
        <v>226</v>
      </c>
      <c r="AE85" s="148">
        <v>3.85</v>
      </c>
      <c r="AF85" s="148">
        <v>1.06</v>
      </c>
      <c r="AG85" s="148">
        <v>73</v>
      </c>
      <c r="AH85" s="98">
        <v>3.7499999999999991</v>
      </c>
      <c r="AI85" s="98">
        <v>1.0915701643636166</v>
      </c>
      <c r="AJ85" s="126">
        <v>296</v>
      </c>
      <c r="AK85" s="98">
        <v>3.7647058823529425</v>
      </c>
      <c r="AL85" s="98">
        <v>1.0717462858353053</v>
      </c>
      <c r="AM85" s="126">
        <v>187</v>
      </c>
      <c r="AN85" s="98">
        <v>3.8103448275862073</v>
      </c>
      <c r="AO85" s="98">
        <v>1.1310125342771733</v>
      </c>
      <c r="AP85" s="126">
        <v>58</v>
      </c>
      <c r="AQ85" s="98">
        <v>3.6274509803921569</v>
      </c>
      <c r="AR85" s="98">
        <v>1.1306773954355944</v>
      </c>
      <c r="AS85" s="126">
        <v>51</v>
      </c>
      <c r="AT85" s="98">
        <v>3.8641975308641974</v>
      </c>
      <c r="AU85" s="98">
        <v>1.0577462647033207</v>
      </c>
      <c r="AV85" s="126">
        <v>81</v>
      </c>
      <c r="AW85" s="98">
        <v>3.7196261682243001</v>
      </c>
      <c r="AX85" s="98">
        <v>1.0797832812204045</v>
      </c>
      <c r="AY85" s="126">
        <v>107</v>
      </c>
      <c r="AZ85" s="98">
        <v>3.6428571428571415</v>
      </c>
      <c r="BA85" s="98">
        <v>1.1335161462110406</v>
      </c>
      <c r="BB85" s="126">
        <v>168</v>
      </c>
      <c r="BC85" s="98">
        <v>3.8897637795275606</v>
      </c>
      <c r="BD85" s="98">
        <v>1.0253017090352876</v>
      </c>
      <c r="BE85" s="126">
        <v>127</v>
      </c>
      <c r="BF85" s="98">
        <v>3.6977777777777789</v>
      </c>
      <c r="BG85" s="98">
        <v>1.1406625754845785</v>
      </c>
      <c r="BH85" s="126">
        <v>225</v>
      </c>
      <c r="BI85" s="98">
        <v>3.915492957746479</v>
      </c>
      <c r="BJ85" s="98">
        <v>0.90627146474267906</v>
      </c>
      <c r="BK85" s="126">
        <v>71</v>
      </c>
      <c r="BM85" s="17">
        <f t="shared" si="76"/>
        <v>-0.34862385321100947</v>
      </c>
      <c r="BN85" s="14" t="str">
        <f t="shared" si="75"/>
        <v>tenured</v>
      </c>
      <c r="BO85" s="14">
        <f t="shared" si="77"/>
        <v>0.34862385321100947</v>
      </c>
      <c r="BP85" s="14" t="str">
        <f t="shared" si="78"/>
        <v>moderate</v>
      </c>
      <c r="BQ85" s="14" t="str">
        <f t="shared" si="79"/>
        <v>tenured
moderate</v>
      </c>
      <c r="BR85" s="17">
        <f t="shared" si="80"/>
        <v>0.37614678899082538</v>
      </c>
      <c r="BS85" s="14" t="str">
        <f t="shared" si="81"/>
        <v>ntt</v>
      </c>
      <c r="BT85" s="14">
        <f t="shared" si="82"/>
        <v>0.37614678899082538</v>
      </c>
      <c r="BU85" s="14" t="str">
        <f t="shared" si="83"/>
        <v>moderate</v>
      </c>
      <c r="BV85" s="14" t="str">
        <f t="shared" si="84"/>
        <v>ntt
moderate</v>
      </c>
      <c r="BW85" s="17">
        <f t="shared" si="85"/>
        <v>4.3478260869565452E-2</v>
      </c>
      <c r="BX85" s="14" t="str">
        <f t="shared" si="86"/>
        <v/>
      </c>
      <c r="BY85" s="14">
        <f t="shared" si="87"/>
        <v>4.3478260869565452E-2</v>
      </c>
      <c r="BZ85" s="14" t="str">
        <f t="shared" si="88"/>
        <v/>
      </c>
      <c r="CA85" s="14" t="str">
        <f t="shared" si="89"/>
        <v xml:space="preserve">
</v>
      </c>
      <c r="CB85" s="17">
        <f t="shared" si="90"/>
        <v>-0.31355932203389841</v>
      </c>
      <c r="CC85" s="14" t="str">
        <f t="shared" si="91"/>
        <v>men</v>
      </c>
      <c r="CD85" s="14">
        <f t="shared" si="92"/>
        <v>0.31355932203389841</v>
      </c>
      <c r="CE85" s="14" t="str">
        <f t="shared" si="93"/>
        <v>moderate</v>
      </c>
      <c r="CF85" s="14" t="str">
        <f t="shared" si="94"/>
        <v>men
moderate</v>
      </c>
      <c r="CG85" s="17">
        <f t="shared" si="95"/>
        <v>-0.10714285714285723</v>
      </c>
      <c r="CH85" s="14" t="str">
        <f t="shared" si="96"/>
        <v>white</v>
      </c>
      <c r="CI85" s="14">
        <f t="shared" si="97"/>
        <v>0.10714285714285723</v>
      </c>
      <c r="CJ85" s="14" t="str">
        <f t="shared" si="98"/>
        <v>small</v>
      </c>
      <c r="CK85" s="14" t="str">
        <f t="shared" si="99"/>
        <v>white
small</v>
      </c>
      <c r="CL85" s="17">
        <f t="shared" si="100"/>
        <v>-9.1611151774477605E-3</v>
      </c>
      <c r="CM85" s="17" t="str">
        <f t="shared" si="101"/>
        <v/>
      </c>
      <c r="CN85" s="17">
        <f t="shared" si="102"/>
        <v>9.1611151774477605E-3</v>
      </c>
      <c r="CO85" s="17" t="str">
        <f t="shared" si="103"/>
        <v/>
      </c>
      <c r="CP85" s="17" t="str">
        <f t="shared" si="104"/>
        <v xml:space="preserve">
</v>
      </c>
      <c r="CQ85" s="17">
        <f t="shared" si="105"/>
        <v>-1.4270278189149319E-2</v>
      </c>
      <c r="CR85" s="17" t="str">
        <f t="shared" si="106"/>
        <v/>
      </c>
      <c r="CS85" s="17">
        <f t="shared" si="107"/>
        <v>1.4270278189149319E-2</v>
      </c>
      <c r="CT85" s="17" t="str">
        <f t="shared" si="108"/>
        <v/>
      </c>
      <c r="CU85" s="17" t="str">
        <f t="shared" si="109"/>
        <v xml:space="preserve">
</v>
      </c>
      <c r="CV85" s="151">
        <f t="shared" si="110"/>
        <v>-0.30915234077158693</v>
      </c>
      <c r="CW85" s="17" t="str">
        <f t="shared" si="111"/>
        <v>-</v>
      </c>
      <c r="CX85" s="17">
        <f t="shared" si="112"/>
        <v>0.30915234077158693</v>
      </c>
      <c r="CY85" s="17" t="str">
        <f t="shared" si="113"/>
        <v>moderate</v>
      </c>
      <c r="CZ85" s="17" t="str">
        <f t="shared" si="114"/>
        <v>-
moderate</v>
      </c>
      <c r="DA85" s="17">
        <f t="shared" si="115"/>
        <v>0.22769623009308818</v>
      </c>
      <c r="DB85" s="17" t="str">
        <f t="shared" si="116"/>
        <v>+</v>
      </c>
      <c r="DC85" s="17">
        <f t="shared" si="117"/>
        <v>0.22769623009308818</v>
      </c>
      <c r="DD85" s="17" t="str">
        <f t="shared" si="118"/>
        <v>small</v>
      </c>
      <c r="DE85" s="17" t="str">
        <f t="shared" si="119"/>
        <v>+
small</v>
      </c>
      <c r="DF85" s="17">
        <f t="shared" si="120"/>
        <v>3.2330561690793687E-2</v>
      </c>
      <c r="DG85" s="17" t="str">
        <f t="shared" si="121"/>
        <v/>
      </c>
      <c r="DH85" s="17">
        <f t="shared" si="122"/>
        <v>3.2330561690793687E-2</v>
      </c>
      <c r="DI85" s="17" t="str">
        <f t="shared" si="123"/>
        <v/>
      </c>
      <c r="DJ85" s="17" t="str">
        <f t="shared" si="124"/>
        <v xml:space="preserve">
</v>
      </c>
      <c r="DK85" s="17">
        <f t="shared" si="125"/>
        <v>-5.5912915883883002E-2</v>
      </c>
      <c r="DL85" s="17" t="str">
        <f t="shared" si="126"/>
        <v/>
      </c>
      <c r="DM85" s="17">
        <f t="shared" si="127"/>
        <v>5.5912915883883002E-2</v>
      </c>
      <c r="DN85" s="17" t="str">
        <f t="shared" si="128"/>
        <v/>
      </c>
      <c r="DO85" s="17" t="str">
        <f t="shared" si="129"/>
        <v xml:space="preserve">
</v>
      </c>
      <c r="DP85" s="17">
        <f t="shared" si="130"/>
        <v>2.898692088945698E-2</v>
      </c>
      <c r="DQ85" s="17" t="str">
        <f t="shared" si="131"/>
        <v/>
      </c>
      <c r="DR85" s="17">
        <f t="shared" si="132"/>
        <v>2.898692088945698E-2</v>
      </c>
      <c r="DS85" s="17" t="str">
        <f t="shared" si="133"/>
        <v/>
      </c>
      <c r="DT85" s="17" t="str">
        <f t="shared" si="134"/>
        <v xml:space="preserve">
</v>
      </c>
      <c r="DU85" s="17">
        <f t="shared" si="135"/>
        <v>-8.8009431445640704E-2</v>
      </c>
      <c r="DV85" s="17" t="str">
        <f t="shared" si="136"/>
        <v/>
      </c>
      <c r="DW85" s="17">
        <f t="shared" si="137"/>
        <v>8.8009431445640704E-2</v>
      </c>
      <c r="DX85" s="17" t="str">
        <f t="shared" si="138"/>
        <v/>
      </c>
      <c r="DY85" s="17" t="str">
        <f t="shared" si="139"/>
        <v xml:space="preserve">
</v>
      </c>
      <c r="DZ85" s="17">
        <f t="shared" si="140"/>
        <v>-2.8248688889027797E-2</v>
      </c>
      <c r="EA85" s="17" t="str">
        <f t="shared" si="141"/>
        <v/>
      </c>
      <c r="EB85" s="17">
        <f t="shared" si="142"/>
        <v>2.8248688889027797E-2</v>
      </c>
      <c r="EC85" s="17" t="str">
        <f t="shared" si="143"/>
        <v/>
      </c>
      <c r="ED85" s="17" t="str">
        <f t="shared" si="144"/>
        <v xml:space="preserve">
</v>
      </c>
      <c r="EE85" s="17">
        <f t="shared" si="145"/>
        <v>7.2266379660397395E-2</v>
      </c>
      <c r="EF85" s="17" t="str">
        <f t="shared" si="146"/>
        <v/>
      </c>
      <c r="EG85" s="17">
        <f t="shared" si="147"/>
        <v>7.2266379660397395E-2</v>
      </c>
      <c r="EH85" s="17" t="str">
        <f t="shared" si="148"/>
        <v/>
      </c>
      <c r="EI85" s="17" t="str">
        <f t="shared" si="149"/>
        <v xml:space="preserve">
</v>
      </c>
    </row>
    <row r="86" spans="1:139" s="47" customFormat="1" x14ac:dyDescent="0.2">
      <c r="A86" s="107"/>
      <c r="B86" s="107" t="s">
        <v>203</v>
      </c>
      <c r="C86" s="108" t="s">
        <v>204</v>
      </c>
      <c r="D86" s="147">
        <v>3.23</v>
      </c>
      <c r="E86" s="147">
        <v>1.1299999999999999</v>
      </c>
      <c r="F86" s="147">
        <v>57</v>
      </c>
      <c r="G86" s="147" t="s">
        <v>442</v>
      </c>
      <c r="H86" s="147" t="s">
        <v>442</v>
      </c>
      <c r="I86" s="147" t="s">
        <v>442</v>
      </c>
      <c r="J86" s="147">
        <v>3.23</v>
      </c>
      <c r="K86" s="147">
        <v>1.1299999999999999</v>
      </c>
      <c r="L86" s="147">
        <v>57</v>
      </c>
      <c r="M86" s="147" t="s">
        <v>442</v>
      </c>
      <c r="N86" s="147" t="s">
        <v>442</v>
      </c>
      <c r="O86" s="147" t="s">
        <v>442</v>
      </c>
      <c r="P86" s="147" t="s">
        <v>442</v>
      </c>
      <c r="Q86" s="147" t="s">
        <v>442</v>
      </c>
      <c r="R86" s="147" t="s">
        <v>442</v>
      </c>
      <c r="S86" s="147" t="s">
        <v>442</v>
      </c>
      <c r="T86" s="147" t="s">
        <v>442</v>
      </c>
      <c r="U86" s="147" t="s">
        <v>442</v>
      </c>
      <c r="V86" s="147">
        <v>3.36</v>
      </c>
      <c r="W86" s="147">
        <v>1.0900000000000001</v>
      </c>
      <c r="X86" s="147">
        <v>34</v>
      </c>
      <c r="Y86" s="147">
        <v>3.04</v>
      </c>
      <c r="Z86" s="147">
        <v>1.18</v>
      </c>
      <c r="AA86" s="147">
        <v>23</v>
      </c>
      <c r="AB86" s="147">
        <v>3.37</v>
      </c>
      <c r="AC86" s="147">
        <v>1.1200000000000001</v>
      </c>
      <c r="AD86" s="147">
        <v>34</v>
      </c>
      <c r="AE86" s="147">
        <v>3.02</v>
      </c>
      <c r="AF86" s="147">
        <v>1.1299999999999999</v>
      </c>
      <c r="AG86" s="147">
        <v>23</v>
      </c>
      <c r="AH86" s="110">
        <v>3.2766666666666664</v>
      </c>
      <c r="AI86" s="110">
        <v>0.96807872110506099</v>
      </c>
      <c r="AJ86" s="127">
        <v>66</v>
      </c>
      <c r="AK86" s="110" t="s">
        <v>442</v>
      </c>
      <c r="AL86" s="110" t="s">
        <v>442</v>
      </c>
      <c r="AM86" s="127" t="s">
        <v>442</v>
      </c>
      <c r="AN86" s="110">
        <v>3.2766666666666664</v>
      </c>
      <c r="AO86" s="110">
        <v>0.96807872110506099</v>
      </c>
      <c r="AP86" s="127">
        <v>66</v>
      </c>
      <c r="AQ86" s="110" t="s">
        <v>442</v>
      </c>
      <c r="AR86" s="110" t="s">
        <v>442</v>
      </c>
      <c r="AS86" s="127" t="s">
        <v>442</v>
      </c>
      <c r="AT86" s="110" t="s">
        <v>442</v>
      </c>
      <c r="AU86" s="110" t="s">
        <v>442</v>
      </c>
      <c r="AV86" s="127" t="s">
        <v>442</v>
      </c>
      <c r="AW86" s="110" t="s">
        <v>442</v>
      </c>
      <c r="AX86" s="110" t="s">
        <v>442</v>
      </c>
      <c r="AY86" s="127" t="s">
        <v>442</v>
      </c>
      <c r="AZ86" s="110">
        <v>3.5572972972972972</v>
      </c>
      <c r="BA86" s="110">
        <v>0.90382412451098493</v>
      </c>
      <c r="BB86" s="127">
        <v>37</v>
      </c>
      <c r="BC86" s="110">
        <v>2.8850000000000011</v>
      </c>
      <c r="BD86" s="110">
        <v>0.94199748367989777</v>
      </c>
      <c r="BE86" s="127">
        <v>28</v>
      </c>
      <c r="BF86" s="110">
        <v>3.1866666666666665</v>
      </c>
      <c r="BG86" s="110">
        <v>0.9305615054617048</v>
      </c>
      <c r="BH86" s="127">
        <v>42</v>
      </c>
      <c r="BI86" s="110">
        <v>3.434166666666667</v>
      </c>
      <c r="BJ86" s="110">
        <v>1.0316129905729381</v>
      </c>
      <c r="BK86" s="127">
        <v>24</v>
      </c>
      <c r="BM86" s="151" t="str">
        <f t="shared" si="76"/>
        <v>N&lt;5</v>
      </c>
      <c r="BN86" s="106" t="str">
        <f t="shared" si="75"/>
        <v>N&lt;5</v>
      </c>
      <c r="BO86" s="106" t="str">
        <f t="shared" si="77"/>
        <v>N&lt;5</v>
      </c>
      <c r="BP86" s="106" t="str">
        <f t="shared" si="78"/>
        <v>N&lt;5</v>
      </c>
      <c r="BQ86" s="106" t="str">
        <f t="shared" si="79"/>
        <v>N&lt;5
N&lt;5</v>
      </c>
      <c r="BR86" s="151" t="str">
        <f t="shared" si="80"/>
        <v>N&lt;5</v>
      </c>
      <c r="BS86" s="106" t="str">
        <f t="shared" si="81"/>
        <v>N&lt;5</v>
      </c>
      <c r="BT86" s="106" t="str">
        <f t="shared" si="82"/>
        <v>N&lt;5</v>
      </c>
      <c r="BU86" s="106" t="str">
        <f t="shared" si="83"/>
        <v>N&lt;5</v>
      </c>
      <c r="BV86" s="106" t="str">
        <f t="shared" si="84"/>
        <v>N&lt;5
N&lt;5</v>
      </c>
      <c r="BW86" s="151" t="str">
        <f t="shared" si="85"/>
        <v>N&lt;5</v>
      </c>
      <c r="BX86" s="106" t="str">
        <f t="shared" si="86"/>
        <v>N&lt;5</v>
      </c>
      <c r="BY86" s="106" t="str">
        <f t="shared" si="87"/>
        <v>N&lt;5</v>
      </c>
      <c r="BZ86" s="106" t="str">
        <f t="shared" si="88"/>
        <v>N&lt;5</v>
      </c>
      <c r="CA86" s="106" t="str">
        <f t="shared" si="89"/>
        <v>N&lt;5
N&lt;5</v>
      </c>
      <c r="CB86" s="151">
        <f t="shared" si="90"/>
        <v>0.293577981651376</v>
      </c>
      <c r="CC86" s="106" t="str">
        <f t="shared" si="91"/>
        <v>women</v>
      </c>
      <c r="CD86" s="106">
        <f t="shared" si="92"/>
        <v>0.293577981651376</v>
      </c>
      <c r="CE86" s="106" t="str">
        <f t="shared" si="93"/>
        <v>small</v>
      </c>
      <c r="CF86" s="106" t="str">
        <f t="shared" si="94"/>
        <v>women
small</v>
      </c>
      <c r="CG86" s="151">
        <f t="shared" si="95"/>
        <v>0.31250000000000006</v>
      </c>
      <c r="CH86" s="106" t="str">
        <f t="shared" si="96"/>
        <v>foc</v>
      </c>
      <c r="CI86" s="106">
        <f t="shared" si="97"/>
        <v>0.31250000000000006</v>
      </c>
      <c r="CJ86" s="106" t="str">
        <f t="shared" si="98"/>
        <v>moderate</v>
      </c>
      <c r="CK86" s="106" t="str">
        <f t="shared" si="99"/>
        <v>foc
moderate</v>
      </c>
      <c r="CL86" s="151">
        <f t="shared" si="100"/>
        <v>4.8205446157722022E-2</v>
      </c>
      <c r="CM86" s="151" t="str">
        <f t="shared" si="101"/>
        <v/>
      </c>
      <c r="CN86" s="151">
        <f t="shared" si="102"/>
        <v>4.8205446157722022E-2</v>
      </c>
      <c r="CO86" s="151" t="str">
        <f t="shared" si="103"/>
        <v/>
      </c>
      <c r="CP86" s="151" t="str">
        <f t="shared" si="104"/>
        <v xml:space="preserve">
</v>
      </c>
      <c r="CQ86" s="151" t="str">
        <f t="shared" si="105"/>
        <v>N&lt;5</v>
      </c>
      <c r="CR86" s="151" t="str">
        <f t="shared" si="106"/>
        <v>N&lt;5</v>
      </c>
      <c r="CS86" s="151" t="str">
        <f t="shared" si="107"/>
        <v>N&lt;5</v>
      </c>
      <c r="CT86" s="151" t="str">
        <f t="shared" si="108"/>
        <v>N&lt;5</v>
      </c>
      <c r="CU86" s="151" t="str">
        <f t="shared" si="109"/>
        <v>N&lt;5
N&lt;5</v>
      </c>
      <c r="CV86" s="151">
        <f t="shared" si="110"/>
        <v>4.8205446157722022E-2</v>
      </c>
      <c r="CW86" s="151" t="str">
        <f t="shared" si="111"/>
        <v/>
      </c>
      <c r="CX86" s="151">
        <f t="shared" si="112"/>
        <v>4.8205446157722022E-2</v>
      </c>
      <c r="CY86" s="151" t="str">
        <f t="shared" si="113"/>
        <v/>
      </c>
      <c r="CZ86" s="151" t="str">
        <f t="shared" si="114"/>
        <v xml:space="preserve">
</v>
      </c>
      <c r="DA86" s="151" t="str">
        <f t="shared" si="115"/>
        <v>N&lt;5</v>
      </c>
      <c r="DB86" s="151" t="str">
        <f t="shared" si="116"/>
        <v>N&lt;5</v>
      </c>
      <c r="DC86" s="151" t="str">
        <f t="shared" si="117"/>
        <v>N&lt;5</v>
      </c>
      <c r="DD86" s="151" t="str">
        <f t="shared" si="118"/>
        <v>N&lt;5</v>
      </c>
      <c r="DE86" s="151" t="str">
        <f t="shared" si="119"/>
        <v>N&lt;5
N&lt;5</v>
      </c>
      <c r="DF86" s="151" t="str">
        <f t="shared" si="120"/>
        <v>N&lt;5</v>
      </c>
      <c r="DG86" s="151" t="str">
        <f t="shared" si="121"/>
        <v>N&lt;5</v>
      </c>
      <c r="DH86" s="151" t="str">
        <f t="shared" si="122"/>
        <v>N&lt;5</v>
      </c>
      <c r="DI86" s="151" t="str">
        <f t="shared" si="123"/>
        <v>N&lt;5</v>
      </c>
      <c r="DJ86" s="151" t="str">
        <f t="shared" si="124"/>
        <v>N&lt;5
N&lt;5</v>
      </c>
      <c r="DK86" s="151" t="str">
        <f t="shared" si="125"/>
        <v>N&lt;5</v>
      </c>
      <c r="DL86" s="151" t="str">
        <f t="shared" si="126"/>
        <v>N&lt;5</v>
      </c>
      <c r="DM86" s="151" t="str">
        <f t="shared" si="127"/>
        <v>N&lt;5</v>
      </c>
      <c r="DN86" s="151" t="str">
        <f t="shared" si="128"/>
        <v>N&lt;5</v>
      </c>
      <c r="DO86" s="151" t="str">
        <f t="shared" si="129"/>
        <v>N&lt;5
N&lt;5</v>
      </c>
      <c r="DP86" s="151">
        <f t="shared" si="130"/>
        <v>0.21829169187539135</v>
      </c>
      <c r="DQ86" s="151" t="str">
        <f t="shared" si="131"/>
        <v>+</v>
      </c>
      <c r="DR86" s="151">
        <f t="shared" si="132"/>
        <v>0.21829169187539135</v>
      </c>
      <c r="DS86" s="151" t="str">
        <f t="shared" si="133"/>
        <v>small</v>
      </c>
      <c r="DT86" s="151" t="str">
        <f t="shared" si="134"/>
        <v>+
small</v>
      </c>
      <c r="DU86" s="151">
        <f t="shared" si="135"/>
        <v>-0.16454396395465298</v>
      </c>
      <c r="DV86" s="151" t="str">
        <f t="shared" si="136"/>
        <v>-</v>
      </c>
      <c r="DW86" s="151">
        <f t="shared" si="137"/>
        <v>0.16454396395465298</v>
      </c>
      <c r="DX86" s="151" t="str">
        <f t="shared" si="138"/>
        <v>small</v>
      </c>
      <c r="DY86" s="151" t="str">
        <f t="shared" si="139"/>
        <v>-
small</v>
      </c>
      <c r="DZ86" s="151">
        <f t="shared" si="140"/>
        <v>-0.19701366568174494</v>
      </c>
      <c r="EA86" s="151" t="str">
        <f t="shared" si="141"/>
        <v>-</v>
      </c>
      <c r="EB86" s="151">
        <f t="shared" si="142"/>
        <v>0.19701366568174494</v>
      </c>
      <c r="EC86" s="151" t="str">
        <f t="shared" si="143"/>
        <v>small</v>
      </c>
      <c r="ED86" s="151" t="str">
        <f t="shared" si="144"/>
        <v>-
small</v>
      </c>
      <c r="EE86" s="151">
        <f t="shared" si="145"/>
        <v>0.40147484614036005</v>
      </c>
      <c r="EF86" s="151" t="str">
        <f t="shared" si="146"/>
        <v>+</v>
      </c>
      <c r="EG86" s="151">
        <f t="shared" si="147"/>
        <v>0.40147484614036005</v>
      </c>
      <c r="EH86" s="151" t="str">
        <f t="shared" si="148"/>
        <v>moderate</v>
      </c>
      <c r="EI86" s="151" t="str">
        <f t="shared" si="149"/>
        <v>+
moderate</v>
      </c>
    </row>
    <row r="87" spans="1:139" s="27" customFormat="1" x14ac:dyDescent="0.2">
      <c r="A87" s="95" t="s">
        <v>205</v>
      </c>
      <c r="B87" s="95" t="s">
        <v>203</v>
      </c>
      <c r="C87" s="95" t="s">
        <v>206</v>
      </c>
      <c r="D87" s="148">
        <v>3.42</v>
      </c>
      <c r="E87" s="148">
        <v>1.4</v>
      </c>
      <c r="F87" s="148">
        <v>57</v>
      </c>
      <c r="G87" s="148" t="s">
        <v>442</v>
      </c>
      <c r="H87" s="148" t="s">
        <v>442</v>
      </c>
      <c r="I87" s="148" t="s">
        <v>442</v>
      </c>
      <c r="J87" s="148">
        <v>3.42</v>
      </c>
      <c r="K87" s="148">
        <v>1.4</v>
      </c>
      <c r="L87" s="148">
        <v>57</v>
      </c>
      <c r="M87" s="148" t="s">
        <v>442</v>
      </c>
      <c r="N87" s="148" t="s">
        <v>442</v>
      </c>
      <c r="O87" s="148" t="s">
        <v>442</v>
      </c>
      <c r="P87" s="148" t="s">
        <v>442</v>
      </c>
      <c r="Q87" s="148" t="s">
        <v>442</v>
      </c>
      <c r="R87" s="148" t="s">
        <v>442</v>
      </c>
      <c r="S87" s="148" t="s">
        <v>442</v>
      </c>
      <c r="T87" s="148" t="s">
        <v>442</v>
      </c>
      <c r="U87" s="148" t="s">
        <v>442</v>
      </c>
      <c r="V87" s="148">
        <v>3.56</v>
      </c>
      <c r="W87" s="148">
        <v>1.44</v>
      </c>
      <c r="X87" s="148">
        <v>34</v>
      </c>
      <c r="Y87" s="148">
        <v>3.22</v>
      </c>
      <c r="Z87" s="148">
        <v>1.35</v>
      </c>
      <c r="AA87" s="148">
        <v>23</v>
      </c>
      <c r="AB87" s="148">
        <v>3.56</v>
      </c>
      <c r="AC87" s="148">
        <v>1.42</v>
      </c>
      <c r="AD87" s="148">
        <v>34</v>
      </c>
      <c r="AE87" s="148">
        <v>3.22</v>
      </c>
      <c r="AF87" s="148">
        <v>1.38</v>
      </c>
      <c r="AG87" s="148">
        <v>23</v>
      </c>
      <c r="AH87" s="99">
        <v>3.4545454545454541</v>
      </c>
      <c r="AI87" s="99">
        <v>1.1790715797651095</v>
      </c>
      <c r="AJ87" s="126">
        <v>66</v>
      </c>
      <c r="AK87" s="99" t="s">
        <v>442</v>
      </c>
      <c r="AL87" s="99" t="s">
        <v>442</v>
      </c>
      <c r="AM87" s="126" t="s">
        <v>442</v>
      </c>
      <c r="AN87" s="99">
        <v>3.4545454545454541</v>
      </c>
      <c r="AO87" s="99">
        <v>1.1790715797651095</v>
      </c>
      <c r="AP87" s="126">
        <v>66</v>
      </c>
      <c r="AQ87" s="99" t="s">
        <v>442</v>
      </c>
      <c r="AR87" s="99" t="s">
        <v>442</v>
      </c>
      <c r="AS87" s="126" t="s">
        <v>442</v>
      </c>
      <c r="AT87" s="99" t="s">
        <v>442</v>
      </c>
      <c r="AU87" s="99" t="s">
        <v>442</v>
      </c>
      <c r="AV87" s="126" t="s">
        <v>442</v>
      </c>
      <c r="AW87" s="99" t="s">
        <v>442</v>
      </c>
      <c r="AX87" s="99" t="s">
        <v>442</v>
      </c>
      <c r="AY87" s="126" t="s">
        <v>442</v>
      </c>
      <c r="AZ87" s="99">
        <v>3.8108108108108105</v>
      </c>
      <c r="BA87" s="99">
        <v>1.0759450067999097</v>
      </c>
      <c r="BB87" s="126">
        <v>37</v>
      </c>
      <c r="BC87" s="99">
        <v>2.9642857142857144</v>
      </c>
      <c r="BD87" s="99">
        <v>1.1700630833624395</v>
      </c>
      <c r="BE87" s="126">
        <v>28</v>
      </c>
      <c r="BF87" s="99">
        <v>3.4047619047619047</v>
      </c>
      <c r="BG87" s="99">
        <v>1.1906039420420376</v>
      </c>
      <c r="BH87" s="126">
        <v>42</v>
      </c>
      <c r="BI87" s="99">
        <v>3.5416666666666661</v>
      </c>
      <c r="BJ87" s="99">
        <v>1.1787674722451362</v>
      </c>
      <c r="BK87" s="126">
        <v>24</v>
      </c>
      <c r="BM87" s="17" t="str">
        <f t="shared" si="76"/>
        <v>N&lt;5</v>
      </c>
      <c r="BN87" s="14" t="str">
        <f t="shared" si="75"/>
        <v>N&lt;5</v>
      </c>
      <c r="BO87" s="14" t="str">
        <f t="shared" si="77"/>
        <v>N&lt;5</v>
      </c>
      <c r="BP87" s="14" t="str">
        <f t="shared" si="78"/>
        <v>N&lt;5</v>
      </c>
      <c r="BQ87" s="14" t="str">
        <f t="shared" si="79"/>
        <v>N&lt;5
N&lt;5</v>
      </c>
      <c r="BR87" s="17" t="str">
        <f t="shared" si="80"/>
        <v>N&lt;5</v>
      </c>
      <c r="BS87" s="14" t="str">
        <f t="shared" si="81"/>
        <v>N&lt;5</v>
      </c>
      <c r="BT87" s="14" t="str">
        <f t="shared" si="82"/>
        <v>N&lt;5</v>
      </c>
      <c r="BU87" s="14" t="str">
        <f t="shared" si="83"/>
        <v>N&lt;5</v>
      </c>
      <c r="BV87" s="14" t="str">
        <f t="shared" si="84"/>
        <v>N&lt;5
N&lt;5</v>
      </c>
      <c r="BW87" s="17" t="str">
        <f t="shared" si="85"/>
        <v>N&lt;5</v>
      </c>
      <c r="BX87" s="14" t="str">
        <f t="shared" si="86"/>
        <v>N&lt;5</v>
      </c>
      <c r="BY87" s="14" t="str">
        <f t="shared" si="87"/>
        <v>N&lt;5</v>
      </c>
      <c r="BZ87" s="14" t="str">
        <f t="shared" si="88"/>
        <v>N&lt;5</v>
      </c>
      <c r="CA87" s="14" t="str">
        <f t="shared" si="89"/>
        <v>N&lt;5
N&lt;5</v>
      </c>
      <c r="CB87" s="17">
        <f t="shared" si="90"/>
        <v>0.23611111111111102</v>
      </c>
      <c r="CC87" s="14" t="str">
        <f t="shared" si="91"/>
        <v>women</v>
      </c>
      <c r="CD87" s="14">
        <f t="shared" si="92"/>
        <v>0.23611111111111102</v>
      </c>
      <c r="CE87" s="14" t="str">
        <f t="shared" si="93"/>
        <v>small</v>
      </c>
      <c r="CF87" s="14" t="str">
        <f t="shared" si="94"/>
        <v>women
small</v>
      </c>
      <c r="CG87" s="17">
        <f t="shared" si="95"/>
        <v>0.23943661971830976</v>
      </c>
      <c r="CH87" s="14" t="str">
        <f t="shared" si="96"/>
        <v>foc</v>
      </c>
      <c r="CI87" s="14">
        <f t="shared" si="97"/>
        <v>0.23943661971830976</v>
      </c>
      <c r="CJ87" s="14" t="str">
        <f t="shared" si="98"/>
        <v>small</v>
      </c>
      <c r="CK87" s="14" t="str">
        <f t="shared" si="99"/>
        <v>foc
small</v>
      </c>
      <c r="CL87" s="17">
        <f t="shared" si="100"/>
        <v>2.9298861187321841E-2</v>
      </c>
      <c r="CM87" s="17" t="str">
        <f t="shared" si="101"/>
        <v/>
      </c>
      <c r="CN87" s="17">
        <f t="shared" si="102"/>
        <v>2.9298861187321841E-2</v>
      </c>
      <c r="CO87" s="17" t="str">
        <f t="shared" si="103"/>
        <v/>
      </c>
      <c r="CP87" s="17" t="str">
        <f t="shared" si="104"/>
        <v xml:space="preserve">
</v>
      </c>
      <c r="CQ87" s="17" t="str">
        <f t="shared" si="105"/>
        <v>N&lt;5</v>
      </c>
      <c r="CR87" s="17" t="str">
        <f t="shared" si="106"/>
        <v>N&lt;5</v>
      </c>
      <c r="CS87" s="17" t="str">
        <f t="shared" si="107"/>
        <v>N&lt;5</v>
      </c>
      <c r="CT87" s="17" t="str">
        <f t="shared" si="108"/>
        <v>N&lt;5</v>
      </c>
      <c r="CU87" s="17" t="str">
        <f t="shared" si="109"/>
        <v>N&lt;5
N&lt;5</v>
      </c>
      <c r="CV87" s="151">
        <f t="shared" si="110"/>
        <v>2.9298861187321841E-2</v>
      </c>
      <c r="CW87" s="17" t="str">
        <f t="shared" si="111"/>
        <v/>
      </c>
      <c r="CX87" s="17">
        <f t="shared" si="112"/>
        <v>2.9298861187321841E-2</v>
      </c>
      <c r="CY87" s="17" t="str">
        <f t="shared" si="113"/>
        <v/>
      </c>
      <c r="CZ87" s="17" t="str">
        <f t="shared" si="114"/>
        <v xml:space="preserve">
</v>
      </c>
      <c r="DA87" s="17" t="str">
        <f t="shared" si="115"/>
        <v>N&lt;5</v>
      </c>
      <c r="DB87" s="17" t="str">
        <f t="shared" si="116"/>
        <v>N&lt;5</v>
      </c>
      <c r="DC87" s="17" t="str">
        <f t="shared" si="117"/>
        <v>N&lt;5</v>
      </c>
      <c r="DD87" s="17" t="str">
        <f t="shared" si="118"/>
        <v>N&lt;5</v>
      </c>
      <c r="DE87" s="17" t="str">
        <f t="shared" si="119"/>
        <v>N&lt;5
N&lt;5</v>
      </c>
      <c r="DF87" s="17" t="str">
        <f t="shared" si="120"/>
        <v>N&lt;5</v>
      </c>
      <c r="DG87" s="17" t="str">
        <f t="shared" si="121"/>
        <v>N&lt;5</v>
      </c>
      <c r="DH87" s="17" t="str">
        <f t="shared" si="122"/>
        <v>N&lt;5</v>
      </c>
      <c r="DI87" s="17" t="str">
        <f t="shared" si="123"/>
        <v>N&lt;5</v>
      </c>
      <c r="DJ87" s="17" t="str">
        <f t="shared" si="124"/>
        <v>N&lt;5
N&lt;5</v>
      </c>
      <c r="DK87" s="17" t="str">
        <f t="shared" si="125"/>
        <v>N&lt;5</v>
      </c>
      <c r="DL87" s="17" t="str">
        <f t="shared" si="126"/>
        <v>N&lt;5</v>
      </c>
      <c r="DM87" s="17" t="str">
        <f t="shared" si="127"/>
        <v>N&lt;5</v>
      </c>
      <c r="DN87" s="17" t="str">
        <f t="shared" si="128"/>
        <v>N&lt;5</v>
      </c>
      <c r="DO87" s="17" t="str">
        <f t="shared" si="129"/>
        <v>N&lt;5
N&lt;5</v>
      </c>
      <c r="DP87" s="17">
        <f t="shared" si="130"/>
        <v>0.23310746295182447</v>
      </c>
      <c r="DQ87" s="17" t="str">
        <f t="shared" si="131"/>
        <v>+</v>
      </c>
      <c r="DR87" s="17">
        <f t="shared" si="132"/>
        <v>0.23310746295182447</v>
      </c>
      <c r="DS87" s="17" t="str">
        <f t="shared" si="133"/>
        <v>small</v>
      </c>
      <c r="DT87" s="17" t="str">
        <f t="shared" si="134"/>
        <v>+
small</v>
      </c>
      <c r="DU87" s="17">
        <f t="shared" si="135"/>
        <v>-0.21854743504891486</v>
      </c>
      <c r="DV87" s="17" t="str">
        <f t="shared" si="136"/>
        <v>-</v>
      </c>
      <c r="DW87" s="17">
        <f t="shared" si="137"/>
        <v>0.21854743504891486</v>
      </c>
      <c r="DX87" s="17" t="str">
        <f t="shared" si="138"/>
        <v>small</v>
      </c>
      <c r="DY87" s="17" t="str">
        <f t="shared" si="139"/>
        <v>-
small</v>
      </c>
      <c r="DZ87" s="17">
        <f t="shared" si="140"/>
        <v>-0.13038600810597206</v>
      </c>
      <c r="EA87" s="17" t="str">
        <f t="shared" si="141"/>
        <v>-</v>
      </c>
      <c r="EB87" s="17">
        <f t="shared" si="142"/>
        <v>0.13038600810597206</v>
      </c>
      <c r="EC87" s="17" t="str">
        <f t="shared" si="143"/>
        <v>small</v>
      </c>
      <c r="ED87" s="17" t="str">
        <f t="shared" si="144"/>
        <v>-
small</v>
      </c>
      <c r="EE87" s="17">
        <f t="shared" si="145"/>
        <v>0.27288390139745233</v>
      </c>
      <c r="EF87" s="17" t="str">
        <f t="shared" si="146"/>
        <v>+</v>
      </c>
      <c r="EG87" s="17">
        <f t="shared" si="147"/>
        <v>0.27288390139745233</v>
      </c>
      <c r="EH87" s="17" t="str">
        <f t="shared" si="148"/>
        <v>small</v>
      </c>
      <c r="EI87" s="17" t="str">
        <f t="shared" si="149"/>
        <v>+
small</v>
      </c>
    </row>
    <row r="88" spans="1:139" x14ac:dyDescent="0.2">
      <c r="A88" s="2" t="s">
        <v>207</v>
      </c>
      <c r="B88" s="2" t="s">
        <v>203</v>
      </c>
      <c r="C88" s="2" t="s">
        <v>208</v>
      </c>
      <c r="D88" s="145">
        <v>3.47</v>
      </c>
      <c r="E88" s="145">
        <v>1.31</v>
      </c>
      <c r="F88" s="131">
        <v>57</v>
      </c>
      <c r="G88" s="146" t="s">
        <v>442</v>
      </c>
      <c r="H88" s="146" t="s">
        <v>442</v>
      </c>
      <c r="I88" s="146" t="s">
        <v>442</v>
      </c>
      <c r="J88" s="146">
        <v>3.47</v>
      </c>
      <c r="K88" s="146">
        <v>1.31</v>
      </c>
      <c r="L88" s="146">
        <v>57</v>
      </c>
      <c r="M88" s="146" t="s">
        <v>442</v>
      </c>
      <c r="N88" s="146" t="s">
        <v>442</v>
      </c>
      <c r="O88" s="146" t="s">
        <v>442</v>
      </c>
      <c r="P88" s="146" t="s">
        <v>442</v>
      </c>
      <c r="Q88" s="146" t="s">
        <v>442</v>
      </c>
      <c r="R88" s="146" t="s">
        <v>442</v>
      </c>
      <c r="S88" s="146" t="s">
        <v>442</v>
      </c>
      <c r="T88" s="146" t="s">
        <v>442</v>
      </c>
      <c r="U88" s="146" t="s">
        <v>442</v>
      </c>
      <c r="V88" s="146">
        <v>3.53</v>
      </c>
      <c r="W88" s="146">
        <v>1.28</v>
      </c>
      <c r="X88" s="146">
        <v>34</v>
      </c>
      <c r="Y88" s="146">
        <v>3.39</v>
      </c>
      <c r="Z88" s="146">
        <v>1.37</v>
      </c>
      <c r="AA88" s="146">
        <v>23</v>
      </c>
      <c r="AB88" s="146">
        <v>3.56</v>
      </c>
      <c r="AC88" s="146">
        <v>1.35</v>
      </c>
      <c r="AD88" s="146">
        <v>34</v>
      </c>
      <c r="AE88" s="146">
        <v>3.35</v>
      </c>
      <c r="AF88" s="146">
        <v>1.27</v>
      </c>
      <c r="AG88" s="146">
        <v>23</v>
      </c>
      <c r="AH88" s="32">
        <v>3.4242424242424243</v>
      </c>
      <c r="AI88" s="32">
        <v>1.2410988438985595</v>
      </c>
      <c r="AJ88" s="125">
        <v>66</v>
      </c>
      <c r="AK88" s="32" t="s">
        <v>442</v>
      </c>
      <c r="AL88" s="32" t="s">
        <v>442</v>
      </c>
      <c r="AM88" s="125" t="s">
        <v>442</v>
      </c>
      <c r="AN88" s="32">
        <v>3.4242424242424243</v>
      </c>
      <c r="AO88" s="32">
        <v>1.2410988438985595</v>
      </c>
      <c r="AP88" s="125">
        <v>66</v>
      </c>
      <c r="AQ88" s="32" t="s">
        <v>442</v>
      </c>
      <c r="AR88" s="32" t="s">
        <v>442</v>
      </c>
      <c r="AS88" s="125" t="s">
        <v>442</v>
      </c>
      <c r="AT88" s="32" t="s">
        <v>442</v>
      </c>
      <c r="AU88" s="32" t="s">
        <v>442</v>
      </c>
      <c r="AV88" s="125" t="s">
        <v>442</v>
      </c>
      <c r="AW88" s="32" t="s">
        <v>442</v>
      </c>
      <c r="AX88" s="32" t="s">
        <v>442</v>
      </c>
      <c r="AY88" s="125" t="s">
        <v>442</v>
      </c>
      <c r="AZ88" s="32">
        <v>3.7297297297297298</v>
      </c>
      <c r="BA88" s="32">
        <v>1.1462171756756281</v>
      </c>
      <c r="BB88" s="125">
        <v>37</v>
      </c>
      <c r="BC88" s="32">
        <v>2.9642857142857144</v>
      </c>
      <c r="BD88" s="32">
        <v>1.231745008999739</v>
      </c>
      <c r="BE88" s="125">
        <v>28</v>
      </c>
      <c r="BF88" s="32">
        <v>3.2857142857142856</v>
      </c>
      <c r="BG88" s="32">
        <v>1.2932416122271271</v>
      </c>
      <c r="BH88" s="125">
        <v>42</v>
      </c>
      <c r="BI88" s="32">
        <v>3.6666666666666679</v>
      </c>
      <c r="BJ88" s="32">
        <v>1.1293194051465598</v>
      </c>
      <c r="BK88" s="125">
        <v>24</v>
      </c>
      <c r="BM88" s="17" t="str">
        <f t="shared" si="76"/>
        <v>N&lt;5</v>
      </c>
      <c r="BN88" s="14" t="str">
        <f t="shared" si="75"/>
        <v>N&lt;5</v>
      </c>
      <c r="BO88" s="14" t="str">
        <f t="shared" si="77"/>
        <v>N&lt;5</v>
      </c>
      <c r="BP88" s="14" t="str">
        <f t="shared" si="78"/>
        <v>N&lt;5</v>
      </c>
      <c r="BQ88" s="14" t="str">
        <f t="shared" si="79"/>
        <v>N&lt;5
N&lt;5</v>
      </c>
      <c r="BR88" s="17" t="str">
        <f t="shared" si="80"/>
        <v>N&lt;5</v>
      </c>
      <c r="BS88" s="14" t="str">
        <f t="shared" si="81"/>
        <v>N&lt;5</v>
      </c>
      <c r="BT88" s="14" t="str">
        <f t="shared" si="82"/>
        <v>N&lt;5</v>
      </c>
      <c r="BU88" s="14" t="str">
        <f t="shared" si="83"/>
        <v>N&lt;5</v>
      </c>
      <c r="BV88" s="14" t="str">
        <f t="shared" si="84"/>
        <v>N&lt;5
N&lt;5</v>
      </c>
      <c r="BW88" s="17" t="str">
        <f t="shared" si="85"/>
        <v>N&lt;5</v>
      </c>
      <c r="BX88" s="14" t="str">
        <f t="shared" si="86"/>
        <v>N&lt;5</v>
      </c>
      <c r="BY88" s="14" t="str">
        <f t="shared" si="87"/>
        <v>N&lt;5</v>
      </c>
      <c r="BZ88" s="14" t="str">
        <f t="shared" si="88"/>
        <v>N&lt;5</v>
      </c>
      <c r="CA88" s="14" t="str">
        <f t="shared" si="89"/>
        <v>N&lt;5
N&lt;5</v>
      </c>
      <c r="CB88" s="17">
        <f t="shared" si="90"/>
        <v>0.10937499999999975</v>
      </c>
      <c r="CC88" s="14" t="str">
        <f t="shared" si="91"/>
        <v>women</v>
      </c>
      <c r="CD88" s="14">
        <f t="shared" si="92"/>
        <v>0.10937499999999975</v>
      </c>
      <c r="CE88" s="14" t="str">
        <f t="shared" si="93"/>
        <v>small</v>
      </c>
      <c r="CF88" s="14" t="str">
        <f t="shared" si="94"/>
        <v>women
small</v>
      </c>
      <c r="CG88" s="17">
        <f t="shared" si="95"/>
        <v>0.15555555555555553</v>
      </c>
      <c r="CH88" s="14" t="str">
        <f t="shared" si="96"/>
        <v>foc</v>
      </c>
      <c r="CI88" s="14">
        <f t="shared" si="97"/>
        <v>0.15555555555555553</v>
      </c>
      <c r="CJ88" s="14" t="str">
        <f t="shared" si="98"/>
        <v>small</v>
      </c>
      <c r="CK88" s="14" t="str">
        <f t="shared" si="99"/>
        <v>foc
small</v>
      </c>
      <c r="CL88" s="17">
        <f t="shared" si="100"/>
        <v>-3.6868599130945492E-2</v>
      </c>
      <c r="CM88" s="17" t="str">
        <f t="shared" si="101"/>
        <v/>
      </c>
      <c r="CN88" s="17">
        <f t="shared" si="102"/>
        <v>3.6868599130945492E-2</v>
      </c>
      <c r="CO88" s="17" t="str">
        <f t="shared" si="103"/>
        <v/>
      </c>
      <c r="CP88" s="17" t="str">
        <f t="shared" si="104"/>
        <v xml:space="preserve">
</v>
      </c>
      <c r="CQ88" s="17" t="str">
        <f t="shared" si="105"/>
        <v>N&lt;5</v>
      </c>
      <c r="CR88" s="17" t="str">
        <f t="shared" si="106"/>
        <v>N&lt;5</v>
      </c>
      <c r="CS88" s="17" t="str">
        <f t="shared" si="107"/>
        <v>N&lt;5</v>
      </c>
      <c r="CT88" s="17" t="str">
        <f t="shared" si="108"/>
        <v>N&lt;5</v>
      </c>
      <c r="CU88" s="17" t="str">
        <f t="shared" si="109"/>
        <v>N&lt;5
N&lt;5</v>
      </c>
      <c r="CV88" s="151">
        <f t="shared" si="110"/>
        <v>-3.6868599130945492E-2</v>
      </c>
      <c r="CW88" s="17" t="str">
        <f t="shared" si="111"/>
        <v/>
      </c>
      <c r="CX88" s="17">
        <f t="shared" si="112"/>
        <v>3.6868599130945492E-2</v>
      </c>
      <c r="CY88" s="17" t="str">
        <f t="shared" si="113"/>
        <v/>
      </c>
      <c r="CZ88" s="17" t="str">
        <f t="shared" si="114"/>
        <v xml:space="preserve">
</v>
      </c>
      <c r="DA88" s="17" t="str">
        <f t="shared" si="115"/>
        <v>N&lt;5</v>
      </c>
      <c r="DB88" s="17" t="str">
        <f t="shared" si="116"/>
        <v>N&lt;5</v>
      </c>
      <c r="DC88" s="17" t="str">
        <f t="shared" si="117"/>
        <v>N&lt;5</v>
      </c>
      <c r="DD88" s="17" t="str">
        <f t="shared" si="118"/>
        <v>N&lt;5</v>
      </c>
      <c r="DE88" s="17" t="str">
        <f t="shared" si="119"/>
        <v>N&lt;5
N&lt;5</v>
      </c>
      <c r="DF88" s="17" t="str">
        <f t="shared" si="120"/>
        <v>N&lt;5</v>
      </c>
      <c r="DG88" s="17" t="str">
        <f t="shared" si="121"/>
        <v>N&lt;5</v>
      </c>
      <c r="DH88" s="17" t="str">
        <f t="shared" si="122"/>
        <v>N&lt;5</v>
      </c>
      <c r="DI88" s="17" t="str">
        <f t="shared" si="123"/>
        <v>N&lt;5</v>
      </c>
      <c r="DJ88" s="17" t="str">
        <f t="shared" si="124"/>
        <v>N&lt;5
N&lt;5</v>
      </c>
      <c r="DK88" s="17" t="str">
        <f t="shared" si="125"/>
        <v>N&lt;5</v>
      </c>
      <c r="DL88" s="17" t="str">
        <f t="shared" si="126"/>
        <v>N&lt;5</v>
      </c>
      <c r="DM88" s="17" t="str">
        <f t="shared" si="127"/>
        <v>N&lt;5</v>
      </c>
      <c r="DN88" s="17" t="str">
        <f t="shared" si="128"/>
        <v>N&lt;5</v>
      </c>
      <c r="DO88" s="17" t="str">
        <f t="shared" si="129"/>
        <v>N&lt;5
N&lt;5</v>
      </c>
      <c r="DP88" s="17">
        <f t="shared" si="130"/>
        <v>0.17425120995242546</v>
      </c>
      <c r="DQ88" s="17" t="str">
        <f t="shared" si="131"/>
        <v>+</v>
      </c>
      <c r="DR88" s="17">
        <f t="shared" si="132"/>
        <v>0.17425120995242546</v>
      </c>
      <c r="DS88" s="17" t="str">
        <f t="shared" si="133"/>
        <v>small</v>
      </c>
      <c r="DT88" s="17" t="str">
        <f t="shared" si="134"/>
        <v>+
small</v>
      </c>
      <c r="DU88" s="17">
        <f t="shared" si="135"/>
        <v>-0.34561884367609069</v>
      </c>
      <c r="DV88" s="17" t="str">
        <f t="shared" si="136"/>
        <v>-</v>
      </c>
      <c r="DW88" s="17">
        <f t="shared" si="137"/>
        <v>0.34561884367609069</v>
      </c>
      <c r="DX88" s="17" t="str">
        <f t="shared" si="138"/>
        <v>moderate</v>
      </c>
      <c r="DY88" s="17" t="str">
        <f t="shared" si="139"/>
        <v>-
moderate</v>
      </c>
      <c r="DZ88" s="17">
        <f t="shared" si="140"/>
        <v>-0.21209162440524898</v>
      </c>
      <c r="EA88" s="17" t="str">
        <f t="shared" si="141"/>
        <v>-</v>
      </c>
      <c r="EB88" s="17">
        <f t="shared" si="142"/>
        <v>0.21209162440524898</v>
      </c>
      <c r="EC88" s="17" t="str">
        <f t="shared" si="143"/>
        <v>small</v>
      </c>
      <c r="ED88" s="17" t="str">
        <f t="shared" si="144"/>
        <v>-
small</v>
      </c>
      <c r="EE88" s="17">
        <f t="shared" si="145"/>
        <v>0.28040487502786837</v>
      </c>
      <c r="EF88" s="17" t="str">
        <f t="shared" si="146"/>
        <v>+</v>
      </c>
      <c r="EG88" s="17">
        <f t="shared" si="147"/>
        <v>0.28040487502786837</v>
      </c>
      <c r="EH88" s="17" t="str">
        <f t="shared" si="148"/>
        <v>small</v>
      </c>
      <c r="EI88" s="17" t="str">
        <f t="shared" si="149"/>
        <v>+
small</v>
      </c>
    </row>
    <row r="89" spans="1:139" s="27" customFormat="1" x14ac:dyDescent="0.2">
      <c r="A89" s="95" t="s">
        <v>209</v>
      </c>
      <c r="B89" s="95" t="s">
        <v>203</v>
      </c>
      <c r="C89" s="95" t="s">
        <v>210</v>
      </c>
      <c r="D89" s="148">
        <v>2.95</v>
      </c>
      <c r="E89" s="148">
        <v>1.44</v>
      </c>
      <c r="F89" s="148">
        <v>57</v>
      </c>
      <c r="G89" s="148" t="s">
        <v>442</v>
      </c>
      <c r="H89" s="148" t="s">
        <v>442</v>
      </c>
      <c r="I89" s="148" t="s">
        <v>442</v>
      </c>
      <c r="J89" s="148">
        <v>2.95</v>
      </c>
      <c r="K89" s="148">
        <v>1.44</v>
      </c>
      <c r="L89" s="148">
        <v>57</v>
      </c>
      <c r="M89" s="148" t="s">
        <v>442</v>
      </c>
      <c r="N89" s="148" t="s">
        <v>442</v>
      </c>
      <c r="O89" s="148" t="s">
        <v>442</v>
      </c>
      <c r="P89" s="148" t="s">
        <v>442</v>
      </c>
      <c r="Q89" s="148" t="s">
        <v>442</v>
      </c>
      <c r="R89" s="148" t="s">
        <v>442</v>
      </c>
      <c r="S89" s="148" t="s">
        <v>442</v>
      </c>
      <c r="T89" s="148" t="s">
        <v>442</v>
      </c>
      <c r="U89" s="148" t="s">
        <v>442</v>
      </c>
      <c r="V89" s="148">
        <v>3.09</v>
      </c>
      <c r="W89" s="148">
        <v>1.46</v>
      </c>
      <c r="X89" s="148">
        <v>34</v>
      </c>
      <c r="Y89" s="148">
        <v>2.74</v>
      </c>
      <c r="Z89" s="148">
        <v>1.42</v>
      </c>
      <c r="AA89" s="148">
        <v>23</v>
      </c>
      <c r="AB89" s="148">
        <v>3</v>
      </c>
      <c r="AC89" s="148">
        <v>1.5</v>
      </c>
      <c r="AD89" s="148">
        <v>34</v>
      </c>
      <c r="AE89" s="148">
        <v>2.87</v>
      </c>
      <c r="AF89" s="148">
        <v>1.39</v>
      </c>
      <c r="AG89" s="148">
        <v>23</v>
      </c>
      <c r="AH89" s="99">
        <v>2.9696969696969706</v>
      </c>
      <c r="AI89" s="99">
        <v>1.252317199553838</v>
      </c>
      <c r="AJ89" s="126">
        <v>66</v>
      </c>
      <c r="AK89" s="99" t="s">
        <v>442</v>
      </c>
      <c r="AL89" s="99" t="s">
        <v>442</v>
      </c>
      <c r="AM89" s="126" t="s">
        <v>442</v>
      </c>
      <c r="AN89" s="99">
        <v>2.9696969696969706</v>
      </c>
      <c r="AO89" s="99">
        <v>1.252317199553838</v>
      </c>
      <c r="AP89" s="126">
        <v>66</v>
      </c>
      <c r="AQ89" s="99" t="s">
        <v>442</v>
      </c>
      <c r="AR89" s="99" t="s">
        <v>442</v>
      </c>
      <c r="AS89" s="126" t="s">
        <v>442</v>
      </c>
      <c r="AT89" s="99" t="s">
        <v>442</v>
      </c>
      <c r="AU89" s="99" t="s">
        <v>442</v>
      </c>
      <c r="AV89" s="126" t="s">
        <v>442</v>
      </c>
      <c r="AW89" s="99" t="s">
        <v>442</v>
      </c>
      <c r="AX89" s="99" t="s">
        <v>442</v>
      </c>
      <c r="AY89" s="126" t="s">
        <v>442</v>
      </c>
      <c r="AZ89" s="99">
        <v>3.1891891891891895</v>
      </c>
      <c r="BA89" s="99">
        <v>1.2436022461167182</v>
      </c>
      <c r="BB89" s="126">
        <v>37</v>
      </c>
      <c r="BC89" s="99">
        <v>2.6428571428571423</v>
      </c>
      <c r="BD89" s="99">
        <v>1.2236643728386052</v>
      </c>
      <c r="BE89" s="126">
        <v>28</v>
      </c>
      <c r="BF89" s="99">
        <v>2.7857142857142865</v>
      </c>
      <c r="BG89" s="99">
        <v>1.259804752307786</v>
      </c>
      <c r="BH89" s="126">
        <v>42</v>
      </c>
      <c r="BI89" s="99">
        <v>3.2916666666666661</v>
      </c>
      <c r="BJ89" s="99">
        <v>1.1970676733137329</v>
      </c>
      <c r="BK89" s="126">
        <v>24</v>
      </c>
      <c r="BM89" s="17" t="str">
        <f t="shared" si="76"/>
        <v>N&lt;5</v>
      </c>
      <c r="BN89" s="14" t="str">
        <f t="shared" si="75"/>
        <v>N&lt;5</v>
      </c>
      <c r="BO89" s="14" t="str">
        <f t="shared" si="77"/>
        <v>N&lt;5</v>
      </c>
      <c r="BP89" s="14" t="str">
        <f t="shared" si="78"/>
        <v>N&lt;5</v>
      </c>
      <c r="BQ89" s="14" t="str">
        <f t="shared" si="79"/>
        <v>N&lt;5
N&lt;5</v>
      </c>
      <c r="BR89" s="17" t="str">
        <f t="shared" si="80"/>
        <v>N&lt;5</v>
      </c>
      <c r="BS89" s="14" t="str">
        <f t="shared" si="81"/>
        <v>N&lt;5</v>
      </c>
      <c r="BT89" s="14" t="str">
        <f t="shared" si="82"/>
        <v>N&lt;5</v>
      </c>
      <c r="BU89" s="14" t="str">
        <f t="shared" si="83"/>
        <v>N&lt;5</v>
      </c>
      <c r="BV89" s="14" t="str">
        <f t="shared" si="84"/>
        <v>N&lt;5
N&lt;5</v>
      </c>
      <c r="BW89" s="17" t="str">
        <f t="shared" si="85"/>
        <v>N&lt;5</v>
      </c>
      <c r="BX89" s="14" t="str">
        <f t="shared" si="86"/>
        <v>N&lt;5</v>
      </c>
      <c r="BY89" s="14" t="str">
        <f t="shared" si="87"/>
        <v>N&lt;5</v>
      </c>
      <c r="BZ89" s="14" t="str">
        <f t="shared" si="88"/>
        <v>N&lt;5</v>
      </c>
      <c r="CA89" s="14" t="str">
        <f t="shared" si="89"/>
        <v>N&lt;5
N&lt;5</v>
      </c>
      <c r="CB89" s="17">
        <f t="shared" si="90"/>
        <v>0.23972602739726004</v>
      </c>
      <c r="CC89" s="14" t="str">
        <f t="shared" si="91"/>
        <v>women</v>
      </c>
      <c r="CD89" s="14">
        <f t="shared" si="92"/>
        <v>0.23972602739726004</v>
      </c>
      <c r="CE89" s="14" t="str">
        <f t="shared" si="93"/>
        <v>small</v>
      </c>
      <c r="CF89" s="14" t="str">
        <f t="shared" si="94"/>
        <v>women
small</v>
      </c>
      <c r="CG89" s="17">
        <f t="shared" si="95"/>
        <v>8.66666666666666E-2</v>
      </c>
      <c r="CH89" s="14" t="str">
        <f t="shared" si="96"/>
        <v/>
      </c>
      <c r="CI89" s="14">
        <f t="shared" si="97"/>
        <v>8.66666666666666E-2</v>
      </c>
      <c r="CJ89" s="14" t="str">
        <f t="shared" si="98"/>
        <v/>
      </c>
      <c r="CK89" s="14" t="str">
        <f t="shared" si="99"/>
        <v xml:space="preserve">
</v>
      </c>
      <c r="CL89" s="17">
        <f t="shared" si="100"/>
        <v>1.5728419049093837E-2</v>
      </c>
      <c r="CM89" s="17" t="str">
        <f t="shared" si="101"/>
        <v/>
      </c>
      <c r="CN89" s="17">
        <f t="shared" si="102"/>
        <v>1.5728419049093837E-2</v>
      </c>
      <c r="CO89" s="17" t="str">
        <f t="shared" si="103"/>
        <v/>
      </c>
      <c r="CP89" s="17" t="str">
        <f t="shared" si="104"/>
        <v xml:space="preserve">
</v>
      </c>
      <c r="CQ89" s="17" t="str">
        <f t="shared" si="105"/>
        <v>N&lt;5</v>
      </c>
      <c r="CR89" s="17" t="str">
        <f t="shared" si="106"/>
        <v>N&lt;5</v>
      </c>
      <c r="CS89" s="17" t="str">
        <f t="shared" si="107"/>
        <v>N&lt;5</v>
      </c>
      <c r="CT89" s="17" t="str">
        <f t="shared" si="108"/>
        <v>N&lt;5</v>
      </c>
      <c r="CU89" s="17" t="str">
        <f t="shared" si="109"/>
        <v>N&lt;5
N&lt;5</v>
      </c>
      <c r="CV89" s="151">
        <f t="shared" si="110"/>
        <v>1.5728419049093837E-2</v>
      </c>
      <c r="CW89" s="17" t="str">
        <f t="shared" si="111"/>
        <v/>
      </c>
      <c r="CX89" s="17">
        <f t="shared" si="112"/>
        <v>1.5728419049093837E-2</v>
      </c>
      <c r="CY89" s="17" t="str">
        <f t="shared" si="113"/>
        <v/>
      </c>
      <c r="CZ89" s="17" t="str">
        <f t="shared" si="114"/>
        <v xml:space="preserve">
</v>
      </c>
      <c r="DA89" s="17" t="str">
        <f t="shared" si="115"/>
        <v>N&lt;5</v>
      </c>
      <c r="DB89" s="17" t="str">
        <f t="shared" si="116"/>
        <v>N&lt;5</v>
      </c>
      <c r="DC89" s="17" t="str">
        <f t="shared" si="117"/>
        <v>N&lt;5</v>
      </c>
      <c r="DD89" s="17" t="str">
        <f t="shared" si="118"/>
        <v>N&lt;5</v>
      </c>
      <c r="DE89" s="17" t="str">
        <f t="shared" si="119"/>
        <v>N&lt;5
N&lt;5</v>
      </c>
      <c r="DF89" s="17" t="str">
        <f t="shared" si="120"/>
        <v>N&lt;5</v>
      </c>
      <c r="DG89" s="17" t="str">
        <f t="shared" si="121"/>
        <v>N&lt;5</v>
      </c>
      <c r="DH89" s="17" t="str">
        <f t="shared" si="122"/>
        <v>N&lt;5</v>
      </c>
      <c r="DI89" s="17" t="str">
        <f t="shared" si="123"/>
        <v>N&lt;5</v>
      </c>
      <c r="DJ89" s="17" t="str">
        <f t="shared" si="124"/>
        <v>N&lt;5
N&lt;5</v>
      </c>
      <c r="DK89" s="17" t="str">
        <f t="shared" si="125"/>
        <v>N&lt;5</v>
      </c>
      <c r="DL89" s="17" t="str">
        <f t="shared" si="126"/>
        <v>N&lt;5</v>
      </c>
      <c r="DM89" s="17" t="str">
        <f t="shared" si="127"/>
        <v>N&lt;5</v>
      </c>
      <c r="DN89" s="17" t="str">
        <f t="shared" si="128"/>
        <v>N&lt;5</v>
      </c>
      <c r="DO89" s="17" t="str">
        <f t="shared" si="129"/>
        <v>N&lt;5
N&lt;5</v>
      </c>
      <c r="DP89" s="17">
        <f t="shared" si="130"/>
        <v>7.9759577066476461E-2</v>
      </c>
      <c r="DQ89" s="17" t="str">
        <f t="shared" si="131"/>
        <v/>
      </c>
      <c r="DR89" s="17">
        <f t="shared" si="132"/>
        <v>7.9759577066476461E-2</v>
      </c>
      <c r="DS89" s="17" t="str">
        <f t="shared" si="133"/>
        <v/>
      </c>
      <c r="DT89" s="17" t="str">
        <f t="shared" si="134"/>
        <v xml:space="preserve">
</v>
      </c>
      <c r="DU89" s="17">
        <f t="shared" si="135"/>
        <v>-7.9386847651296694E-2</v>
      </c>
      <c r="DV89" s="17" t="str">
        <f t="shared" si="136"/>
        <v/>
      </c>
      <c r="DW89" s="17">
        <f t="shared" si="137"/>
        <v>7.9386847651296694E-2</v>
      </c>
      <c r="DX89" s="17" t="str">
        <f t="shared" si="138"/>
        <v/>
      </c>
      <c r="DY89" s="17" t="str">
        <f t="shared" si="139"/>
        <v xml:space="preserve">
</v>
      </c>
      <c r="DZ89" s="17">
        <f t="shared" si="140"/>
        <v>-0.17009438477920652</v>
      </c>
      <c r="EA89" s="17" t="str">
        <f t="shared" si="141"/>
        <v>-</v>
      </c>
      <c r="EB89" s="17">
        <f t="shared" si="142"/>
        <v>0.17009438477920652</v>
      </c>
      <c r="EC89" s="17" t="str">
        <f t="shared" si="143"/>
        <v>small</v>
      </c>
      <c r="ED89" s="17" t="str">
        <f t="shared" si="144"/>
        <v>-
small</v>
      </c>
      <c r="EE89" s="17">
        <f t="shared" si="145"/>
        <v>0.35224964809166115</v>
      </c>
      <c r="EF89" s="17" t="str">
        <f t="shared" si="146"/>
        <v>+</v>
      </c>
      <c r="EG89" s="17">
        <f t="shared" si="147"/>
        <v>0.35224964809166115</v>
      </c>
      <c r="EH89" s="17" t="str">
        <f t="shared" si="148"/>
        <v>moderate</v>
      </c>
      <c r="EI89" s="17" t="str">
        <f t="shared" si="149"/>
        <v>+
moderate</v>
      </c>
    </row>
    <row r="90" spans="1:139" x14ac:dyDescent="0.2">
      <c r="A90" s="2" t="s">
        <v>211</v>
      </c>
      <c r="B90" s="2" t="s">
        <v>203</v>
      </c>
      <c r="C90" s="2" t="s">
        <v>212</v>
      </c>
      <c r="D90" s="145">
        <v>3.42</v>
      </c>
      <c r="E90" s="145">
        <v>1.32</v>
      </c>
      <c r="F90" s="131">
        <v>57</v>
      </c>
      <c r="G90" s="146" t="s">
        <v>442</v>
      </c>
      <c r="H90" s="146" t="s">
        <v>442</v>
      </c>
      <c r="I90" s="146" t="s">
        <v>442</v>
      </c>
      <c r="J90" s="146">
        <v>3.42</v>
      </c>
      <c r="K90" s="146">
        <v>1.32</v>
      </c>
      <c r="L90" s="146">
        <v>57</v>
      </c>
      <c r="M90" s="146" t="s">
        <v>442</v>
      </c>
      <c r="N90" s="146" t="s">
        <v>442</v>
      </c>
      <c r="O90" s="146" t="s">
        <v>442</v>
      </c>
      <c r="P90" s="146" t="s">
        <v>442</v>
      </c>
      <c r="Q90" s="146" t="s">
        <v>442</v>
      </c>
      <c r="R90" s="146" t="s">
        <v>442</v>
      </c>
      <c r="S90" s="146" t="s">
        <v>442</v>
      </c>
      <c r="T90" s="146" t="s">
        <v>442</v>
      </c>
      <c r="U90" s="146" t="s">
        <v>442</v>
      </c>
      <c r="V90" s="146">
        <v>3.65</v>
      </c>
      <c r="W90" s="146">
        <v>1.32</v>
      </c>
      <c r="X90" s="146">
        <v>34</v>
      </c>
      <c r="Y90" s="146">
        <v>3.09</v>
      </c>
      <c r="Z90" s="146">
        <v>1.28</v>
      </c>
      <c r="AA90" s="146">
        <v>23</v>
      </c>
      <c r="AB90" s="146">
        <v>3.53</v>
      </c>
      <c r="AC90" s="146">
        <v>1.35</v>
      </c>
      <c r="AD90" s="146">
        <v>34</v>
      </c>
      <c r="AE90" s="146">
        <v>3.26</v>
      </c>
      <c r="AF90" s="146">
        <v>1.29</v>
      </c>
      <c r="AG90" s="146">
        <v>23</v>
      </c>
      <c r="AH90" s="32">
        <v>3.484848484848484</v>
      </c>
      <c r="AI90" s="32">
        <v>1.1400731993020887</v>
      </c>
      <c r="AJ90" s="125">
        <v>66</v>
      </c>
      <c r="AK90" s="32" t="s">
        <v>442</v>
      </c>
      <c r="AL90" s="32" t="s">
        <v>442</v>
      </c>
      <c r="AM90" s="125" t="s">
        <v>442</v>
      </c>
      <c r="AN90" s="32">
        <v>3.484848484848484</v>
      </c>
      <c r="AO90" s="32">
        <v>1.1400731993020887</v>
      </c>
      <c r="AP90" s="125">
        <v>66</v>
      </c>
      <c r="AQ90" s="32" t="s">
        <v>442</v>
      </c>
      <c r="AR90" s="32" t="s">
        <v>442</v>
      </c>
      <c r="AS90" s="125" t="s">
        <v>442</v>
      </c>
      <c r="AT90" s="32" t="s">
        <v>442</v>
      </c>
      <c r="AU90" s="32" t="s">
        <v>442</v>
      </c>
      <c r="AV90" s="125" t="s">
        <v>442</v>
      </c>
      <c r="AW90" s="32" t="s">
        <v>442</v>
      </c>
      <c r="AX90" s="32" t="s">
        <v>442</v>
      </c>
      <c r="AY90" s="125" t="s">
        <v>442</v>
      </c>
      <c r="AZ90" s="32">
        <v>3.7297297297297303</v>
      </c>
      <c r="BA90" s="32">
        <v>1.071049554010993</v>
      </c>
      <c r="BB90" s="125">
        <v>37</v>
      </c>
      <c r="BC90" s="32">
        <v>3.1428571428571423</v>
      </c>
      <c r="BD90" s="32">
        <v>1.1773883752795364</v>
      </c>
      <c r="BE90" s="125">
        <v>28</v>
      </c>
      <c r="BF90" s="32">
        <v>3.4047619047619051</v>
      </c>
      <c r="BG90" s="32">
        <v>1.0833445009698666</v>
      </c>
      <c r="BH90" s="125">
        <v>42</v>
      </c>
      <c r="BI90" s="32">
        <v>3.625</v>
      </c>
      <c r="BJ90" s="32">
        <v>1.24455335099716</v>
      </c>
      <c r="BK90" s="125">
        <v>24</v>
      </c>
      <c r="BM90" s="17" t="str">
        <f t="shared" si="76"/>
        <v>N&lt;5</v>
      </c>
      <c r="BN90" s="14" t="str">
        <f t="shared" si="75"/>
        <v>N&lt;5</v>
      </c>
      <c r="BO90" s="14" t="str">
        <f t="shared" si="77"/>
        <v>N&lt;5</v>
      </c>
      <c r="BP90" s="14" t="str">
        <f t="shared" si="78"/>
        <v>N&lt;5</v>
      </c>
      <c r="BQ90" s="14" t="str">
        <f t="shared" si="79"/>
        <v>N&lt;5
N&lt;5</v>
      </c>
      <c r="BR90" s="17" t="str">
        <f t="shared" si="80"/>
        <v>N&lt;5</v>
      </c>
      <c r="BS90" s="14" t="str">
        <f t="shared" si="81"/>
        <v>N&lt;5</v>
      </c>
      <c r="BT90" s="14" t="str">
        <f t="shared" si="82"/>
        <v>N&lt;5</v>
      </c>
      <c r="BU90" s="14" t="str">
        <f t="shared" si="83"/>
        <v>N&lt;5</v>
      </c>
      <c r="BV90" s="14" t="str">
        <f t="shared" si="84"/>
        <v>N&lt;5
N&lt;5</v>
      </c>
      <c r="BW90" s="17" t="str">
        <f t="shared" si="85"/>
        <v>N&lt;5</v>
      </c>
      <c r="BX90" s="14" t="str">
        <f t="shared" si="86"/>
        <v>N&lt;5</v>
      </c>
      <c r="BY90" s="14" t="str">
        <f t="shared" si="87"/>
        <v>N&lt;5</v>
      </c>
      <c r="BZ90" s="14" t="str">
        <f t="shared" si="88"/>
        <v>N&lt;5</v>
      </c>
      <c r="CA90" s="14" t="str">
        <f t="shared" si="89"/>
        <v>N&lt;5
N&lt;5</v>
      </c>
      <c r="CB90" s="17">
        <f t="shared" si="90"/>
        <v>0.42424242424242425</v>
      </c>
      <c r="CC90" s="14" t="str">
        <f t="shared" si="91"/>
        <v>women</v>
      </c>
      <c r="CD90" s="14">
        <f t="shared" si="92"/>
        <v>0.42424242424242425</v>
      </c>
      <c r="CE90" s="14" t="str">
        <f t="shared" si="93"/>
        <v>moderate</v>
      </c>
      <c r="CF90" s="14" t="str">
        <f t="shared" si="94"/>
        <v>women
moderate</v>
      </c>
      <c r="CG90" s="17">
        <f t="shared" si="95"/>
        <v>0.2</v>
      </c>
      <c r="CH90" s="14" t="str">
        <f t="shared" si="96"/>
        <v>foc</v>
      </c>
      <c r="CI90" s="14">
        <f t="shared" si="97"/>
        <v>0.2</v>
      </c>
      <c r="CJ90" s="14" t="str">
        <f t="shared" si="98"/>
        <v>small</v>
      </c>
      <c r="CK90" s="14" t="str">
        <f t="shared" si="99"/>
        <v>foc
small</v>
      </c>
      <c r="CL90" s="17">
        <f t="shared" si="100"/>
        <v>5.6880983508937784E-2</v>
      </c>
      <c r="CM90" s="17" t="str">
        <f t="shared" si="101"/>
        <v/>
      </c>
      <c r="CN90" s="17">
        <f t="shared" si="102"/>
        <v>5.6880983508937784E-2</v>
      </c>
      <c r="CO90" s="17" t="str">
        <f t="shared" si="103"/>
        <v/>
      </c>
      <c r="CP90" s="17" t="str">
        <f t="shared" si="104"/>
        <v xml:space="preserve">
</v>
      </c>
      <c r="CQ90" s="17" t="str">
        <f t="shared" si="105"/>
        <v>N&lt;5</v>
      </c>
      <c r="CR90" s="17" t="str">
        <f t="shared" si="106"/>
        <v>N&lt;5</v>
      </c>
      <c r="CS90" s="17" t="str">
        <f t="shared" si="107"/>
        <v>N&lt;5</v>
      </c>
      <c r="CT90" s="17" t="str">
        <f t="shared" si="108"/>
        <v>N&lt;5</v>
      </c>
      <c r="CU90" s="17" t="str">
        <f t="shared" si="109"/>
        <v>N&lt;5
N&lt;5</v>
      </c>
      <c r="CV90" s="151">
        <f t="shared" si="110"/>
        <v>5.6880983508937784E-2</v>
      </c>
      <c r="CW90" s="17" t="str">
        <f t="shared" si="111"/>
        <v/>
      </c>
      <c r="CX90" s="17">
        <f t="shared" si="112"/>
        <v>5.6880983508937784E-2</v>
      </c>
      <c r="CY90" s="17" t="str">
        <f t="shared" si="113"/>
        <v/>
      </c>
      <c r="CZ90" s="17" t="str">
        <f t="shared" si="114"/>
        <v xml:space="preserve">
</v>
      </c>
      <c r="DA90" s="17" t="str">
        <f t="shared" si="115"/>
        <v>N&lt;5</v>
      </c>
      <c r="DB90" s="17" t="str">
        <f t="shared" si="116"/>
        <v>N&lt;5</v>
      </c>
      <c r="DC90" s="17" t="str">
        <f t="shared" si="117"/>
        <v>N&lt;5</v>
      </c>
      <c r="DD90" s="17" t="str">
        <f t="shared" si="118"/>
        <v>N&lt;5</v>
      </c>
      <c r="DE90" s="17" t="str">
        <f t="shared" si="119"/>
        <v>N&lt;5
N&lt;5</v>
      </c>
      <c r="DF90" s="17" t="str">
        <f t="shared" si="120"/>
        <v>N&lt;5</v>
      </c>
      <c r="DG90" s="17" t="str">
        <f t="shared" si="121"/>
        <v>N&lt;5</v>
      </c>
      <c r="DH90" s="17" t="str">
        <f t="shared" si="122"/>
        <v>N&lt;5</v>
      </c>
      <c r="DI90" s="17" t="str">
        <f t="shared" si="123"/>
        <v>N&lt;5</v>
      </c>
      <c r="DJ90" s="17" t="str">
        <f t="shared" si="124"/>
        <v>N&lt;5
N&lt;5</v>
      </c>
      <c r="DK90" s="17" t="str">
        <f t="shared" si="125"/>
        <v>N&lt;5</v>
      </c>
      <c r="DL90" s="17" t="str">
        <f t="shared" si="126"/>
        <v>N&lt;5</v>
      </c>
      <c r="DM90" s="17" t="str">
        <f t="shared" si="127"/>
        <v>N&lt;5</v>
      </c>
      <c r="DN90" s="17" t="str">
        <f t="shared" si="128"/>
        <v>N&lt;5</v>
      </c>
      <c r="DO90" s="17" t="str">
        <f t="shared" si="129"/>
        <v>N&lt;5
N&lt;5</v>
      </c>
      <c r="DP90" s="17">
        <f t="shared" si="130"/>
        <v>7.4440747798408619E-2</v>
      </c>
      <c r="DQ90" s="17" t="str">
        <f t="shared" si="131"/>
        <v/>
      </c>
      <c r="DR90" s="17">
        <f t="shared" si="132"/>
        <v>7.4440747798408619E-2</v>
      </c>
      <c r="DS90" s="17" t="str">
        <f t="shared" si="133"/>
        <v/>
      </c>
      <c r="DT90" s="17" t="str">
        <f t="shared" si="134"/>
        <v xml:space="preserve">
</v>
      </c>
      <c r="DU90" s="17">
        <f t="shared" si="135"/>
        <v>4.489354911848277E-2</v>
      </c>
      <c r="DV90" s="17" t="str">
        <f t="shared" si="136"/>
        <v/>
      </c>
      <c r="DW90" s="17">
        <f t="shared" si="137"/>
        <v>4.489354911848277E-2</v>
      </c>
      <c r="DX90" s="17" t="str">
        <f t="shared" si="138"/>
        <v/>
      </c>
      <c r="DY90" s="17" t="str">
        <f t="shared" si="139"/>
        <v xml:space="preserve">
</v>
      </c>
      <c r="DZ90" s="17">
        <f t="shared" si="140"/>
        <v>-0.11560320389864445</v>
      </c>
      <c r="EA90" s="17" t="str">
        <f t="shared" si="141"/>
        <v>-</v>
      </c>
      <c r="EB90" s="17">
        <f t="shared" si="142"/>
        <v>0.11560320389864445</v>
      </c>
      <c r="EC90" s="17" t="str">
        <f t="shared" si="143"/>
        <v>small</v>
      </c>
      <c r="ED90" s="17" t="str">
        <f t="shared" si="144"/>
        <v>-
small</v>
      </c>
      <c r="EE90" s="17">
        <f t="shared" si="145"/>
        <v>0.29327790544901527</v>
      </c>
      <c r="EF90" s="17" t="str">
        <f t="shared" si="146"/>
        <v>+</v>
      </c>
      <c r="EG90" s="17">
        <f t="shared" si="147"/>
        <v>0.29327790544901527</v>
      </c>
      <c r="EH90" s="17" t="str">
        <f t="shared" si="148"/>
        <v>small</v>
      </c>
      <c r="EI90" s="17" t="str">
        <f t="shared" si="149"/>
        <v>+
small</v>
      </c>
    </row>
    <row r="91" spans="1:139" s="27" customFormat="1" x14ac:dyDescent="0.2">
      <c r="A91" s="95" t="s">
        <v>213</v>
      </c>
      <c r="B91" s="95" t="s">
        <v>203</v>
      </c>
      <c r="C91" s="95" t="s">
        <v>214</v>
      </c>
      <c r="D91" s="148">
        <v>3.32</v>
      </c>
      <c r="E91" s="148">
        <v>1.27</v>
      </c>
      <c r="F91" s="148">
        <v>57</v>
      </c>
      <c r="G91" s="148" t="s">
        <v>442</v>
      </c>
      <c r="H91" s="148" t="s">
        <v>442</v>
      </c>
      <c r="I91" s="148" t="s">
        <v>442</v>
      </c>
      <c r="J91" s="148">
        <v>3.32</v>
      </c>
      <c r="K91" s="148">
        <v>1.27</v>
      </c>
      <c r="L91" s="148">
        <v>57</v>
      </c>
      <c r="M91" s="148" t="s">
        <v>442</v>
      </c>
      <c r="N91" s="148" t="s">
        <v>442</v>
      </c>
      <c r="O91" s="148" t="s">
        <v>442</v>
      </c>
      <c r="P91" s="148" t="s">
        <v>442</v>
      </c>
      <c r="Q91" s="148" t="s">
        <v>442</v>
      </c>
      <c r="R91" s="148" t="s">
        <v>442</v>
      </c>
      <c r="S91" s="148" t="s">
        <v>442</v>
      </c>
      <c r="T91" s="148" t="s">
        <v>442</v>
      </c>
      <c r="U91" s="148" t="s">
        <v>442</v>
      </c>
      <c r="V91" s="148">
        <v>3.47</v>
      </c>
      <c r="W91" s="148">
        <v>1.19</v>
      </c>
      <c r="X91" s="148">
        <v>34</v>
      </c>
      <c r="Y91" s="148">
        <v>3.09</v>
      </c>
      <c r="Z91" s="148">
        <v>1.38</v>
      </c>
      <c r="AA91" s="148">
        <v>23</v>
      </c>
      <c r="AB91" s="148">
        <v>3.41</v>
      </c>
      <c r="AC91" s="148">
        <v>1.26</v>
      </c>
      <c r="AD91" s="148">
        <v>34</v>
      </c>
      <c r="AE91" s="148">
        <v>3.17</v>
      </c>
      <c r="AF91" s="148">
        <v>1.3</v>
      </c>
      <c r="AG91" s="148">
        <v>23</v>
      </c>
      <c r="AH91" s="99">
        <v>3.4769230769230766</v>
      </c>
      <c r="AI91" s="99">
        <v>1.2003605227661334</v>
      </c>
      <c r="AJ91" s="126">
        <v>65</v>
      </c>
      <c r="AK91" s="99" t="s">
        <v>442</v>
      </c>
      <c r="AL91" s="99" t="s">
        <v>442</v>
      </c>
      <c r="AM91" s="126" t="s">
        <v>442</v>
      </c>
      <c r="AN91" s="99">
        <v>3.4769230769230766</v>
      </c>
      <c r="AO91" s="99">
        <v>1.2003605227661334</v>
      </c>
      <c r="AP91" s="126">
        <v>65</v>
      </c>
      <c r="AQ91" s="99" t="s">
        <v>442</v>
      </c>
      <c r="AR91" s="99" t="s">
        <v>442</v>
      </c>
      <c r="AS91" s="126" t="s">
        <v>442</v>
      </c>
      <c r="AT91" s="99" t="s">
        <v>442</v>
      </c>
      <c r="AU91" s="99" t="s">
        <v>442</v>
      </c>
      <c r="AV91" s="126" t="s">
        <v>442</v>
      </c>
      <c r="AW91" s="99" t="s">
        <v>442</v>
      </c>
      <c r="AX91" s="99" t="s">
        <v>442</v>
      </c>
      <c r="AY91" s="126" t="s">
        <v>442</v>
      </c>
      <c r="AZ91" s="99">
        <v>3.7297297297297294</v>
      </c>
      <c r="BA91" s="99">
        <v>1.0966780305553232</v>
      </c>
      <c r="BB91" s="126">
        <v>37</v>
      </c>
      <c r="BC91" s="99">
        <v>3.1481481481481484</v>
      </c>
      <c r="BD91" s="99">
        <v>1.2920973916526841</v>
      </c>
      <c r="BE91" s="126">
        <v>27</v>
      </c>
      <c r="BF91" s="99">
        <v>3.4878048780487805</v>
      </c>
      <c r="BG91" s="99">
        <v>1.0752197733373443</v>
      </c>
      <c r="BH91" s="126">
        <v>41</v>
      </c>
      <c r="BI91" s="99">
        <v>3.458333333333333</v>
      </c>
      <c r="BJ91" s="99">
        <v>1.4135729219948654</v>
      </c>
      <c r="BK91" s="126">
        <v>24</v>
      </c>
      <c r="BM91" s="17" t="str">
        <f t="shared" si="76"/>
        <v>N&lt;5</v>
      </c>
      <c r="BN91" s="14" t="str">
        <f t="shared" si="75"/>
        <v>N&lt;5</v>
      </c>
      <c r="BO91" s="14" t="str">
        <f t="shared" si="77"/>
        <v>N&lt;5</v>
      </c>
      <c r="BP91" s="14" t="str">
        <f t="shared" si="78"/>
        <v>N&lt;5</v>
      </c>
      <c r="BQ91" s="14" t="str">
        <f t="shared" si="79"/>
        <v>N&lt;5
N&lt;5</v>
      </c>
      <c r="BR91" s="17" t="str">
        <f t="shared" si="80"/>
        <v>N&lt;5</v>
      </c>
      <c r="BS91" s="14" t="str">
        <f t="shared" si="81"/>
        <v>N&lt;5</v>
      </c>
      <c r="BT91" s="14" t="str">
        <f t="shared" si="82"/>
        <v>N&lt;5</v>
      </c>
      <c r="BU91" s="14" t="str">
        <f t="shared" si="83"/>
        <v>N&lt;5</v>
      </c>
      <c r="BV91" s="14" t="str">
        <f t="shared" si="84"/>
        <v>N&lt;5
N&lt;5</v>
      </c>
      <c r="BW91" s="17" t="str">
        <f t="shared" si="85"/>
        <v>N&lt;5</v>
      </c>
      <c r="BX91" s="14" t="str">
        <f t="shared" si="86"/>
        <v>N&lt;5</v>
      </c>
      <c r="BY91" s="14" t="str">
        <f t="shared" si="87"/>
        <v>N&lt;5</v>
      </c>
      <c r="BZ91" s="14" t="str">
        <f t="shared" si="88"/>
        <v>N&lt;5</v>
      </c>
      <c r="CA91" s="14" t="str">
        <f t="shared" si="89"/>
        <v>N&lt;5
N&lt;5</v>
      </c>
      <c r="CB91" s="17">
        <f t="shared" si="90"/>
        <v>0.31932773109243728</v>
      </c>
      <c r="CC91" s="14" t="str">
        <f t="shared" si="91"/>
        <v>women</v>
      </c>
      <c r="CD91" s="14">
        <f t="shared" si="92"/>
        <v>0.31932773109243728</v>
      </c>
      <c r="CE91" s="14" t="str">
        <f t="shared" si="93"/>
        <v>moderate</v>
      </c>
      <c r="CF91" s="14" t="str">
        <f t="shared" si="94"/>
        <v>women
moderate</v>
      </c>
      <c r="CG91" s="17">
        <f t="shared" si="95"/>
        <v>0.19047619047619063</v>
      </c>
      <c r="CH91" s="14" t="str">
        <f t="shared" si="96"/>
        <v>foc</v>
      </c>
      <c r="CI91" s="14">
        <f t="shared" si="97"/>
        <v>0.19047619047619063</v>
      </c>
      <c r="CJ91" s="14" t="str">
        <f t="shared" si="98"/>
        <v>small</v>
      </c>
      <c r="CK91" s="14" t="str">
        <f t="shared" si="99"/>
        <v>foc
small</v>
      </c>
      <c r="CL91" s="17">
        <f t="shared" si="100"/>
        <v>0.1307299548317869</v>
      </c>
      <c r="CM91" s="17" t="str">
        <f t="shared" si="101"/>
        <v>+</v>
      </c>
      <c r="CN91" s="17">
        <f t="shared" si="102"/>
        <v>0.1307299548317869</v>
      </c>
      <c r="CO91" s="17" t="str">
        <f t="shared" si="103"/>
        <v>small</v>
      </c>
      <c r="CP91" s="17" t="str">
        <f t="shared" si="104"/>
        <v>+
small</v>
      </c>
      <c r="CQ91" s="17" t="str">
        <f t="shared" si="105"/>
        <v>N&lt;5</v>
      </c>
      <c r="CR91" s="17" t="str">
        <f t="shared" si="106"/>
        <v>N&lt;5</v>
      </c>
      <c r="CS91" s="17" t="str">
        <f t="shared" si="107"/>
        <v>N&lt;5</v>
      </c>
      <c r="CT91" s="17" t="str">
        <f t="shared" si="108"/>
        <v>N&lt;5</v>
      </c>
      <c r="CU91" s="17" t="str">
        <f t="shared" si="109"/>
        <v>N&lt;5
N&lt;5</v>
      </c>
      <c r="CV91" s="151">
        <f t="shared" si="110"/>
        <v>0.1307299548317869</v>
      </c>
      <c r="CW91" s="17" t="str">
        <f t="shared" si="111"/>
        <v>+</v>
      </c>
      <c r="CX91" s="17">
        <f t="shared" si="112"/>
        <v>0.1307299548317869</v>
      </c>
      <c r="CY91" s="17" t="str">
        <f t="shared" si="113"/>
        <v>small</v>
      </c>
      <c r="CZ91" s="17" t="str">
        <f t="shared" si="114"/>
        <v>+
small</v>
      </c>
      <c r="DA91" s="17" t="str">
        <f t="shared" si="115"/>
        <v>N&lt;5</v>
      </c>
      <c r="DB91" s="17" t="str">
        <f t="shared" si="116"/>
        <v>N&lt;5</v>
      </c>
      <c r="DC91" s="17" t="str">
        <f t="shared" si="117"/>
        <v>N&lt;5</v>
      </c>
      <c r="DD91" s="17" t="str">
        <f t="shared" si="118"/>
        <v>N&lt;5</v>
      </c>
      <c r="DE91" s="17" t="str">
        <f t="shared" si="119"/>
        <v>N&lt;5
N&lt;5</v>
      </c>
      <c r="DF91" s="17" t="str">
        <f t="shared" si="120"/>
        <v>N&lt;5</v>
      </c>
      <c r="DG91" s="17" t="str">
        <f t="shared" si="121"/>
        <v>N&lt;5</v>
      </c>
      <c r="DH91" s="17" t="str">
        <f t="shared" si="122"/>
        <v>N&lt;5</v>
      </c>
      <c r="DI91" s="17" t="str">
        <f t="shared" si="123"/>
        <v>N&lt;5</v>
      </c>
      <c r="DJ91" s="17" t="str">
        <f t="shared" si="124"/>
        <v>N&lt;5
N&lt;5</v>
      </c>
      <c r="DK91" s="17" t="str">
        <f t="shared" si="125"/>
        <v>N&lt;5</v>
      </c>
      <c r="DL91" s="17" t="str">
        <f t="shared" si="126"/>
        <v>N&lt;5</v>
      </c>
      <c r="DM91" s="17" t="str">
        <f t="shared" si="127"/>
        <v>N&lt;5</v>
      </c>
      <c r="DN91" s="17" t="str">
        <f t="shared" si="128"/>
        <v>N&lt;5</v>
      </c>
      <c r="DO91" s="17" t="str">
        <f t="shared" si="129"/>
        <v>N&lt;5
N&lt;5</v>
      </c>
      <c r="DP91" s="17">
        <f t="shared" si="130"/>
        <v>0.2368331656996997</v>
      </c>
      <c r="DQ91" s="17" t="str">
        <f t="shared" si="131"/>
        <v>+</v>
      </c>
      <c r="DR91" s="17">
        <f t="shared" si="132"/>
        <v>0.2368331656996997</v>
      </c>
      <c r="DS91" s="17" t="str">
        <f t="shared" si="133"/>
        <v>small</v>
      </c>
      <c r="DT91" s="17" t="str">
        <f t="shared" si="134"/>
        <v>+
small</v>
      </c>
      <c r="DU91" s="17">
        <f t="shared" si="135"/>
        <v>4.5002914272408601E-2</v>
      </c>
      <c r="DV91" s="17" t="str">
        <f t="shared" si="136"/>
        <v/>
      </c>
      <c r="DW91" s="17">
        <f t="shared" si="137"/>
        <v>4.5002914272408601E-2</v>
      </c>
      <c r="DX91" s="17" t="str">
        <f t="shared" si="138"/>
        <v/>
      </c>
      <c r="DY91" s="17" t="str">
        <f t="shared" si="139"/>
        <v xml:space="preserve">
</v>
      </c>
      <c r="DZ91" s="17">
        <f t="shared" si="140"/>
        <v>7.2361837066373849E-2</v>
      </c>
      <c r="EA91" s="17" t="str">
        <f t="shared" si="141"/>
        <v/>
      </c>
      <c r="EB91" s="17">
        <f t="shared" si="142"/>
        <v>7.2361837066373849E-2</v>
      </c>
      <c r="EC91" s="17" t="str">
        <f t="shared" si="143"/>
        <v/>
      </c>
      <c r="ED91" s="17" t="str">
        <f t="shared" si="144"/>
        <v xml:space="preserve">
</v>
      </c>
      <c r="EE91" s="17">
        <f t="shared" si="145"/>
        <v>0.20397485608767232</v>
      </c>
      <c r="EF91" s="17" t="str">
        <f t="shared" si="146"/>
        <v>+</v>
      </c>
      <c r="EG91" s="17">
        <f t="shared" si="147"/>
        <v>0.20397485608767232</v>
      </c>
      <c r="EH91" s="17" t="str">
        <f t="shared" si="148"/>
        <v>small</v>
      </c>
      <c r="EI91" s="17" t="str">
        <f t="shared" si="149"/>
        <v>+
small</v>
      </c>
    </row>
    <row r="92" spans="1:139" x14ac:dyDescent="0.2">
      <c r="A92" s="2" t="s">
        <v>215</v>
      </c>
      <c r="B92" s="2" t="s">
        <v>203</v>
      </c>
      <c r="C92" s="2" t="s">
        <v>216</v>
      </c>
      <c r="D92" s="145">
        <v>2.71</v>
      </c>
      <c r="E92" s="145">
        <v>1.44</v>
      </c>
      <c r="F92" s="131">
        <v>55</v>
      </c>
      <c r="G92" s="146" t="s">
        <v>442</v>
      </c>
      <c r="H92" s="146" t="s">
        <v>442</v>
      </c>
      <c r="I92" s="146" t="s">
        <v>442</v>
      </c>
      <c r="J92" s="146">
        <v>2.71</v>
      </c>
      <c r="K92" s="146">
        <v>1.44</v>
      </c>
      <c r="L92" s="146">
        <v>55</v>
      </c>
      <c r="M92" s="146" t="s">
        <v>442</v>
      </c>
      <c r="N92" s="146" t="s">
        <v>442</v>
      </c>
      <c r="O92" s="146" t="s">
        <v>442</v>
      </c>
      <c r="P92" s="146" t="s">
        <v>442</v>
      </c>
      <c r="Q92" s="146" t="s">
        <v>442</v>
      </c>
      <c r="R92" s="146" t="s">
        <v>442</v>
      </c>
      <c r="S92" s="146" t="s">
        <v>442</v>
      </c>
      <c r="T92" s="146" t="s">
        <v>442</v>
      </c>
      <c r="U92" s="146" t="s">
        <v>442</v>
      </c>
      <c r="V92" s="146">
        <v>2.72</v>
      </c>
      <c r="W92" s="146">
        <v>1.46</v>
      </c>
      <c r="X92" s="146">
        <v>32</v>
      </c>
      <c r="Y92" s="146">
        <v>2.7</v>
      </c>
      <c r="Z92" s="146">
        <v>1.43</v>
      </c>
      <c r="AA92" s="146">
        <v>23</v>
      </c>
      <c r="AB92" s="146">
        <v>2.82</v>
      </c>
      <c r="AC92" s="146">
        <v>1.49</v>
      </c>
      <c r="AD92" s="146">
        <v>33</v>
      </c>
      <c r="AE92" s="146">
        <v>2.5499999999999998</v>
      </c>
      <c r="AF92" s="146">
        <v>1.37</v>
      </c>
      <c r="AG92" s="146">
        <v>22</v>
      </c>
      <c r="AH92" s="32">
        <v>2.8939393939393931</v>
      </c>
      <c r="AI92" s="32">
        <v>1.2294938030161078</v>
      </c>
      <c r="AJ92" s="125">
        <v>66</v>
      </c>
      <c r="AK92" s="32" t="s">
        <v>442</v>
      </c>
      <c r="AL92" s="32" t="s">
        <v>442</v>
      </c>
      <c r="AM92" s="125" t="s">
        <v>442</v>
      </c>
      <c r="AN92" s="32">
        <v>2.8939393939393931</v>
      </c>
      <c r="AO92" s="32">
        <v>1.2294938030161078</v>
      </c>
      <c r="AP92" s="125">
        <v>66</v>
      </c>
      <c r="AQ92" s="32" t="s">
        <v>442</v>
      </c>
      <c r="AR92" s="32" t="s">
        <v>442</v>
      </c>
      <c r="AS92" s="125" t="s">
        <v>442</v>
      </c>
      <c r="AT92" s="32" t="s">
        <v>442</v>
      </c>
      <c r="AU92" s="32" t="s">
        <v>442</v>
      </c>
      <c r="AV92" s="125" t="s">
        <v>442</v>
      </c>
      <c r="AW92" s="32" t="s">
        <v>442</v>
      </c>
      <c r="AX92" s="32" t="s">
        <v>442</v>
      </c>
      <c r="AY92" s="125" t="s">
        <v>442</v>
      </c>
      <c r="AZ92" s="32">
        <v>3.0810810810810811</v>
      </c>
      <c r="BA92" s="32">
        <v>1.2991103446927392</v>
      </c>
      <c r="BB92" s="125">
        <v>37</v>
      </c>
      <c r="BC92" s="32">
        <v>2.6071428571428572</v>
      </c>
      <c r="BD92" s="32">
        <v>1.1001442906807544</v>
      </c>
      <c r="BE92" s="125">
        <v>28</v>
      </c>
      <c r="BF92" s="32">
        <v>2.8571428571428568</v>
      </c>
      <c r="BG92" s="32">
        <v>1.2604960032526986</v>
      </c>
      <c r="BH92" s="125">
        <v>42</v>
      </c>
      <c r="BI92" s="32">
        <v>2.9583333333333326</v>
      </c>
      <c r="BJ92" s="32">
        <v>1.1970676733137329</v>
      </c>
      <c r="BK92" s="125">
        <v>24</v>
      </c>
      <c r="BM92" s="17" t="str">
        <f t="shared" si="76"/>
        <v>N&lt;5</v>
      </c>
      <c r="BN92" s="14" t="str">
        <f t="shared" si="75"/>
        <v>N&lt;5</v>
      </c>
      <c r="BO92" s="14" t="str">
        <f t="shared" si="77"/>
        <v>N&lt;5</v>
      </c>
      <c r="BP92" s="14" t="str">
        <f t="shared" si="78"/>
        <v>N&lt;5</v>
      </c>
      <c r="BQ92" s="14" t="str">
        <f t="shared" si="79"/>
        <v>N&lt;5
N&lt;5</v>
      </c>
      <c r="BR92" s="17" t="str">
        <f t="shared" si="80"/>
        <v>N&lt;5</v>
      </c>
      <c r="BS92" s="14" t="str">
        <f t="shared" si="81"/>
        <v>N&lt;5</v>
      </c>
      <c r="BT92" s="14" t="str">
        <f t="shared" si="82"/>
        <v>N&lt;5</v>
      </c>
      <c r="BU92" s="14" t="str">
        <f t="shared" si="83"/>
        <v>N&lt;5</v>
      </c>
      <c r="BV92" s="14" t="str">
        <f t="shared" si="84"/>
        <v>N&lt;5
N&lt;5</v>
      </c>
      <c r="BW92" s="17" t="str">
        <f t="shared" si="85"/>
        <v>N&lt;5</v>
      </c>
      <c r="BX92" s="14" t="str">
        <f t="shared" si="86"/>
        <v>N&lt;5</v>
      </c>
      <c r="BY92" s="14" t="str">
        <f t="shared" si="87"/>
        <v>N&lt;5</v>
      </c>
      <c r="BZ92" s="14" t="str">
        <f t="shared" si="88"/>
        <v>N&lt;5</v>
      </c>
      <c r="CA92" s="14" t="str">
        <f t="shared" si="89"/>
        <v>N&lt;5
N&lt;5</v>
      </c>
      <c r="CB92" s="17">
        <f t="shared" si="90"/>
        <v>1.3698630136986314E-2</v>
      </c>
      <c r="CC92" s="14" t="str">
        <f t="shared" si="91"/>
        <v/>
      </c>
      <c r="CD92" s="14">
        <f t="shared" si="92"/>
        <v>1.3698630136986314E-2</v>
      </c>
      <c r="CE92" s="14" t="str">
        <f t="shared" si="93"/>
        <v/>
      </c>
      <c r="CF92" s="14" t="str">
        <f t="shared" si="94"/>
        <v xml:space="preserve">
</v>
      </c>
      <c r="CG92" s="17">
        <f t="shared" si="95"/>
        <v>0.18120805369127518</v>
      </c>
      <c r="CH92" s="14" t="str">
        <f t="shared" si="96"/>
        <v>foc</v>
      </c>
      <c r="CI92" s="14">
        <f t="shared" si="97"/>
        <v>0.18120805369127518</v>
      </c>
      <c r="CJ92" s="14" t="str">
        <f t="shared" si="98"/>
        <v>small</v>
      </c>
      <c r="CK92" s="14" t="str">
        <f t="shared" si="99"/>
        <v>foc
small</v>
      </c>
      <c r="CL92" s="17">
        <f t="shared" si="100"/>
        <v>0.14960579182112671</v>
      </c>
      <c r="CM92" s="17" t="str">
        <f t="shared" si="101"/>
        <v>+</v>
      </c>
      <c r="CN92" s="17">
        <f t="shared" si="102"/>
        <v>0.14960579182112671</v>
      </c>
      <c r="CO92" s="17" t="str">
        <f t="shared" si="103"/>
        <v>small</v>
      </c>
      <c r="CP92" s="17" t="str">
        <f t="shared" si="104"/>
        <v>+
small</v>
      </c>
      <c r="CQ92" s="17" t="str">
        <f t="shared" si="105"/>
        <v>N&lt;5</v>
      </c>
      <c r="CR92" s="17" t="str">
        <f t="shared" si="106"/>
        <v>N&lt;5</v>
      </c>
      <c r="CS92" s="17" t="str">
        <f t="shared" si="107"/>
        <v>N&lt;5</v>
      </c>
      <c r="CT92" s="17" t="str">
        <f t="shared" si="108"/>
        <v>N&lt;5</v>
      </c>
      <c r="CU92" s="17" t="str">
        <f t="shared" si="109"/>
        <v>N&lt;5
N&lt;5</v>
      </c>
      <c r="CV92" s="151">
        <f t="shared" si="110"/>
        <v>0.14960579182112671</v>
      </c>
      <c r="CW92" s="17" t="str">
        <f t="shared" si="111"/>
        <v>+</v>
      </c>
      <c r="CX92" s="17">
        <f t="shared" si="112"/>
        <v>0.14960579182112671</v>
      </c>
      <c r="CY92" s="17" t="str">
        <f t="shared" si="113"/>
        <v>small</v>
      </c>
      <c r="CZ92" s="17" t="str">
        <f t="shared" si="114"/>
        <v>+
small</v>
      </c>
      <c r="DA92" s="17" t="str">
        <f t="shared" si="115"/>
        <v>N&lt;5</v>
      </c>
      <c r="DB92" s="17" t="str">
        <f t="shared" si="116"/>
        <v>N&lt;5</v>
      </c>
      <c r="DC92" s="17" t="str">
        <f t="shared" si="117"/>
        <v>N&lt;5</v>
      </c>
      <c r="DD92" s="17" t="str">
        <f t="shared" si="118"/>
        <v>N&lt;5</v>
      </c>
      <c r="DE92" s="17" t="str">
        <f t="shared" si="119"/>
        <v>N&lt;5
N&lt;5</v>
      </c>
      <c r="DF92" s="17" t="str">
        <f t="shared" si="120"/>
        <v>N&lt;5</v>
      </c>
      <c r="DG92" s="17" t="str">
        <f t="shared" si="121"/>
        <v>N&lt;5</v>
      </c>
      <c r="DH92" s="17" t="str">
        <f t="shared" si="122"/>
        <v>N&lt;5</v>
      </c>
      <c r="DI92" s="17" t="str">
        <f t="shared" si="123"/>
        <v>N&lt;5</v>
      </c>
      <c r="DJ92" s="17" t="str">
        <f t="shared" si="124"/>
        <v>N&lt;5
N&lt;5</v>
      </c>
      <c r="DK92" s="17" t="str">
        <f t="shared" si="125"/>
        <v>N&lt;5</v>
      </c>
      <c r="DL92" s="17" t="str">
        <f t="shared" si="126"/>
        <v>N&lt;5</v>
      </c>
      <c r="DM92" s="17" t="str">
        <f t="shared" si="127"/>
        <v>N&lt;5</v>
      </c>
      <c r="DN92" s="17" t="str">
        <f t="shared" si="128"/>
        <v>N&lt;5</v>
      </c>
      <c r="DO92" s="17" t="str">
        <f t="shared" si="129"/>
        <v>N&lt;5
N&lt;5</v>
      </c>
      <c r="DP92" s="17">
        <f t="shared" si="130"/>
        <v>0.27794488940543577</v>
      </c>
      <c r="DQ92" s="17" t="str">
        <f t="shared" si="131"/>
        <v>+</v>
      </c>
      <c r="DR92" s="17">
        <f t="shared" si="132"/>
        <v>0.27794488940543577</v>
      </c>
      <c r="DS92" s="17" t="str">
        <f t="shared" si="133"/>
        <v>small</v>
      </c>
      <c r="DT92" s="17" t="str">
        <f t="shared" si="134"/>
        <v>+
small</v>
      </c>
      <c r="DU92" s="17">
        <f t="shared" si="135"/>
        <v>-8.4404512793212094E-2</v>
      </c>
      <c r="DV92" s="17" t="str">
        <f t="shared" si="136"/>
        <v/>
      </c>
      <c r="DW92" s="17">
        <f t="shared" si="137"/>
        <v>8.4404512793212094E-2</v>
      </c>
      <c r="DX92" s="17" t="str">
        <f t="shared" si="138"/>
        <v/>
      </c>
      <c r="DY92" s="17" t="str">
        <f t="shared" si="139"/>
        <v xml:space="preserve">
</v>
      </c>
      <c r="DZ92" s="17">
        <f t="shared" si="140"/>
        <v>2.9466858321652835E-2</v>
      </c>
      <c r="EA92" s="17" t="str">
        <f t="shared" si="141"/>
        <v/>
      </c>
      <c r="EB92" s="17">
        <f t="shared" si="142"/>
        <v>2.9466858321652835E-2</v>
      </c>
      <c r="EC92" s="17" t="str">
        <f t="shared" si="143"/>
        <v/>
      </c>
      <c r="ED92" s="17" t="str">
        <f t="shared" si="144"/>
        <v xml:space="preserve">
</v>
      </c>
      <c r="EE92" s="17">
        <f t="shared" si="145"/>
        <v>0.341111319298249</v>
      </c>
      <c r="EF92" s="17" t="str">
        <f t="shared" si="146"/>
        <v>+</v>
      </c>
      <c r="EG92" s="17">
        <f t="shared" si="147"/>
        <v>0.341111319298249</v>
      </c>
      <c r="EH92" s="17" t="str">
        <f t="shared" si="148"/>
        <v>moderate</v>
      </c>
      <c r="EI92" s="17" t="str">
        <f t="shared" si="149"/>
        <v>+
moderate</v>
      </c>
    </row>
    <row r="93" spans="1:139" s="27" customFormat="1" x14ac:dyDescent="0.2">
      <c r="A93" s="95" t="s">
        <v>217</v>
      </c>
      <c r="B93" s="95" t="s">
        <v>203</v>
      </c>
      <c r="C93" s="95" t="s">
        <v>218</v>
      </c>
      <c r="D93" s="148">
        <v>3.22</v>
      </c>
      <c r="E93" s="148">
        <v>1.32</v>
      </c>
      <c r="F93" s="148">
        <v>55</v>
      </c>
      <c r="G93" s="148" t="s">
        <v>442</v>
      </c>
      <c r="H93" s="148" t="s">
        <v>442</v>
      </c>
      <c r="I93" s="148" t="s">
        <v>442</v>
      </c>
      <c r="J93" s="148">
        <v>3.22</v>
      </c>
      <c r="K93" s="148">
        <v>1.32</v>
      </c>
      <c r="L93" s="148">
        <v>55</v>
      </c>
      <c r="M93" s="148" t="s">
        <v>442</v>
      </c>
      <c r="N93" s="148" t="s">
        <v>442</v>
      </c>
      <c r="O93" s="148" t="s">
        <v>442</v>
      </c>
      <c r="P93" s="148" t="s">
        <v>442</v>
      </c>
      <c r="Q93" s="148" t="s">
        <v>442</v>
      </c>
      <c r="R93" s="148" t="s">
        <v>442</v>
      </c>
      <c r="S93" s="148" t="s">
        <v>442</v>
      </c>
      <c r="T93" s="148" t="s">
        <v>442</v>
      </c>
      <c r="U93" s="148" t="s">
        <v>442</v>
      </c>
      <c r="V93" s="148">
        <v>3.34</v>
      </c>
      <c r="W93" s="148">
        <v>1.29</v>
      </c>
      <c r="X93" s="148">
        <v>32</v>
      </c>
      <c r="Y93" s="148">
        <v>3.04</v>
      </c>
      <c r="Z93" s="148">
        <v>1.36</v>
      </c>
      <c r="AA93" s="148">
        <v>23</v>
      </c>
      <c r="AB93" s="148">
        <v>3.59</v>
      </c>
      <c r="AC93" s="148">
        <v>1.1599999999999999</v>
      </c>
      <c r="AD93" s="148">
        <v>32</v>
      </c>
      <c r="AE93" s="148">
        <v>2.7</v>
      </c>
      <c r="AF93" s="148">
        <v>1.36</v>
      </c>
      <c r="AG93" s="148">
        <v>23</v>
      </c>
      <c r="AH93" s="99">
        <v>3.265625</v>
      </c>
      <c r="AI93" s="99">
        <v>1.2116129548585028</v>
      </c>
      <c r="AJ93" s="126">
        <v>64</v>
      </c>
      <c r="AK93" s="99" t="s">
        <v>442</v>
      </c>
      <c r="AL93" s="99" t="s">
        <v>442</v>
      </c>
      <c r="AM93" s="126" t="s">
        <v>442</v>
      </c>
      <c r="AN93" s="99">
        <v>3.265625</v>
      </c>
      <c r="AO93" s="99">
        <v>1.2116129548585028</v>
      </c>
      <c r="AP93" s="126">
        <v>64</v>
      </c>
      <c r="AQ93" s="99" t="s">
        <v>442</v>
      </c>
      <c r="AR93" s="99" t="s">
        <v>442</v>
      </c>
      <c r="AS93" s="126" t="s">
        <v>442</v>
      </c>
      <c r="AT93" s="99" t="s">
        <v>442</v>
      </c>
      <c r="AU93" s="99" t="s">
        <v>442</v>
      </c>
      <c r="AV93" s="126" t="s">
        <v>442</v>
      </c>
      <c r="AW93" s="99" t="s">
        <v>442</v>
      </c>
      <c r="AX93" s="99" t="s">
        <v>442</v>
      </c>
      <c r="AY93" s="126" t="s">
        <v>442</v>
      </c>
      <c r="AZ93" s="99">
        <v>3.6111111111111103</v>
      </c>
      <c r="BA93" s="99">
        <v>1.1533250756654563</v>
      </c>
      <c r="BB93" s="126">
        <v>36</v>
      </c>
      <c r="BC93" s="99">
        <v>2.8148148148148149</v>
      </c>
      <c r="BD93" s="99">
        <v>1.1779067821624882</v>
      </c>
      <c r="BE93" s="126">
        <v>27</v>
      </c>
      <c r="BF93" s="99">
        <v>3.1190476190476195</v>
      </c>
      <c r="BG93" s="99">
        <v>1.1935268693753913</v>
      </c>
      <c r="BH93" s="126">
        <v>42</v>
      </c>
      <c r="BI93" s="99">
        <v>3.5454545454545459</v>
      </c>
      <c r="BJ93" s="99">
        <v>1.2238608980744086</v>
      </c>
      <c r="BK93" s="126">
        <v>22</v>
      </c>
      <c r="BM93" s="17" t="str">
        <f t="shared" si="76"/>
        <v>N&lt;5</v>
      </c>
      <c r="BN93" s="14" t="str">
        <f t="shared" si="75"/>
        <v>N&lt;5</v>
      </c>
      <c r="BO93" s="14" t="str">
        <f t="shared" si="77"/>
        <v>N&lt;5</v>
      </c>
      <c r="BP93" s="14" t="str">
        <f t="shared" si="78"/>
        <v>N&lt;5</v>
      </c>
      <c r="BQ93" s="14" t="str">
        <f t="shared" si="79"/>
        <v>N&lt;5
N&lt;5</v>
      </c>
      <c r="BR93" s="17" t="str">
        <f t="shared" si="80"/>
        <v>N&lt;5</v>
      </c>
      <c r="BS93" s="14" t="str">
        <f t="shared" si="81"/>
        <v>N&lt;5</v>
      </c>
      <c r="BT93" s="14" t="str">
        <f t="shared" si="82"/>
        <v>N&lt;5</v>
      </c>
      <c r="BU93" s="14" t="str">
        <f t="shared" si="83"/>
        <v>N&lt;5</v>
      </c>
      <c r="BV93" s="14" t="str">
        <f t="shared" si="84"/>
        <v>N&lt;5
N&lt;5</v>
      </c>
      <c r="BW93" s="17" t="str">
        <f t="shared" si="85"/>
        <v>N&lt;5</v>
      </c>
      <c r="BX93" s="14" t="str">
        <f t="shared" si="86"/>
        <v>N&lt;5</v>
      </c>
      <c r="BY93" s="14" t="str">
        <f t="shared" si="87"/>
        <v>N&lt;5</v>
      </c>
      <c r="BZ93" s="14" t="str">
        <f t="shared" si="88"/>
        <v>N&lt;5</v>
      </c>
      <c r="CA93" s="14" t="str">
        <f t="shared" si="89"/>
        <v>N&lt;5
N&lt;5</v>
      </c>
      <c r="CB93" s="17">
        <f t="shared" si="90"/>
        <v>0.23255813953488358</v>
      </c>
      <c r="CC93" s="14" t="str">
        <f t="shared" si="91"/>
        <v>women</v>
      </c>
      <c r="CD93" s="14">
        <f t="shared" si="92"/>
        <v>0.23255813953488358</v>
      </c>
      <c r="CE93" s="14" t="str">
        <f t="shared" si="93"/>
        <v>small</v>
      </c>
      <c r="CF93" s="14" t="str">
        <f t="shared" si="94"/>
        <v>women
small</v>
      </c>
      <c r="CG93" s="17">
        <f t="shared" si="95"/>
        <v>0.76724137931034464</v>
      </c>
      <c r="CH93" s="14" t="str">
        <f t="shared" si="96"/>
        <v>foc</v>
      </c>
      <c r="CI93" s="14">
        <f t="shared" si="97"/>
        <v>0.76724137931034464</v>
      </c>
      <c r="CJ93" s="14" t="str">
        <f t="shared" si="98"/>
        <v>Large</v>
      </c>
      <c r="CK93" s="14" t="str">
        <f t="shared" si="99"/>
        <v>foc
Large</v>
      </c>
      <c r="CL93" s="17">
        <f t="shared" si="100"/>
        <v>3.7656414795703537E-2</v>
      </c>
      <c r="CM93" s="17" t="str">
        <f t="shared" si="101"/>
        <v/>
      </c>
      <c r="CN93" s="17">
        <f t="shared" si="102"/>
        <v>3.7656414795703537E-2</v>
      </c>
      <c r="CO93" s="17" t="str">
        <f t="shared" si="103"/>
        <v/>
      </c>
      <c r="CP93" s="17" t="str">
        <f t="shared" si="104"/>
        <v xml:space="preserve">
</v>
      </c>
      <c r="CQ93" s="17" t="str">
        <f t="shared" si="105"/>
        <v>N&lt;5</v>
      </c>
      <c r="CR93" s="17" t="str">
        <f t="shared" si="106"/>
        <v>N&lt;5</v>
      </c>
      <c r="CS93" s="17" t="str">
        <f t="shared" si="107"/>
        <v>N&lt;5</v>
      </c>
      <c r="CT93" s="17" t="str">
        <f t="shared" si="108"/>
        <v>N&lt;5</v>
      </c>
      <c r="CU93" s="17" t="str">
        <f t="shared" si="109"/>
        <v>N&lt;5
N&lt;5</v>
      </c>
      <c r="CV93" s="151">
        <f t="shared" si="110"/>
        <v>3.7656414795703537E-2</v>
      </c>
      <c r="CW93" s="17" t="str">
        <f t="shared" si="111"/>
        <v/>
      </c>
      <c r="CX93" s="17">
        <f t="shared" si="112"/>
        <v>3.7656414795703537E-2</v>
      </c>
      <c r="CY93" s="17" t="str">
        <f t="shared" si="113"/>
        <v/>
      </c>
      <c r="CZ93" s="17" t="str">
        <f t="shared" si="114"/>
        <v xml:space="preserve">
</v>
      </c>
      <c r="DA93" s="17" t="str">
        <f t="shared" si="115"/>
        <v>N&lt;5</v>
      </c>
      <c r="DB93" s="17" t="str">
        <f t="shared" si="116"/>
        <v>N&lt;5</v>
      </c>
      <c r="DC93" s="17" t="str">
        <f t="shared" si="117"/>
        <v>N&lt;5</v>
      </c>
      <c r="DD93" s="17" t="str">
        <f t="shared" si="118"/>
        <v>N&lt;5</v>
      </c>
      <c r="DE93" s="17" t="str">
        <f t="shared" si="119"/>
        <v>N&lt;5
N&lt;5</v>
      </c>
      <c r="DF93" s="17" t="str">
        <f t="shared" si="120"/>
        <v>N&lt;5</v>
      </c>
      <c r="DG93" s="17" t="str">
        <f t="shared" si="121"/>
        <v>N&lt;5</v>
      </c>
      <c r="DH93" s="17" t="str">
        <f t="shared" si="122"/>
        <v>N&lt;5</v>
      </c>
      <c r="DI93" s="17" t="str">
        <f t="shared" si="123"/>
        <v>N&lt;5</v>
      </c>
      <c r="DJ93" s="17" t="str">
        <f t="shared" si="124"/>
        <v>N&lt;5
N&lt;5</v>
      </c>
      <c r="DK93" s="17" t="str">
        <f t="shared" si="125"/>
        <v>N&lt;5</v>
      </c>
      <c r="DL93" s="17" t="str">
        <f t="shared" si="126"/>
        <v>N&lt;5</v>
      </c>
      <c r="DM93" s="17" t="str">
        <f t="shared" si="127"/>
        <v>N&lt;5</v>
      </c>
      <c r="DN93" s="17" t="str">
        <f t="shared" si="128"/>
        <v>N&lt;5</v>
      </c>
      <c r="DO93" s="17" t="str">
        <f t="shared" si="129"/>
        <v>N&lt;5
N&lt;5</v>
      </c>
      <c r="DP93" s="17">
        <f t="shared" si="130"/>
        <v>0.23506912043396108</v>
      </c>
      <c r="DQ93" s="17" t="str">
        <f t="shared" si="131"/>
        <v>+</v>
      </c>
      <c r="DR93" s="17">
        <f t="shared" si="132"/>
        <v>0.23506912043396108</v>
      </c>
      <c r="DS93" s="17" t="str">
        <f t="shared" si="133"/>
        <v>small</v>
      </c>
      <c r="DT93" s="17" t="str">
        <f t="shared" si="134"/>
        <v>+
small</v>
      </c>
      <c r="DU93" s="17">
        <f t="shared" si="135"/>
        <v>-0.19117402887499602</v>
      </c>
      <c r="DV93" s="17" t="str">
        <f t="shared" si="136"/>
        <v>-</v>
      </c>
      <c r="DW93" s="17">
        <f t="shared" si="137"/>
        <v>0.19117402887499602</v>
      </c>
      <c r="DX93" s="17" t="str">
        <f t="shared" si="138"/>
        <v>small</v>
      </c>
      <c r="DY93" s="17" t="str">
        <f t="shared" si="139"/>
        <v>-
small</v>
      </c>
      <c r="DZ93" s="17">
        <f t="shared" si="140"/>
        <v>-0.39458883837181141</v>
      </c>
      <c r="EA93" s="17" t="str">
        <f t="shared" si="141"/>
        <v>-</v>
      </c>
      <c r="EB93" s="17">
        <f t="shared" si="142"/>
        <v>0.39458883837181141</v>
      </c>
      <c r="EC93" s="17" t="str">
        <f t="shared" si="143"/>
        <v>moderate</v>
      </c>
      <c r="ED93" s="17" t="str">
        <f t="shared" si="144"/>
        <v>-
moderate</v>
      </c>
      <c r="EE93" s="17">
        <f t="shared" si="145"/>
        <v>0.6908093450691678</v>
      </c>
      <c r="EF93" s="17" t="str">
        <f t="shared" si="146"/>
        <v>+</v>
      </c>
      <c r="EG93" s="17">
        <f t="shared" si="147"/>
        <v>0.6908093450691678</v>
      </c>
      <c r="EH93" s="17" t="str">
        <f t="shared" si="148"/>
        <v>Large</v>
      </c>
      <c r="EI93" s="17" t="str">
        <f t="shared" si="149"/>
        <v>+
Large</v>
      </c>
    </row>
    <row r="94" spans="1:139" s="47" customFormat="1" x14ac:dyDescent="0.2">
      <c r="A94" s="107"/>
      <c r="B94" s="107" t="s">
        <v>219</v>
      </c>
      <c r="C94" s="108" t="s">
        <v>220</v>
      </c>
      <c r="D94" s="147">
        <v>3.07</v>
      </c>
      <c r="E94" s="147">
        <v>0.99</v>
      </c>
      <c r="F94" s="147">
        <v>56</v>
      </c>
      <c r="G94" s="147" t="s">
        <v>442</v>
      </c>
      <c r="H94" s="147" t="s">
        <v>442</v>
      </c>
      <c r="I94" s="147" t="s">
        <v>442</v>
      </c>
      <c r="J94" s="147">
        <v>3.07</v>
      </c>
      <c r="K94" s="147">
        <v>0.99</v>
      </c>
      <c r="L94" s="147">
        <v>56</v>
      </c>
      <c r="M94" s="147" t="s">
        <v>442</v>
      </c>
      <c r="N94" s="147" t="s">
        <v>442</v>
      </c>
      <c r="O94" s="147" t="s">
        <v>442</v>
      </c>
      <c r="P94" s="147" t="s">
        <v>442</v>
      </c>
      <c r="Q94" s="147" t="s">
        <v>442</v>
      </c>
      <c r="R94" s="147" t="s">
        <v>442</v>
      </c>
      <c r="S94" s="147" t="s">
        <v>442</v>
      </c>
      <c r="T94" s="147" t="s">
        <v>442</v>
      </c>
      <c r="U94" s="147" t="s">
        <v>442</v>
      </c>
      <c r="V94" s="147">
        <v>2.9</v>
      </c>
      <c r="W94" s="147">
        <v>1.05</v>
      </c>
      <c r="X94" s="147">
        <v>33</v>
      </c>
      <c r="Y94" s="147">
        <v>3.32</v>
      </c>
      <c r="Z94" s="147">
        <v>0.85</v>
      </c>
      <c r="AA94" s="147">
        <v>23</v>
      </c>
      <c r="AB94" s="147">
        <v>3.13</v>
      </c>
      <c r="AC94" s="147">
        <v>0.95</v>
      </c>
      <c r="AD94" s="147">
        <v>33</v>
      </c>
      <c r="AE94" s="147">
        <v>3</v>
      </c>
      <c r="AF94" s="147">
        <v>1.06</v>
      </c>
      <c r="AG94" s="147">
        <v>23</v>
      </c>
      <c r="AH94" s="119">
        <v>3.161060606060607</v>
      </c>
      <c r="AI94" s="119">
        <v>0.84373734299407654</v>
      </c>
      <c r="AJ94" s="127">
        <v>66</v>
      </c>
      <c r="AK94" s="119" t="s">
        <v>442</v>
      </c>
      <c r="AL94" s="119" t="s">
        <v>442</v>
      </c>
      <c r="AM94" s="127" t="s">
        <v>442</v>
      </c>
      <c r="AN94" s="119">
        <v>3.161060606060607</v>
      </c>
      <c r="AO94" s="119">
        <v>0.84373734299407654</v>
      </c>
      <c r="AP94" s="127">
        <v>66</v>
      </c>
      <c r="AQ94" s="119" t="s">
        <v>442</v>
      </c>
      <c r="AR94" s="119" t="s">
        <v>442</v>
      </c>
      <c r="AS94" s="127" t="s">
        <v>442</v>
      </c>
      <c r="AT94" s="119" t="s">
        <v>442</v>
      </c>
      <c r="AU94" s="119" t="s">
        <v>442</v>
      </c>
      <c r="AV94" s="127" t="s">
        <v>442</v>
      </c>
      <c r="AW94" s="119" t="s">
        <v>442</v>
      </c>
      <c r="AX94" s="119" t="s">
        <v>442</v>
      </c>
      <c r="AY94" s="127" t="s">
        <v>442</v>
      </c>
      <c r="AZ94" s="119">
        <v>3.3024324324324321</v>
      </c>
      <c r="BA94" s="119">
        <v>0.75473102421917115</v>
      </c>
      <c r="BB94" s="127">
        <v>37</v>
      </c>
      <c r="BC94" s="119">
        <v>2.9799999999999995</v>
      </c>
      <c r="BD94" s="119">
        <v>0.9444457516330822</v>
      </c>
      <c r="BE94" s="127">
        <v>28</v>
      </c>
      <c r="BF94" s="119">
        <v>3.1573809523809517</v>
      </c>
      <c r="BG94" s="119">
        <v>0.82178882672247389</v>
      </c>
      <c r="BH94" s="127">
        <v>42</v>
      </c>
      <c r="BI94" s="119">
        <v>3.1674999999999995</v>
      </c>
      <c r="BJ94" s="119">
        <v>0.89885555254880967</v>
      </c>
      <c r="BK94" s="127">
        <v>24</v>
      </c>
      <c r="BM94" s="151" t="str">
        <f t="shared" si="76"/>
        <v>N&lt;5</v>
      </c>
      <c r="BN94" s="106" t="str">
        <f t="shared" si="75"/>
        <v>N&lt;5</v>
      </c>
      <c r="BO94" s="106" t="str">
        <f t="shared" si="77"/>
        <v>N&lt;5</v>
      </c>
      <c r="BP94" s="106" t="str">
        <f t="shared" si="78"/>
        <v>N&lt;5</v>
      </c>
      <c r="BQ94" s="106" t="str">
        <f t="shared" si="79"/>
        <v>N&lt;5
N&lt;5</v>
      </c>
      <c r="BR94" s="151" t="str">
        <f t="shared" si="80"/>
        <v>N&lt;5</v>
      </c>
      <c r="BS94" s="106" t="str">
        <f t="shared" si="81"/>
        <v>N&lt;5</v>
      </c>
      <c r="BT94" s="106" t="str">
        <f t="shared" si="82"/>
        <v>N&lt;5</v>
      </c>
      <c r="BU94" s="106" t="str">
        <f t="shared" si="83"/>
        <v>N&lt;5</v>
      </c>
      <c r="BV94" s="106" t="str">
        <f t="shared" si="84"/>
        <v>N&lt;5
N&lt;5</v>
      </c>
      <c r="BW94" s="151" t="str">
        <f t="shared" si="85"/>
        <v>N&lt;5</v>
      </c>
      <c r="BX94" s="106" t="str">
        <f t="shared" si="86"/>
        <v>N&lt;5</v>
      </c>
      <c r="BY94" s="106" t="str">
        <f t="shared" si="87"/>
        <v>N&lt;5</v>
      </c>
      <c r="BZ94" s="106" t="str">
        <f t="shared" si="88"/>
        <v>N&lt;5</v>
      </c>
      <c r="CA94" s="106" t="str">
        <f t="shared" si="89"/>
        <v>N&lt;5
N&lt;5</v>
      </c>
      <c r="CB94" s="151">
        <f t="shared" si="90"/>
        <v>-0.39999999999999991</v>
      </c>
      <c r="CC94" s="106" t="str">
        <f t="shared" si="91"/>
        <v>men</v>
      </c>
      <c r="CD94" s="106">
        <f t="shared" si="92"/>
        <v>0.39999999999999991</v>
      </c>
      <c r="CE94" s="106" t="str">
        <f t="shared" si="93"/>
        <v>moderate</v>
      </c>
      <c r="CF94" s="106" t="str">
        <f t="shared" si="94"/>
        <v>men
moderate</v>
      </c>
      <c r="CG94" s="151">
        <f t="shared" si="95"/>
        <v>0.13684210526315779</v>
      </c>
      <c r="CH94" s="106" t="str">
        <f t="shared" si="96"/>
        <v>foc</v>
      </c>
      <c r="CI94" s="106">
        <f t="shared" si="97"/>
        <v>0.13684210526315779</v>
      </c>
      <c r="CJ94" s="106" t="str">
        <f t="shared" si="98"/>
        <v>small</v>
      </c>
      <c r="CK94" s="106" t="str">
        <f t="shared" si="99"/>
        <v>foc
small</v>
      </c>
      <c r="CL94" s="151">
        <f t="shared" si="100"/>
        <v>0.10792530023321069</v>
      </c>
      <c r="CM94" s="151" t="str">
        <f t="shared" si="101"/>
        <v>+</v>
      </c>
      <c r="CN94" s="151">
        <f t="shared" si="102"/>
        <v>0.10792530023321069</v>
      </c>
      <c r="CO94" s="151" t="str">
        <f t="shared" si="103"/>
        <v>small</v>
      </c>
      <c r="CP94" s="151" t="str">
        <f t="shared" si="104"/>
        <v>+
small</v>
      </c>
      <c r="CQ94" s="151" t="str">
        <f t="shared" si="105"/>
        <v>N&lt;5</v>
      </c>
      <c r="CR94" s="151" t="str">
        <f t="shared" si="106"/>
        <v>N&lt;5</v>
      </c>
      <c r="CS94" s="151" t="str">
        <f t="shared" si="107"/>
        <v>N&lt;5</v>
      </c>
      <c r="CT94" s="151" t="str">
        <f t="shared" si="108"/>
        <v>N&lt;5</v>
      </c>
      <c r="CU94" s="151" t="str">
        <f t="shared" si="109"/>
        <v>N&lt;5
N&lt;5</v>
      </c>
      <c r="CV94" s="151">
        <f t="shared" si="110"/>
        <v>0.10792530023321069</v>
      </c>
      <c r="CW94" s="151" t="str">
        <f t="shared" si="111"/>
        <v>+</v>
      </c>
      <c r="CX94" s="151">
        <f t="shared" si="112"/>
        <v>0.10792530023321069</v>
      </c>
      <c r="CY94" s="151" t="str">
        <f t="shared" si="113"/>
        <v>small</v>
      </c>
      <c r="CZ94" s="151" t="str">
        <f t="shared" si="114"/>
        <v>+
small</v>
      </c>
      <c r="DA94" s="151" t="str">
        <f t="shared" si="115"/>
        <v>N&lt;5</v>
      </c>
      <c r="DB94" s="151" t="str">
        <f t="shared" si="116"/>
        <v>N&lt;5</v>
      </c>
      <c r="DC94" s="151" t="str">
        <f t="shared" si="117"/>
        <v>N&lt;5</v>
      </c>
      <c r="DD94" s="151" t="str">
        <f t="shared" si="118"/>
        <v>N&lt;5</v>
      </c>
      <c r="DE94" s="151" t="str">
        <f t="shared" si="119"/>
        <v>N&lt;5
N&lt;5</v>
      </c>
      <c r="DF94" s="151" t="str">
        <f t="shared" si="120"/>
        <v>N&lt;5</v>
      </c>
      <c r="DG94" s="151" t="str">
        <f t="shared" si="121"/>
        <v>N&lt;5</v>
      </c>
      <c r="DH94" s="151" t="str">
        <f t="shared" si="122"/>
        <v>N&lt;5</v>
      </c>
      <c r="DI94" s="151" t="str">
        <f t="shared" si="123"/>
        <v>N&lt;5</v>
      </c>
      <c r="DJ94" s="151" t="str">
        <f t="shared" si="124"/>
        <v>N&lt;5
N&lt;5</v>
      </c>
      <c r="DK94" s="151" t="str">
        <f t="shared" si="125"/>
        <v>N&lt;5</v>
      </c>
      <c r="DL94" s="151" t="str">
        <f t="shared" si="126"/>
        <v>N&lt;5</v>
      </c>
      <c r="DM94" s="151" t="str">
        <f t="shared" si="127"/>
        <v>N&lt;5</v>
      </c>
      <c r="DN94" s="151" t="str">
        <f t="shared" si="128"/>
        <v>N&lt;5</v>
      </c>
      <c r="DO94" s="151" t="str">
        <f t="shared" si="129"/>
        <v>N&lt;5
N&lt;5</v>
      </c>
      <c r="DP94" s="151">
        <f t="shared" si="130"/>
        <v>0.53321305142952136</v>
      </c>
      <c r="DQ94" s="151" t="str">
        <f t="shared" si="131"/>
        <v>+</v>
      </c>
      <c r="DR94" s="151">
        <f t="shared" si="132"/>
        <v>0.53321305142952136</v>
      </c>
      <c r="DS94" s="151" t="str">
        <f t="shared" si="133"/>
        <v>Large</v>
      </c>
      <c r="DT94" s="151" t="str">
        <f t="shared" si="134"/>
        <v>+
Large</v>
      </c>
      <c r="DU94" s="151">
        <f t="shared" si="135"/>
        <v>-0.35999950173113865</v>
      </c>
      <c r="DV94" s="151" t="str">
        <f t="shared" si="136"/>
        <v>-</v>
      </c>
      <c r="DW94" s="151">
        <f t="shared" si="137"/>
        <v>0.35999950173113865</v>
      </c>
      <c r="DX94" s="151" t="str">
        <f t="shared" si="138"/>
        <v>moderate</v>
      </c>
      <c r="DY94" s="151" t="str">
        <f t="shared" si="139"/>
        <v>-
moderate</v>
      </c>
      <c r="DZ94" s="151">
        <f t="shared" si="140"/>
        <v>3.3318720686620694E-2</v>
      </c>
      <c r="EA94" s="151" t="str">
        <f t="shared" si="141"/>
        <v/>
      </c>
      <c r="EB94" s="151">
        <f t="shared" si="142"/>
        <v>3.3318720686620694E-2</v>
      </c>
      <c r="EC94" s="151" t="str">
        <f t="shared" si="143"/>
        <v/>
      </c>
      <c r="ED94" s="151" t="str">
        <f t="shared" si="144"/>
        <v xml:space="preserve">
</v>
      </c>
      <c r="EE94" s="151">
        <f t="shared" si="145"/>
        <v>0.18634807286335806</v>
      </c>
      <c r="EF94" s="151" t="str">
        <f t="shared" si="146"/>
        <v>+</v>
      </c>
      <c r="EG94" s="151">
        <f t="shared" si="147"/>
        <v>0.18634807286335806</v>
      </c>
      <c r="EH94" s="151" t="str">
        <f t="shared" si="148"/>
        <v>small</v>
      </c>
      <c r="EI94" s="151" t="str">
        <f t="shared" si="149"/>
        <v>+
small</v>
      </c>
    </row>
    <row r="95" spans="1:139" s="27" customFormat="1" x14ac:dyDescent="0.2">
      <c r="A95" s="95" t="s">
        <v>221</v>
      </c>
      <c r="B95" s="95" t="s">
        <v>219</v>
      </c>
      <c r="C95" s="95" t="s">
        <v>222</v>
      </c>
      <c r="D95" s="148">
        <v>3.38</v>
      </c>
      <c r="E95" s="148">
        <v>1.43</v>
      </c>
      <c r="F95" s="148">
        <v>56</v>
      </c>
      <c r="G95" s="148" t="s">
        <v>442</v>
      </c>
      <c r="H95" s="148" t="s">
        <v>442</v>
      </c>
      <c r="I95" s="148" t="s">
        <v>442</v>
      </c>
      <c r="J95" s="148">
        <v>3.38</v>
      </c>
      <c r="K95" s="148">
        <v>1.43</v>
      </c>
      <c r="L95" s="148">
        <v>56</v>
      </c>
      <c r="M95" s="148" t="s">
        <v>442</v>
      </c>
      <c r="N95" s="148" t="s">
        <v>442</v>
      </c>
      <c r="O95" s="148" t="s">
        <v>442</v>
      </c>
      <c r="P95" s="148" t="s">
        <v>442</v>
      </c>
      <c r="Q95" s="148" t="s">
        <v>442</v>
      </c>
      <c r="R95" s="148" t="s">
        <v>442</v>
      </c>
      <c r="S95" s="148" t="s">
        <v>442</v>
      </c>
      <c r="T95" s="148" t="s">
        <v>442</v>
      </c>
      <c r="U95" s="148" t="s">
        <v>442</v>
      </c>
      <c r="V95" s="148">
        <v>3.61</v>
      </c>
      <c r="W95" s="148">
        <v>1.43</v>
      </c>
      <c r="X95" s="148">
        <v>33</v>
      </c>
      <c r="Y95" s="148">
        <v>3.04</v>
      </c>
      <c r="Z95" s="148">
        <v>1.4</v>
      </c>
      <c r="AA95" s="148">
        <v>23</v>
      </c>
      <c r="AB95" s="148">
        <v>3.33</v>
      </c>
      <c r="AC95" s="148">
        <v>1.55</v>
      </c>
      <c r="AD95" s="148">
        <v>33</v>
      </c>
      <c r="AE95" s="148">
        <v>3.43</v>
      </c>
      <c r="AF95" s="148">
        <v>1.27</v>
      </c>
      <c r="AG95" s="148">
        <v>23</v>
      </c>
      <c r="AH95" s="99">
        <v>3.4545454545454541</v>
      </c>
      <c r="AI95" s="99">
        <v>1.2911749947752502</v>
      </c>
      <c r="AJ95" s="126">
        <v>66</v>
      </c>
      <c r="AK95" s="99" t="s">
        <v>442</v>
      </c>
      <c r="AL95" s="99" t="s">
        <v>442</v>
      </c>
      <c r="AM95" s="126" t="s">
        <v>442</v>
      </c>
      <c r="AN95" s="99">
        <v>3.4545454545454541</v>
      </c>
      <c r="AO95" s="99">
        <v>1.2911749947752502</v>
      </c>
      <c r="AP95" s="126">
        <v>66</v>
      </c>
      <c r="AQ95" s="99" t="s">
        <v>442</v>
      </c>
      <c r="AR95" s="99" t="s">
        <v>442</v>
      </c>
      <c r="AS95" s="126" t="s">
        <v>442</v>
      </c>
      <c r="AT95" s="99" t="s">
        <v>442</v>
      </c>
      <c r="AU95" s="99" t="s">
        <v>442</v>
      </c>
      <c r="AV95" s="126" t="s">
        <v>442</v>
      </c>
      <c r="AW95" s="99" t="s">
        <v>442</v>
      </c>
      <c r="AX95" s="99" t="s">
        <v>442</v>
      </c>
      <c r="AY95" s="126" t="s">
        <v>442</v>
      </c>
      <c r="AZ95" s="99">
        <v>3.6756756756756754</v>
      </c>
      <c r="BA95" s="99">
        <v>1.2484224279299687</v>
      </c>
      <c r="BB95" s="126">
        <v>37</v>
      </c>
      <c r="BC95" s="99">
        <v>3.1428571428571428</v>
      </c>
      <c r="BD95" s="99">
        <v>1.3253730631840066</v>
      </c>
      <c r="BE95" s="126">
        <v>28</v>
      </c>
      <c r="BF95" s="99">
        <v>3.3333333333333335</v>
      </c>
      <c r="BG95" s="99">
        <v>1.3190289604000298</v>
      </c>
      <c r="BH95" s="126">
        <v>42</v>
      </c>
      <c r="BI95" s="99">
        <v>3.6666666666666665</v>
      </c>
      <c r="BJ95" s="99">
        <v>1.2394482175782784</v>
      </c>
      <c r="BK95" s="126">
        <v>24</v>
      </c>
      <c r="BM95" s="17" t="str">
        <f t="shared" si="76"/>
        <v>N&lt;5</v>
      </c>
      <c r="BN95" s="14" t="str">
        <f t="shared" si="75"/>
        <v>N&lt;5</v>
      </c>
      <c r="BO95" s="14" t="str">
        <f t="shared" si="77"/>
        <v>N&lt;5</v>
      </c>
      <c r="BP95" s="14" t="str">
        <f t="shared" si="78"/>
        <v>N&lt;5</v>
      </c>
      <c r="BQ95" s="14" t="str">
        <f t="shared" si="79"/>
        <v>N&lt;5
N&lt;5</v>
      </c>
      <c r="BR95" s="17" t="str">
        <f t="shared" si="80"/>
        <v>N&lt;5</v>
      </c>
      <c r="BS95" s="14" t="str">
        <f t="shared" si="81"/>
        <v>N&lt;5</v>
      </c>
      <c r="BT95" s="14" t="str">
        <f t="shared" si="82"/>
        <v>N&lt;5</v>
      </c>
      <c r="BU95" s="14" t="str">
        <f t="shared" si="83"/>
        <v>N&lt;5</v>
      </c>
      <c r="BV95" s="14" t="str">
        <f t="shared" si="84"/>
        <v>N&lt;5
N&lt;5</v>
      </c>
      <c r="BW95" s="17" t="str">
        <f t="shared" si="85"/>
        <v>N&lt;5</v>
      </c>
      <c r="BX95" s="14" t="str">
        <f t="shared" si="86"/>
        <v>N&lt;5</v>
      </c>
      <c r="BY95" s="14" t="str">
        <f t="shared" si="87"/>
        <v>N&lt;5</v>
      </c>
      <c r="BZ95" s="14" t="str">
        <f t="shared" si="88"/>
        <v>N&lt;5</v>
      </c>
      <c r="CA95" s="14" t="str">
        <f t="shared" si="89"/>
        <v>N&lt;5
N&lt;5</v>
      </c>
      <c r="CB95" s="17">
        <f t="shared" si="90"/>
        <v>0.39860139860139848</v>
      </c>
      <c r="CC95" s="14" t="str">
        <f t="shared" si="91"/>
        <v>women</v>
      </c>
      <c r="CD95" s="14">
        <f t="shared" si="92"/>
        <v>0.39860139860139848</v>
      </c>
      <c r="CE95" s="14" t="str">
        <f t="shared" si="93"/>
        <v>moderate</v>
      </c>
      <c r="CF95" s="14" t="str">
        <f t="shared" si="94"/>
        <v>women
moderate</v>
      </c>
      <c r="CG95" s="17">
        <f t="shared" si="95"/>
        <v>-6.4516129032258118E-2</v>
      </c>
      <c r="CH95" s="14" t="str">
        <f t="shared" si="96"/>
        <v/>
      </c>
      <c r="CI95" s="14">
        <f t="shared" si="97"/>
        <v>6.4516129032258118E-2</v>
      </c>
      <c r="CJ95" s="14" t="str">
        <f t="shared" si="98"/>
        <v/>
      </c>
      <c r="CK95" s="14" t="str">
        <f t="shared" si="99"/>
        <v xml:space="preserve">
</v>
      </c>
      <c r="CL95" s="17">
        <f t="shared" si="100"/>
        <v>5.7734586595235358E-2</v>
      </c>
      <c r="CM95" s="17" t="str">
        <f t="shared" si="101"/>
        <v/>
      </c>
      <c r="CN95" s="17">
        <f t="shared" si="102"/>
        <v>5.7734586595235358E-2</v>
      </c>
      <c r="CO95" s="17" t="str">
        <f t="shared" si="103"/>
        <v/>
      </c>
      <c r="CP95" s="17" t="str">
        <f t="shared" si="104"/>
        <v xml:space="preserve">
</v>
      </c>
      <c r="CQ95" s="17" t="str">
        <f t="shared" si="105"/>
        <v>N&lt;5</v>
      </c>
      <c r="CR95" s="17" t="str">
        <f t="shared" si="106"/>
        <v>N&lt;5</v>
      </c>
      <c r="CS95" s="17" t="str">
        <f t="shared" si="107"/>
        <v>N&lt;5</v>
      </c>
      <c r="CT95" s="17" t="str">
        <f t="shared" si="108"/>
        <v>N&lt;5</v>
      </c>
      <c r="CU95" s="17" t="str">
        <f t="shared" si="109"/>
        <v>N&lt;5
N&lt;5</v>
      </c>
      <c r="CV95" s="151">
        <f t="shared" si="110"/>
        <v>5.7734586595235358E-2</v>
      </c>
      <c r="CW95" s="17" t="str">
        <f t="shared" si="111"/>
        <v/>
      </c>
      <c r="CX95" s="17">
        <f t="shared" si="112"/>
        <v>5.7734586595235358E-2</v>
      </c>
      <c r="CY95" s="17" t="str">
        <f t="shared" si="113"/>
        <v/>
      </c>
      <c r="CZ95" s="17" t="str">
        <f t="shared" si="114"/>
        <v xml:space="preserve">
</v>
      </c>
      <c r="DA95" s="17" t="str">
        <f t="shared" si="115"/>
        <v>N&lt;5</v>
      </c>
      <c r="DB95" s="17" t="str">
        <f t="shared" si="116"/>
        <v>N&lt;5</v>
      </c>
      <c r="DC95" s="17" t="str">
        <f t="shared" si="117"/>
        <v>N&lt;5</v>
      </c>
      <c r="DD95" s="17" t="str">
        <f t="shared" si="118"/>
        <v>N&lt;5</v>
      </c>
      <c r="DE95" s="17" t="str">
        <f t="shared" si="119"/>
        <v>N&lt;5
N&lt;5</v>
      </c>
      <c r="DF95" s="17" t="str">
        <f t="shared" si="120"/>
        <v>N&lt;5</v>
      </c>
      <c r="DG95" s="17" t="str">
        <f t="shared" si="121"/>
        <v>N&lt;5</v>
      </c>
      <c r="DH95" s="17" t="str">
        <f t="shared" si="122"/>
        <v>N&lt;5</v>
      </c>
      <c r="DI95" s="17" t="str">
        <f t="shared" si="123"/>
        <v>N&lt;5</v>
      </c>
      <c r="DJ95" s="17" t="str">
        <f t="shared" si="124"/>
        <v>N&lt;5
N&lt;5</v>
      </c>
      <c r="DK95" s="17" t="str">
        <f t="shared" si="125"/>
        <v>N&lt;5</v>
      </c>
      <c r="DL95" s="17" t="str">
        <f t="shared" si="126"/>
        <v>N&lt;5</v>
      </c>
      <c r="DM95" s="17" t="str">
        <f t="shared" si="127"/>
        <v>N&lt;5</v>
      </c>
      <c r="DN95" s="17" t="str">
        <f t="shared" si="128"/>
        <v>N&lt;5</v>
      </c>
      <c r="DO95" s="17" t="str">
        <f t="shared" si="129"/>
        <v>N&lt;5
N&lt;5</v>
      </c>
      <c r="DP95" s="17">
        <f t="shared" si="130"/>
        <v>5.2606933523754104E-2</v>
      </c>
      <c r="DQ95" s="17" t="str">
        <f t="shared" si="131"/>
        <v/>
      </c>
      <c r="DR95" s="17">
        <f t="shared" si="132"/>
        <v>5.2606933523754104E-2</v>
      </c>
      <c r="DS95" s="17" t="str">
        <f t="shared" si="133"/>
        <v/>
      </c>
      <c r="DT95" s="17" t="str">
        <f t="shared" si="134"/>
        <v xml:space="preserve">
</v>
      </c>
      <c r="DU95" s="17">
        <f t="shared" si="135"/>
        <v>7.7606181771979102E-2</v>
      </c>
      <c r="DV95" s="17" t="str">
        <f t="shared" si="136"/>
        <v/>
      </c>
      <c r="DW95" s="17">
        <f t="shared" si="137"/>
        <v>7.7606181771979102E-2</v>
      </c>
      <c r="DX95" s="17" t="str">
        <f t="shared" si="138"/>
        <v/>
      </c>
      <c r="DY95" s="17" t="str">
        <f t="shared" si="139"/>
        <v xml:space="preserve">
</v>
      </c>
      <c r="DZ95" s="17">
        <f t="shared" si="140"/>
        <v>2.5271115596449756E-3</v>
      </c>
      <c r="EA95" s="17" t="str">
        <f t="shared" si="141"/>
        <v/>
      </c>
      <c r="EB95" s="17">
        <f t="shared" si="142"/>
        <v>2.5271115596449756E-3</v>
      </c>
      <c r="EC95" s="17" t="str">
        <f t="shared" si="143"/>
        <v/>
      </c>
      <c r="ED95" s="17" t="str">
        <f t="shared" si="144"/>
        <v xml:space="preserve">
</v>
      </c>
      <c r="EE95" s="17">
        <f t="shared" si="145"/>
        <v>0.1909451829533326</v>
      </c>
      <c r="EF95" s="17" t="str">
        <f t="shared" si="146"/>
        <v>+</v>
      </c>
      <c r="EG95" s="17">
        <f t="shared" si="147"/>
        <v>0.1909451829533326</v>
      </c>
      <c r="EH95" s="17" t="str">
        <f t="shared" si="148"/>
        <v>small</v>
      </c>
      <c r="EI95" s="17" t="str">
        <f t="shared" si="149"/>
        <v>+
small</v>
      </c>
    </row>
    <row r="96" spans="1:139" x14ac:dyDescent="0.2">
      <c r="A96" s="2" t="s">
        <v>223</v>
      </c>
      <c r="B96" s="2" t="s">
        <v>219</v>
      </c>
      <c r="C96" s="2" t="s">
        <v>224</v>
      </c>
      <c r="D96" s="145">
        <v>3.64</v>
      </c>
      <c r="E96" s="145">
        <v>1.26</v>
      </c>
      <c r="F96" s="131">
        <v>56</v>
      </c>
      <c r="G96" s="146" t="s">
        <v>442</v>
      </c>
      <c r="H96" s="146" t="s">
        <v>442</v>
      </c>
      <c r="I96" s="146" t="s">
        <v>442</v>
      </c>
      <c r="J96" s="146">
        <v>3.64</v>
      </c>
      <c r="K96" s="146">
        <v>1.26</v>
      </c>
      <c r="L96" s="146">
        <v>56</v>
      </c>
      <c r="M96" s="146" t="s">
        <v>442</v>
      </c>
      <c r="N96" s="146" t="s">
        <v>442</v>
      </c>
      <c r="O96" s="146" t="s">
        <v>442</v>
      </c>
      <c r="P96" s="146" t="s">
        <v>442</v>
      </c>
      <c r="Q96" s="146" t="s">
        <v>442</v>
      </c>
      <c r="R96" s="146" t="s">
        <v>442</v>
      </c>
      <c r="S96" s="146" t="s">
        <v>442</v>
      </c>
      <c r="T96" s="146" t="s">
        <v>442</v>
      </c>
      <c r="U96" s="146" t="s">
        <v>442</v>
      </c>
      <c r="V96" s="146">
        <v>3.45</v>
      </c>
      <c r="W96" s="146">
        <v>1.33</v>
      </c>
      <c r="X96" s="146">
        <v>33</v>
      </c>
      <c r="Y96" s="146">
        <v>3.91</v>
      </c>
      <c r="Z96" s="146">
        <v>1.1200000000000001</v>
      </c>
      <c r="AA96" s="146">
        <v>23</v>
      </c>
      <c r="AB96" s="146">
        <v>3.7</v>
      </c>
      <c r="AC96" s="146">
        <v>1.21</v>
      </c>
      <c r="AD96" s="146">
        <v>33</v>
      </c>
      <c r="AE96" s="146">
        <v>3.57</v>
      </c>
      <c r="AF96" s="146">
        <v>1.34</v>
      </c>
      <c r="AG96" s="146">
        <v>23</v>
      </c>
      <c r="AH96" s="32">
        <v>3.8484848484848486</v>
      </c>
      <c r="AI96" s="32">
        <v>1.1534886781135436</v>
      </c>
      <c r="AJ96" s="125">
        <v>66</v>
      </c>
      <c r="AK96" s="32" t="s">
        <v>442</v>
      </c>
      <c r="AL96" s="32" t="s">
        <v>442</v>
      </c>
      <c r="AM96" s="125" t="s">
        <v>442</v>
      </c>
      <c r="AN96" s="32">
        <v>3.8484848484848486</v>
      </c>
      <c r="AO96" s="32">
        <v>1.1534886781135436</v>
      </c>
      <c r="AP96" s="125">
        <v>66</v>
      </c>
      <c r="AQ96" s="32" t="s">
        <v>442</v>
      </c>
      <c r="AR96" s="32" t="s">
        <v>442</v>
      </c>
      <c r="AS96" s="125" t="s">
        <v>442</v>
      </c>
      <c r="AT96" s="32" t="s">
        <v>442</v>
      </c>
      <c r="AU96" s="32" t="s">
        <v>442</v>
      </c>
      <c r="AV96" s="125" t="s">
        <v>442</v>
      </c>
      <c r="AW96" s="32" t="s">
        <v>442</v>
      </c>
      <c r="AX96" s="32" t="s">
        <v>442</v>
      </c>
      <c r="AY96" s="125" t="s">
        <v>442</v>
      </c>
      <c r="AZ96" s="32">
        <v>3.9189189189189189</v>
      </c>
      <c r="BA96" s="32">
        <v>1.1396485417876858</v>
      </c>
      <c r="BB96" s="125">
        <v>37</v>
      </c>
      <c r="BC96" s="32">
        <v>3.7142857142857144</v>
      </c>
      <c r="BD96" s="32">
        <v>1.1818736805705579</v>
      </c>
      <c r="BE96" s="125">
        <v>28</v>
      </c>
      <c r="BF96" s="32">
        <v>3.8095238095238093</v>
      </c>
      <c r="BG96" s="32">
        <v>1.1736558526224328</v>
      </c>
      <c r="BH96" s="125">
        <v>42</v>
      </c>
      <c r="BI96" s="32">
        <v>3.9166666666666665</v>
      </c>
      <c r="BJ96" s="32">
        <v>1.1389036172018081</v>
      </c>
      <c r="BK96" s="125">
        <v>24</v>
      </c>
      <c r="BM96" s="17" t="str">
        <f t="shared" si="76"/>
        <v>N&lt;5</v>
      </c>
      <c r="BN96" s="14" t="str">
        <f t="shared" si="75"/>
        <v>N&lt;5</v>
      </c>
      <c r="BO96" s="14" t="str">
        <f t="shared" si="77"/>
        <v>N&lt;5</v>
      </c>
      <c r="BP96" s="14" t="str">
        <f t="shared" si="78"/>
        <v>N&lt;5</v>
      </c>
      <c r="BQ96" s="14" t="str">
        <f t="shared" si="79"/>
        <v>N&lt;5
N&lt;5</v>
      </c>
      <c r="BR96" s="17" t="str">
        <f t="shared" si="80"/>
        <v>N&lt;5</v>
      </c>
      <c r="BS96" s="14" t="str">
        <f t="shared" si="81"/>
        <v>N&lt;5</v>
      </c>
      <c r="BT96" s="14" t="str">
        <f t="shared" si="82"/>
        <v>N&lt;5</v>
      </c>
      <c r="BU96" s="14" t="str">
        <f t="shared" si="83"/>
        <v>N&lt;5</v>
      </c>
      <c r="BV96" s="14" t="str">
        <f t="shared" si="84"/>
        <v>N&lt;5
N&lt;5</v>
      </c>
      <c r="BW96" s="17" t="str">
        <f t="shared" si="85"/>
        <v>N&lt;5</v>
      </c>
      <c r="BX96" s="14" t="str">
        <f t="shared" si="86"/>
        <v>N&lt;5</v>
      </c>
      <c r="BY96" s="14" t="str">
        <f t="shared" si="87"/>
        <v>N&lt;5</v>
      </c>
      <c r="BZ96" s="14" t="str">
        <f t="shared" si="88"/>
        <v>N&lt;5</v>
      </c>
      <c r="CA96" s="14" t="str">
        <f t="shared" si="89"/>
        <v>N&lt;5
N&lt;5</v>
      </c>
      <c r="CB96" s="17">
        <f t="shared" si="90"/>
        <v>-0.34586466165413532</v>
      </c>
      <c r="CC96" s="14" t="str">
        <f t="shared" si="91"/>
        <v>men</v>
      </c>
      <c r="CD96" s="14">
        <f t="shared" si="92"/>
        <v>0.34586466165413532</v>
      </c>
      <c r="CE96" s="14" t="str">
        <f t="shared" si="93"/>
        <v>moderate</v>
      </c>
      <c r="CF96" s="14" t="str">
        <f t="shared" si="94"/>
        <v>men
moderate</v>
      </c>
      <c r="CG96" s="17">
        <f t="shared" si="95"/>
        <v>0.1074380165289259</v>
      </c>
      <c r="CH96" s="14" t="str">
        <f t="shared" si="96"/>
        <v>foc</v>
      </c>
      <c r="CI96" s="14">
        <f t="shared" si="97"/>
        <v>0.1074380165289259</v>
      </c>
      <c r="CJ96" s="14" t="str">
        <f t="shared" si="98"/>
        <v>small</v>
      </c>
      <c r="CK96" s="14" t="str">
        <f t="shared" si="99"/>
        <v>foc
small</v>
      </c>
      <c r="CL96" s="17">
        <f t="shared" si="100"/>
        <v>0.18074286504988676</v>
      </c>
      <c r="CM96" s="17" t="str">
        <f t="shared" si="101"/>
        <v>+</v>
      </c>
      <c r="CN96" s="17">
        <f t="shared" si="102"/>
        <v>0.18074286504988676</v>
      </c>
      <c r="CO96" s="17" t="str">
        <f t="shared" si="103"/>
        <v>small</v>
      </c>
      <c r="CP96" s="17" t="str">
        <f t="shared" si="104"/>
        <v>+
small</v>
      </c>
      <c r="CQ96" s="17" t="str">
        <f t="shared" si="105"/>
        <v>N&lt;5</v>
      </c>
      <c r="CR96" s="17" t="str">
        <f t="shared" si="106"/>
        <v>N&lt;5</v>
      </c>
      <c r="CS96" s="17" t="str">
        <f t="shared" si="107"/>
        <v>N&lt;5</v>
      </c>
      <c r="CT96" s="17" t="str">
        <f t="shared" si="108"/>
        <v>N&lt;5</v>
      </c>
      <c r="CU96" s="17" t="str">
        <f t="shared" si="109"/>
        <v>N&lt;5
N&lt;5</v>
      </c>
      <c r="CV96" s="151">
        <f t="shared" si="110"/>
        <v>0.18074286504988676</v>
      </c>
      <c r="CW96" s="17" t="str">
        <f t="shared" si="111"/>
        <v>+</v>
      </c>
      <c r="CX96" s="17">
        <f t="shared" si="112"/>
        <v>0.18074286504988676</v>
      </c>
      <c r="CY96" s="17" t="str">
        <f t="shared" si="113"/>
        <v>small</v>
      </c>
      <c r="CZ96" s="17" t="str">
        <f t="shared" si="114"/>
        <v>+
small</v>
      </c>
      <c r="DA96" s="17" t="str">
        <f t="shared" si="115"/>
        <v>N&lt;5</v>
      </c>
      <c r="DB96" s="17" t="str">
        <f t="shared" si="116"/>
        <v>N&lt;5</v>
      </c>
      <c r="DC96" s="17" t="str">
        <f t="shared" si="117"/>
        <v>N&lt;5</v>
      </c>
      <c r="DD96" s="17" t="str">
        <f t="shared" si="118"/>
        <v>N&lt;5</v>
      </c>
      <c r="DE96" s="17" t="str">
        <f t="shared" si="119"/>
        <v>N&lt;5
N&lt;5</v>
      </c>
      <c r="DF96" s="17" t="str">
        <f t="shared" si="120"/>
        <v>N&lt;5</v>
      </c>
      <c r="DG96" s="17" t="str">
        <f t="shared" si="121"/>
        <v>N&lt;5</v>
      </c>
      <c r="DH96" s="17" t="str">
        <f t="shared" si="122"/>
        <v>N&lt;5</v>
      </c>
      <c r="DI96" s="17" t="str">
        <f t="shared" si="123"/>
        <v>N&lt;5</v>
      </c>
      <c r="DJ96" s="17" t="str">
        <f t="shared" si="124"/>
        <v>N&lt;5
N&lt;5</v>
      </c>
      <c r="DK96" s="17" t="str">
        <f t="shared" si="125"/>
        <v>N&lt;5</v>
      </c>
      <c r="DL96" s="17" t="str">
        <f t="shared" si="126"/>
        <v>N&lt;5</v>
      </c>
      <c r="DM96" s="17" t="str">
        <f t="shared" si="127"/>
        <v>N&lt;5</v>
      </c>
      <c r="DN96" s="17" t="str">
        <f t="shared" si="128"/>
        <v>N&lt;5</v>
      </c>
      <c r="DO96" s="17" t="str">
        <f t="shared" si="129"/>
        <v>N&lt;5
N&lt;5</v>
      </c>
      <c r="DP96" s="17">
        <f t="shared" si="130"/>
        <v>0.41145923653213196</v>
      </c>
      <c r="DQ96" s="17" t="str">
        <f t="shared" si="131"/>
        <v>+</v>
      </c>
      <c r="DR96" s="17">
        <f t="shared" si="132"/>
        <v>0.41145923653213196</v>
      </c>
      <c r="DS96" s="17" t="str">
        <f t="shared" si="133"/>
        <v>moderate</v>
      </c>
      <c r="DT96" s="17" t="str">
        <f t="shared" si="134"/>
        <v>+
moderate</v>
      </c>
      <c r="DU96" s="17">
        <f t="shared" si="135"/>
        <v>-0.16559661910721565</v>
      </c>
      <c r="DV96" s="17" t="str">
        <f t="shared" si="136"/>
        <v>-</v>
      </c>
      <c r="DW96" s="17">
        <f t="shared" si="137"/>
        <v>0.16559661910721565</v>
      </c>
      <c r="DX96" s="17" t="str">
        <f t="shared" si="138"/>
        <v>small</v>
      </c>
      <c r="DY96" s="17" t="str">
        <f t="shared" si="139"/>
        <v>-
small</v>
      </c>
      <c r="DZ96" s="17">
        <f t="shared" si="140"/>
        <v>9.3318504976639988E-2</v>
      </c>
      <c r="EA96" s="17" t="str">
        <f t="shared" si="141"/>
        <v/>
      </c>
      <c r="EB96" s="17">
        <f t="shared" si="142"/>
        <v>9.3318504976639988E-2</v>
      </c>
      <c r="EC96" s="17" t="str">
        <f t="shared" si="143"/>
        <v/>
      </c>
      <c r="ED96" s="17" t="str">
        <f t="shared" si="144"/>
        <v xml:space="preserve">
</v>
      </c>
      <c r="EE96" s="17">
        <f t="shared" si="145"/>
        <v>0.30438630752477369</v>
      </c>
      <c r="EF96" s="17" t="str">
        <f t="shared" si="146"/>
        <v>+</v>
      </c>
      <c r="EG96" s="17">
        <f t="shared" si="147"/>
        <v>0.30438630752477369</v>
      </c>
      <c r="EH96" s="17" t="str">
        <f t="shared" si="148"/>
        <v>moderate</v>
      </c>
      <c r="EI96" s="17" t="str">
        <f t="shared" si="149"/>
        <v>+
moderate</v>
      </c>
    </row>
    <row r="97" spans="1:139" s="27" customFormat="1" x14ac:dyDescent="0.2">
      <c r="A97" s="95" t="s">
        <v>225</v>
      </c>
      <c r="B97" s="95" t="s">
        <v>219</v>
      </c>
      <c r="C97" s="95" t="s">
        <v>226</v>
      </c>
      <c r="D97" s="148">
        <v>2.96</v>
      </c>
      <c r="E97" s="148">
        <v>1.41</v>
      </c>
      <c r="F97" s="148">
        <v>51</v>
      </c>
      <c r="G97" s="148" t="s">
        <v>442</v>
      </c>
      <c r="H97" s="148" t="s">
        <v>442</v>
      </c>
      <c r="I97" s="148" t="s">
        <v>442</v>
      </c>
      <c r="J97" s="148">
        <v>2.96</v>
      </c>
      <c r="K97" s="148">
        <v>1.41</v>
      </c>
      <c r="L97" s="148">
        <v>51</v>
      </c>
      <c r="M97" s="148" t="s">
        <v>442</v>
      </c>
      <c r="N97" s="148" t="s">
        <v>442</v>
      </c>
      <c r="O97" s="148" t="s">
        <v>442</v>
      </c>
      <c r="P97" s="148" t="s">
        <v>442</v>
      </c>
      <c r="Q97" s="148" t="s">
        <v>442</v>
      </c>
      <c r="R97" s="148" t="s">
        <v>442</v>
      </c>
      <c r="S97" s="148" t="s">
        <v>442</v>
      </c>
      <c r="T97" s="148" t="s">
        <v>442</v>
      </c>
      <c r="U97" s="148" t="s">
        <v>442</v>
      </c>
      <c r="V97" s="148">
        <v>2.69</v>
      </c>
      <c r="W97" s="148">
        <v>1.47</v>
      </c>
      <c r="X97" s="148">
        <v>29</v>
      </c>
      <c r="Y97" s="148">
        <v>3.32</v>
      </c>
      <c r="Z97" s="148">
        <v>1.29</v>
      </c>
      <c r="AA97" s="148">
        <v>22</v>
      </c>
      <c r="AB97" s="148">
        <v>2.93</v>
      </c>
      <c r="AC97" s="148">
        <v>1.39</v>
      </c>
      <c r="AD97" s="148">
        <v>30</v>
      </c>
      <c r="AE97" s="148">
        <v>3</v>
      </c>
      <c r="AF97" s="148">
        <v>1.48</v>
      </c>
      <c r="AG97" s="148">
        <v>21</v>
      </c>
      <c r="AH97" s="98">
        <v>2.98</v>
      </c>
      <c r="AI97" s="100">
        <v>1.1100000000000001</v>
      </c>
      <c r="AJ97" s="126">
        <v>62</v>
      </c>
      <c r="AK97" s="98" t="s">
        <v>442</v>
      </c>
      <c r="AL97" s="100" t="s">
        <v>442</v>
      </c>
      <c r="AM97" s="126" t="s">
        <v>442</v>
      </c>
      <c r="AN97" s="98">
        <v>2.98</v>
      </c>
      <c r="AO97" s="100">
        <v>1.1100000000000001</v>
      </c>
      <c r="AP97" s="126">
        <v>62</v>
      </c>
      <c r="AQ97" s="98" t="s">
        <v>442</v>
      </c>
      <c r="AR97" s="100" t="s">
        <v>442</v>
      </c>
      <c r="AS97" s="126" t="s">
        <v>442</v>
      </c>
      <c r="AT97" s="98" t="s">
        <v>442</v>
      </c>
      <c r="AU97" s="100" t="s">
        <v>442</v>
      </c>
      <c r="AV97" s="126" t="s">
        <v>442</v>
      </c>
      <c r="AW97" s="98" t="s">
        <v>442</v>
      </c>
      <c r="AX97" s="100" t="s">
        <v>442</v>
      </c>
      <c r="AY97" s="126" t="s">
        <v>442</v>
      </c>
      <c r="AZ97" s="98">
        <v>3.06</v>
      </c>
      <c r="BA97" s="100">
        <v>1.1499999999999999</v>
      </c>
      <c r="BB97" s="126">
        <v>36</v>
      </c>
      <c r="BC97" s="98">
        <v>2.88</v>
      </c>
      <c r="BD97" s="100">
        <v>1.0900000000000001</v>
      </c>
      <c r="BE97" s="126">
        <v>25</v>
      </c>
      <c r="BF97" s="98">
        <v>2.92</v>
      </c>
      <c r="BG97" s="100">
        <v>1.04</v>
      </c>
      <c r="BH97" s="126">
        <v>39</v>
      </c>
      <c r="BI97" s="98">
        <v>3.09</v>
      </c>
      <c r="BJ97" s="100">
        <v>1.24</v>
      </c>
      <c r="BK97" s="126">
        <v>23</v>
      </c>
      <c r="BM97" s="17" t="str">
        <f t="shared" si="76"/>
        <v>N&lt;5</v>
      </c>
      <c r="BN97" s="14" t="str">
        <f t="shared" si="75"/>
        <v>N&lt;5</v>
      </c>
      <c r="BO97" s="14" t="str">
        <f t="shared" si="77"/>
        <v>N&lt;5</v>
      </c>
      <c r="BP97" s="14" t="str">
        <f t="shared" si="78"/>
        <v>N&lt;5</v>
      </c>
      <c r="BQ97" s="14" t="str">
        <f t="shared" si="79"/>
        <v>N&lt;5
N&lt;5</v>
      </c>
      <c r="BR97" s="17" t="str">
        <f t="shared" si="80"/>
        <v>N&lt;5</v>
      </c>
      <c r="BS97" s="14" t="str">
        <f t="shared" si="81"/>
        <v>N&lt;5</v>
      </c>
      <c r="BT97" s="14" t="str">
        <f t="shared" si="82"/>
        <v>N&lt;5</v>
      </c>
      <c r="BU97" s="14" t="str">
        <f t="shared" si="83"/>
        <v>N&lt;5</v>
      </c>
      <c r="BV97" s="14" t="str">
        <f t="shared" si="84"/>
        <v>N&lt;5
N&lt;5</v>
      </c>
      <c r="BW97" s="17" t="str">
        <f t="shared" si="85"/>
        <v>N&lt;5</v>
      </c>
      <c r="BX97" s="14" t="str">
        <f t="shared" si="86"/>
        <v>N&lt;5</v>
      </c>
      <c r="BY97" s="14" t="str">
        <f t="shared" si="87"/>
        <v>N&lt;5</v>
      </c>
      <c r="BZ97" s="14" t="str">
        <f t="shared" si="88"/>
        <v>N&lt;5</v>
      </c>
      <c r="CA97" s="14" t="str">
        <f t="shared" si="89"/>
        <v>N&lt;5
N&lt;5</v>
      </c>
      <c r="CB97" s="17">
        <f t="shared" si="90"/>
        <v>-0.42857142857142849</v>
      </c>
      <c r="CC97" s="14" t="str">
        <f t="shared" si="91"/>
        <v>men</v>
      </c>
      <c r="CD97" s="14">
        <f t="shared" si="92"/>
        <v>0.42857142857142849</v>
      </c>
      <c r="CE97" s="14" t="str">
        <f t="shared" si="93"/>
        <v>moderate</v>
      </c>
      <c r="CF97" s="14" t="str">
        <f t="shared" si="94"/>
        <v>men
moderate</v>
      </c>
      <c r="CG97" s="17">
        <f t="shared" si="95"/>
        <v>-5.0359712230215715E-2</v>
      </c>
      <c r="CH97" s="14" t="str">
        <f t="shared" si="96"/>
        <v/>
      </c>
      <c r="CI97" s="14">
        <f t="shared" si="97"/>
        <v>5.0359712230215715E-2</v>
      </c>
      <c r="CJ97" s="14" t="str">
        <f t="shared" si="98"/>
        <v/>
      </c>
      <c r="CK97" s="14" t="str">
        <f t="shared" si="99"/>
        <v xml:space="preserve">
</v>
      </c>
      <c r="CL97" s="17">
        <f t="shared" si="100"/>
        <v>1.8018018018018032E-2</v>
      </c>
      <c r="CM97" s="17" t="str">
        <f t="shared" si="101"/>
        <v/>
      </c>
      <c r="CN97" s="17">
        <f t="shared" si="102"/>
        <v>1.8018018018018032E-2</v>
      </c>
      <c r="CO97" s="17" t="str">
        <f t="shared" si="103"/>
        <v/>
      </c>
      <c r="CP97" s="17" t="str">
        <f t="shared" si="104"/>
        <v xml:space="preserve">
</v>
      </c>
      <c r="CQ97" s="17" t="str">
        <f t="shared" si="105"/>
        <v>N&lt;5</v>
      </c>
      <c r="CR97" s="17" t="str">
        <f t="shared" si="106"/>
        <v>N&lt;5</v>
      </c>
      <c r="CS97" s="17" t="str">
        <f t="shared" si="107"/>
        <v>N&lt;5</v>
      </c>
      <c r="CT97" s="17" t="str">
        <f t="shared" si="108"/>
        <v>N&lt;5</v>
      </c>
      <c r="CU97" s="17" t="str">
        <f t="shared" si="109"/>
        <v>N&lt;5
N&lt;5</v>
      </c>
      <c r="CV97" s="151">
        <f t="shared" si="110"/>
        <v>1.8018018018018032E-2</v>
      </c>
      <c r="CW97" s="17" t="str">
        <f t="shared" si="111"/>
        <v/>
      </c>
      <c r="CX97" s="17">
        <f t="shared" si="112"/>
        <v>1.8018018018018032E-2</v>
      </c>
      <c r="CY97" s="17" t="str">
        <f t="shared" si="113"/>
        <v/>
      </c>
      <c r="CZ97" s="17" t="str">
        <f t="shared" si="114"/>
        <v xml:space="preserve">
</v>
      </c>
      <c r="DA97" s="17" t="str">
        <f t="shared" si="115"/>
        <v>N&lt;5</v>
      </c>
      <c r="DB97" s="17" t="str">
        <f t="shared" si="116"/>
        <v>N&lt;5</v>
      </c>
      <c r="DC97" s="17" t="str">
        <f t="shared" si="117"/>
        <v>N&lt;5</v>
      </c>
      <c r="DD97" s="17" t="str">
        <f t="shared" si="118"/>
        <v>N&lt;5</v>
      </c>
      <c r="DE97" s="17" t="str">
        <f t="shared" si="119"/>
        <v>N&lt;5
N&lt;5</v>
      </c>
      <c r="DF97" s="17" t="str">
        <f t="shared" si="120"/>
        <v>N&lt;5</v>
      </c>
      <c r="DG97" s="17" t="str">
        <f t="shared" si="121"/>
        <v>N&lt;5</v>
      </c>
      <c r="DH97" s="17" t="str">
        <f t="shared" si="122"/>
        <v>N&lt;5</v>
      </c>
      <c r="DI97" s="17" t="str">
        <f t="shared" si="123"/>
        <v>N&lt;5</v>
      </c>
      <c r="DJ97" s="17" t="str">
        <f t="shared" si="124"/>
        <v>N&lt;5
N&lt;5</v>
      </c>
      <c r="DK97" s="17" t="str">
        <f t="shared" si="125"/>
        <v>N&lt;5</v>
      </c>
      <c r="DL97" s="17" t="str">
        <f t="shared" si="126"/>
        <v>N&lt;5</v>
      </c>
      <c r="DM97" s="17" t="str">
        <f t="shared" si="127"/>
        <v>N&lt;5</v>
      </c>
      <c r="DN97" s="17" t="str">
        <f t="shared" si="128"/>
        <v>N&lt;5</v>
      </c>
      <c r="DO97" s="17" t="str">
        <f t="shared" si="129"/>
        <v>N&lt;5
N&lt;5</v>
      </c>
      <c r="DP97" s="17">
        <f t="shared" si="130"/>
        <v>0.32173913043478275</v>
      </c>
      <c r="DQ97" s="17" t="str">
        <f t="shared" si="131"/>
        <v>+</v>
      </c>
      <c r="DR97" s="17">
        <f t="shared" si="132"/>
        <v>0.32173913043478275</v>
      </c>
      <c r="DS97" s="17" t="str">
        <f t="shared" si="133"/>
        <v>moderate</v>
      </c>
      <c r="DT97" s="17" t="str">
        <f t="shared" si="134"/>
        <v>+
moderate</v>
      </c>
      <c r="DU97" s="17">
        <f t="shared" si="135"/>
        <v>-0.40366972477064211</v>
      </c>
      <c r="DV97" s="17" t="str">
        <f t="shared" si="136"/>
        <v>-</v>
      </c>
      <c r="DW97" s="17">
        <f t="shared" si="137"/>
        <v>0.40366972477064211</v>
      </c>
      <c r="DX97" s="17" t="str">
        <f t="shared" si="138"/>
        <v>moderate</v>
      </c>
      <c r="DY97" s="17" t="str">
        <f t="shared" si="139"/>
        <v>-
moderate</v>
      </c>
      <c r="DZ97" s="17">
        <f t="shared" si="140"/>
        <v>-9.615384615384838E-3</v>
      </c>
      <c r="EA97" s="17" t="str">
        <f t="shared" si="141"/>
        <v/>
      </c>
      <c r="EB97" s="17">
        <f t="shared" si="142"/>
        <v>9.615384615384838E-3</v>
      </c>
      <c r="EC97" s="17" t="str">
        <f t="shared" si="143"/>
        <v/>
      </c>
      <c r="ED97" s="17" t="str">
        <f t="shared" si="144"/>
        <v xml:space="preserve">
</v>
      </c>
      <c r="EE97" s="17">
        <f t="shared" si="145"/>
        <v>7.2580645161290203E-2</v>
      </c>
      <c r="EF97" s="17" t="str">
        <f t="shared" si="146"/>
        <v/>
      </c>
      <c r="EG97" s="17">
        <f t="shared" si="147"/>
        <v>7.2580645161290203E-2</v>
      </c>
      <c r="EH97" s="17" t="str">
        <f t="shared" si="148"/>
        <v/>
      </c>
      <c r="EI97" s="17" t="str">
        <f t="shared" si="149"/>
        <v xml:space="preserve">
</v>
      </c>
    </row>
    <row r="98" spans="1:139" x14ac:dyDescent="0.2">
      <c r="A98" s="2" t="s">
        <v>227</v>
      </c>
      <c r="B98" s="2" t="s">
        <v>219</v>
      </c>
      <c r="C98" s="2" t="s">
        <v>228</v>
      </c>
      <c r="D98" s="145">
        <v>2.85</v>
      </c>
      <c r="E98" s="145">
        <v>1.34</v>
      </c>
      <c r="F98" s="131">
        <v>55</v>
      </c>
      <c r="G98" s="146" t="s">
        <v>442</v>
      </c>
      <c r="H98" s="146" t="s">
        <v>442</v>
      </c>
      <c r="I98" s="146" t="s">
        <v>442</v>
      </c>
      <c r="J98" s="146">
        <v>2.85</v>
      </c>
      <c r="K98" s="146">
        <v>1.34</v>
      </c>
      <c r="L98" s="146">
        <v>55</v>
      </c>
      <c r="M98" s="146" t="s">
        <v>442</v>
      </c>
      <c r="N98" s="146" t="s">
        <v>442</v>
      </c>
      <c r="O98" s="146" t="s">
        <v>442</v>
      </c>
      <c r="P98" s="146" t="s">
        <v>442</v>
      </c>
      <c r="Q98" s="146" t="s">
        <v>442</v>
      </c>
      <c r="R98" s="146" t="s">
        <v>442</v>
      </c>
      <c r="S98" s="146" t="s">
        <v>442</v>
      </c>
      <c r="T98" s="146" t="s">
        <v>442</v>
      </c>
      <c r="U98" s="146" t="s">
        <v>442</v>
      </c>
      <c r="V98" s="146">
        <v>2.67</v>
      </c>
      <c r="W98" s="146">
        <v>1.38</v>
      </c>
      <c r="X98" s="146">
        <v>33</v>
      </c>
      <c r="Y98" s="146">
        <v>3.14</v>
      </c>
      <c r="Z98" s="146">
        <v>1.25</v>
      </c>
      <c r="AA98" s="146">
        <v>22</v>
      </c>
      <c r="AB98" s="146">
        <v>2.91</v>
      </c>
      <c r="AC98" s="146">
        <v>1.35</v>
      </c>
      <c r="AD98" s="146">
        <v>33</v>
      </c>
      <c r="AE98" s="146">
        <v>2.77</v>
      </c>
      <c r="AF98" s="146">
        <v>1.34</v>
      </c>
      <c r="AG98" s="146">
        <v>22</v>
      </c>
      <c r="AH98" s="31">
        <v>3.0909090909090913</v>
      </c>
      <c r="AI98" s="33">
        <v>1.1331002091236608</v>
      </c>
      <c r="AJ98" s="125">
        <v>66</v>
      </c>
      <c r="AK98" s="31" t="s">
        <v>442</v>
      </c>
      <c r="AL98" s="33" t="s">
        <v>442</v>
      </c>
      <c r="AM98" s="125" t="s">
        <v>442</v>
      </c>
      <c r="AN98" s="31">
        <v>3.0909090909090913</v>
      </c>
      <c r="AO98" s="33">
        <v>1.1331002091236608</v>
      </c>
      <c r="AP98" s="125">
        <v>66</v>
      </c>
      <c r="AQ98" s="31" t="s">
        <v>442</v>
      </c>
      <c r="AR98" s="33" t="s">
        <v>442</v>
      </c>
      <c r="AS98" s="125" t="s">
        <v>442</v>
      </c>
      <c r="AT98" s="31" t="s">
        <v>442</v>
      </c>
      <c r="AU98" s="33" t="s">
        <v>442</v>
      </c>
      <c r="AV98" s="125" t="s">
        <v>442</v>
      </c>
      <c r="AW98" s="31" t="s">
        <v>442</v>
      </c>
      <c r="AX98" s="33" t="s">
        <v>442</v>
      </c>
      <c r="AY98" s="125" t="s">
        <v>442</v>
      </c>
      <c r="AZ98" s="31">
        <v>3.2162162162162158</v>
      </c>
      <c r="BA98" s="33">
        <v>1.0037467347431361</v>
      </c>
      <c r="BB98" s="125">
        <v>37</v>
      </c>
      <c r="BC98" s="31">
        <v>2.964285714285714</v>
      </c>
      <c r="BD98" s="33">
        <v>1.2904820476643273</v>
      </c>
      <c r="BE98" s="125">
        <v>28</v>
      </c>
      <c r="BF98" s="31">
        <v>3.214285714285714</v>
      </c>
      <c r="BG98" s="33">
        <v>1.0714866418641811</v>
      </c>
      <c r="BH98" s="125">
        <v>42</v>
      </c>
      <c r="BI98" s="31">
        <v>2.8750000000000004</v>
      </c>
      <c r="BJ98" s="33">
        <v>1.226961606004318</v>
      </c>
      <c r="BK98" s="125">
        <v>24</v>
      </c>
      <c r="BM98" s="17" t="str">
        <f t="shared" si="76"/>
        <v>N&lt;5</v>
      </c>
      <c r="BN98" s="14" t="str">
        <f t="shared" si="75"/>
        <v>N&lt;5</v>
      </c>
      <c r="BO98" s="14" t="str">
        <f t="shared" si="77"/>
        <v>N&lt;5</v>
      </c>
      <c r="BP98" s="14" t="str">
        <f t="shared" si="78"/>
        <v>N&lt;5</v>
      </c>
      <c r="BQ98" s="14" t="str">
        <f t="shared" si="79"/>
        <v>N&lt;5
N&lt;5</v>
      </c>
      <c r="BR98" s="17" t="str">
        <f t="shared" si="80"/>
        <v>N&lt;5</v>
      </c>
      <c r="BS98" s="14" t="str">
        <f t="shared" si="81"/>
        <v>N&lt;5</v>
      </c>
      <c r="BT98" s="14" t="str">
        <f t="shared" si="82"/>
        <v>N&lt;5</v>
      </c>
      <c r="BU98" s="14" t="str">
        <f t="shared" si="83"/>
        <v>N&lt;5</v>
      </c>
      <c r="BV98" s="14" t="str">
        <f t="shared" si="84"/>
        <v>N&lt;5
N&lt;5</v>
      </c>
      <c r="BW98" s="17" t="str">
        <f t="shared" si="85"/>
        <v>N&lt;5</v>
      </c>
      <c r="BX98" s="14" t="str">
        <f t="shared" si="86"/>
        <v>N&lt;5</v>
      </c>
      <c r="BY98" s="14" t="str">
        <f t="shared" si="87"/>
        <v>N&lt;5</v>
      </c>
      <c r="BZ98" s="14" t="str">
        <f t="shared" si="88"/>
        <v>N&lt;5</v>
      </c>
      <c r="CA98" s="14" t="str">
        <f t="shared" si="89"/>
        <v>N&lt;5
N&lt;5</v>
      </c>
      <c r="CB98" s="17">
        <f t="shared" si="90"/>
        <v>-0.34057971014492772</v>
      </c>
      <c r="CC98" s="14" t="str">
        <f t="shared" si="91"/>
        <v>men</v>
      </c>
      <c r="CD98" s="14">
        <f t="shared" si="92"/>
        <v>0.34057971014492772</v>
      </c>
      <c r="CE98" s="14" t="str">
        <f t="shared" si="93"/>
        <v>moderate</v>
      </c>
      <c r="CF98" s="14" t="str">
        <f t="shared" si="94"/>
        <v>men
moderate</v>
      </c>
      <c r="CG98" s="17">
        <f t="shared" si="95"/>
        <v>0.10370370370370378</v>
      </c>
      <c r="CH98" s="14" t="str">
        <f t="shared" si="96"/>
        <v>foc</v>
      </c>
      <c r="CI98" s="14">
        <f t="shared" si="97"/>
        <v>0.10370370370370378</v>
      </c>
      <c r="CJ98" s="14" t="str">
        <f t="shared" si="98"/>
        <v>small</v>
      </c>
      <c r="CK98" s="14" t="str">
        <f t="shared" si="99"/>
        <v>foc
small</v>
      </c>
      <c r="CL98" s="17">
        <f t="shared" si="100"/>
        <v>0.21261057845484838</v>
      </c>
      <c r="CM98" s="17" t="str">
        <f t="shared" si="101"/>
        <v>+</v>
      </c>
      <c r="CN98" s="17">
        <f t="shared" si="102"/>
        <v>0.21261057845484838</v>
      </c>
      <c r="CO98" s="17" t="str">
        <f t="shared" si="103"/>
        <v>small</v>
      </c>
      <c r="CP98" s="17" t="str">
        <f t="shared" si="104"/>
        <v>+
small</v>
      </c>
      <c r="CQ98" s="17" t="str">
        <f t="shared" si="105"/>
        <v>N&lt;5</v>
      </c>
      <c r="CR98" s="17" t="str">
        <f t="shared" si="106"/>
        <v>N&lt;5</v>
      </c>
      <c r="CS98" s="17" t="str">
        <f t="shared" si="107"/>
        <v>N&lt;5</v>
      </c>
      <c r="CT98" s="17" t="str">
        <f t="shared" si="108"/>
        <v>N&lt;5</v>
      </c>
      <c r="CU98" s="17" t="str">
        <f t="shared" si="109"/>
        <v>N&lt;5
N&lt;5</v>
      </c>
      <c r="CV98" s="151">
        <f t="shared" si="110"/>
        <v>0.21261057845484838</v>
      </c>
      <c r="CW98" s="17" t="str">
        <f t="shared" si="111"/>
        <v>+</v>
      </c>
      <c r="CX98" s="17">
        <f t="shared" si="112"/>
        <v>0.21261057845484838</v>
      </c>
      <c r="CY98" s="17" t="str">
        <f t="shared" si="113"/>
        <v>small</v>
      </c>
      <c r="CZ98" s="17" t="str">
        <f t="shared" si="114"/>
        <v>+
small</v>
      </c>
      <c r="DA98" s="17" t="str">
        <f t="shared" si="115"/>
        <v>N&lt;5</v>
      </c>
      <c r="DB98" s="17" t="str">
        <f t="shared" si="116"/>
        <v>N&lt;5</v>
      </c>
      <c r="DC98" s="17" t="str">
        <f t="shared" si="117"/>
        <v>N&lt;5</v>
      </c>
      <c r="DD98" s="17" t="str">
        <f t="shared" si="118"/>
        <v>N&lt;5</v>
      </c>
      <c r="DE98" s="17" t="str">
        <f t="shared" si="119"/>
        <v>N&lt;5
N&lt;5</v>
      </c>
      <c r="DF98" s="17" t="str">
        <f t="shared" si="120"/>
        <v>N&lt;5</v>
      </c>
      <c r="DG98" s="17" t="str">
        <f t="shared" si="121"/>
        <v>N&lt;5</v>
      </c>
      <c r="DH98" s="17" t="str">
        <f t="shared" si="122"/>
        <v>N&lt;5</v>
      </c>
      <c r="DI98" s="17" t="str">
        <f t="shared" si="123"/>
        <v>N&lt;5</v>
      </c>
      <c r="DJ98" s="17" t="str">
        <f t="shared" si="124"/>
        <v>N&lt;5
N&lt;5</v>
      </c>
      <c r="DK98" s="17" t="str">
        <f t="shared" si="125"/>
        <v>N&lt;5</v>
      </c>
      <c r="DL98" s="17" t="str">
        <f t="shared" si="126"/>
        <v>N&lt;5</v>
      </c>
      <c r="DM98" s="17" t="str">
        <f t="shared" si="127"/>
        <v>N&lt;5</v>
      </c>
      <c r="DN98" s="17" t="str">
        <f t="shared" si="128"/>
        <v>N&lt;5</v>
      </c>
      <c r="DO98" s="17" t="str">
        <f t="shared" si="129"/>
        <v>N&lt;5
N&lt;5</v>
      </c>
      <c r="DP98" s="17">
        <f t="shared" si="130"/>
        <v>0.54417732811454211</v>
      </c>
      <c r="DQ98" s="17" t="str">
        <f t="shared" si="131"/>
        <v>+</v>
      </c>
      <c r="DR98" s="17">
        <f t="shared" si="132"/>
        <v>0.54417732811454211</v>
      </c>
      <c r="DS98" s="17" t="str">
        <f t="shared" si="133"/>
        <v>Large</v>
      </c>
      <c r="DT98" s="17" t="str">
        <f t="shared" si="134"/>
        <v>+
Large</v>
      </c>
      <c r="DU98" s="17">
        <f t="shared" si="135"/>
        <v>-0.13616174361535321</v>
      </c>
      <c r="DV98" s="17" t="str">
        <f t="shared" si="136"/>
        <v>-</v>
      </c>
      <c r="DW98" s="17">
        <f t="shared" si="137"/>
        <v>0.13616174361535321</v>
      </c>
      <c r="DX98" s="17" t="str">
        <f t="shared" si="138"/>
        <v>small</v>
      </c>
      <c r="DY98" s="17" t="str">
        <f t="shared" si="139"/>
        <v>-
small</v>
      </c>
      <c r="DZ98" s="17">
        <f t="shared" si="140"/>
        <v>0.28398460829741667</v>
      </c>
      <c r="EA98" s="17" t="str">
        <f t="shared" si="141"/>
        <v>+</v>
      </c>
      <c r="EB98" s="17">
        <f t="shared" si="142"/>
        <v>0.28398460829741667</v>
      </c>
      <c r="EC98" s="17" t="str">
        <f t="shared" si="143"/>
        <v>small</v>
      </c>
      <c r="ED98" s="17" t="str">
        <f t="shared" si="144"/>
        <v>+
small</v>
      </c>
      <c r="EE98" s="17">
        <f t="shared" si="145"/>
        <v>8.5577249920590348E-2</v>
      </c>
      <c r="EF98" s="17" t="str">
        <f t="shared" si="146"/>
        <v/>
      </c>
      <c r="EG98" s="17">
        <f t="shared" si="147"/>
        <v>8.5577249920590348E-2</v>
      </c>
      <c r="EH98" s="17" t="str">
        <f t="shared" si="148"/>
        <v/>
      </c>
      <c r="EI98" s="17" t="str">
        <f t="shared" si="149"/>
        <v xml:space="preserve">
</v>
      </c>
    </row>
    <row r="99" spans="1:139" s="27" customFormat="1" x14ac:dyDescent="0.2">
      <c r="A99" s="95" t="s">
        <v>229</v>
      </c>
      <c r="B99" s="95" t="s">
        <v>219</v>
      </c>
      <c r="C99" s="95" t="s">
        <v>230</v>
      </c>
      <c r="D99" s="148">
        <v>2.76</v>
      </c>
      <c r="E99" s="148">
        <v>1.35</v>
      </c>
      <c r="F99" s="148">
        <v>55</v>
      </c>
      <c r="G99" s="148" t="s">
        <v>442</v>
      </c>
      <c r="H99" s="148" t="s">
        <v>442</v>
      </c>
      <c r="I99" s="148" t="s">
        <v>442</v>
      </c>
      <c r="J99" s="148">
        <v>2.76</v>
      </c>
      <c r="K99" s="148">
        <v>1.35</v>
      </c>
      <c r="L99" s="148">
        <v>55</v>
      </c>
      <c r="M99" s="148" t="s">
        <v>442</v>
      </c>
      <c r="N99" s="148" t="s">
        <v>442</v>
      </c>
      <c r="O99" s="148" t="s">
        <v>442</v>
      </c>
      <c r="P99" s="148" t="s">
        <v>442</v>
      </c>
      <c r="Q99" s="148" t="s">
        <v>442</v>
      </c>
      <c r="R99" s="148" t="s">
        <v>442</v>
      </c>
      <c r="S99" s="148" t="s">
        <v>442</v>
      </c>
      <c r="T99" s="148" t="s">
        <v>442</v>
      </c>
      <c r="U99" s="148" t="s">
        <v>442</v>
      </c>
      <c r="V99" s="148">
        <v>2.48</v>
      </c>
      <c r="W99" s="148">
        <v>1.37</v>
      </c>
      <c r="X99" s="148">
        <v>33</v>
      </c>
      <c r="Y99" s="148">
        <v>3.18</v>
      </c>
      <c r="Z99" s="148">
        <v>1.22</v>
      </c>
      <c r="AA99" s="148">
        <v>22</v>
      </c>
      <c r="AB99" s="148">
        <v>2.88</v>
      </c>
      <c r="AC99" s="148">
        <v>1.27</v>
      </c>
      <c r="AD99" s="148">
        <v>33</v>
      </c>
      <c r="AE99" s="148">
        <v>2.59</v>
      </c>
      <c r="AF99" s="148">
        <v>1.47</v>
      </c>
      <c r="AG99" s="148">
        <v>22</v>
      </c>
      <c r="AH99" s="98">
        <v>4.3939393939393963</v>
      </c>
      <c r="AI99" s="100">
        <v>11.873537205941863</v>
      </c>
      <c r="AJ99" s="126">
        <v>66</v>
      </c>
      <c r="AK99" s="98" t="s">
        <v>442</v>
      </c>
      <c r="AL99" s="100" t="s">
        <v>442</v>
      </c>
      <c r="AM99" s="126" t="s">
        <v>442</v>
      </c>
      <c r="AN99" s="98">
        <v>4.3939393939393963</v>
      </c>
      <c r="AO99" s="100">
        <v>11.873537205941863</v>
      </c>
      <c r="AP99" s="126">
        <v>66</v>
      </c>
      <c r="AQ99" s="98" t="s">
        <v>442</v>
      </c>
      <c r="AR99" s="100" t="s">
        <v>442</v>
      </c>
      <c r="AS99" s="126" t="s">
        <v>442</v>
      </c>
      <c r="AT99" s="98" t="s">
        <v>442</v>
      </c>
      <c r="AU99" s="100" t="s">
        <v>442</v>
      </c>
      <c r="AV99" s="126" t="s">
        <v>442</v>
      </c>
      <c r="AW99" s="98" t="s">
        <v>442</v>
      </c>
      <c r="AX99" s="100" t="s">
        <v>442</v>
      </c>
      <c r="AY99" s="126" t="s">
        <v>442</v>
      </c>
      <c r="AZ99" s="98">
        <v>5.6486486486486491</v>
      </c>
      <c r="BA99" s="100">
        <v>15.804739472379472</v>
      </c>
      <c r="BB99" s="126">
        <v>37</v>
      </c>
      <c r="BC99" s="98">
        <v>2.8214285714285712</v>
      </c>
      <c r="BD99" s="100">
        <v>1.1880133254200735</v>
      </c>
      <c r="BE99" s="126">
        <v>28</v>
      </c>
      <c r="BF99" s="98">
        <v>2.9285714285714284</v>
      </c>
      <c r="BG99" s="100">
        <v>1.0908232993401246</v>
      </c>
      <c r="BH99" s="126">
        <v>42</v>
      </c>
      <c r="BI99" s="98">
        <v>6.958333333333333</v>
      </c>
      <c r="BJ99" s="100">
        <v>19.634661380737683</v>
      </c>
      <c r="BK99" s="126">
        <v>24</v>
      </c>
      <c r="BM99" s="17" t="str">
        <f t="shared" si="76"/>
        <v>N&lt;5</v>
      </c>
      <c r="BN99" s="14" t="str">
        <f t="shared" si="75"/>
        <v>N&lt;5</v>
      </c>
      <c r="BO99" s="14" t="str">
        <f t="shared" si="77"/>
        <v>N&lt;5</v>
      </c>
      <c r="BP99" s="14" t="str">
        <f t="shared" si="78"/>
        <v>N&lt;5</v>
      </c>
      <c r="BQ99" s="14" t="str">
        <f t="shared" si="79"/>
        <v>N&lt;5
N&lt;5</v>
      </c>
      <c r="BR99" s="17" t="str">
        <f t="shared" si="80"/>
        <v>N&lt;5</v>
      </c>
      <c r="BS99" s="14" t="str">
        <f t="shared" si="81"/>
        <v>N&lt;5</v>
      </c>
      <c r="BT99" s="14" t="str">
        <f t="shared" si="82"/>
        <v>N&lt;5</v>
      </c>
      <c r="BU99" s="14" t="str">
        <f t="shared" si="83"/>
        <v>N&lt;5</v>
      </c>
      <c r="BV99" s="14" t="str">
        <f t="shared" si="84"/>
        <v>N&lt;5
N&lt;5</v>
      </c>
      <c r="BW99" s="17" t="str">
        <f t="shared" si="85"/>
        <v>N&lt;5</v>
      </c>
      <c r="BX99" s="14" t="str">
        <f t="shared" si="86"/>
        <v>N&lt;5</v>
      </c>
      <c r="BY99" s="14" t="str">
        <f t="shared" si="87"/>
        <v>N&lt;5</v>
      </c>
      <c r="BZ99" s="14" t="str">
        <f t="shared" si="88"/>
        <v>N&lt;5</v>
      </c>
      <c r="CA99" s="14" t="str">
        <f t="shared" si="89"/>
        <v>N&lt;5
N&lt;5</v>
      </c>
      <c r="CB99" s="17">
        <f t="shared" si="90"/>
        <v>-0.51094890510948909</v>
      </c>
      <c r="CC99" s="14" t="str">
        <f t="shared" si="91"/>
        <v>men</v>
      </c>
      <c r="CD99" s="14">
        <f t="shared" si="92"/>
        <v>0.51094890510948909</v>
      </c>
      <c r="CE99" s="14" t="str">
        <f t="shared" si="93"/>
        <v>Large</v>
      </c>
      <c r="CF99" s="14" t="str">
        <f t="shared" si="94"/>
        <v>men
Large</v>
      </c>
      <c r="CG99" s="17">
        <f t="shared" si="95"/>
        <v>0.22834645669291342</v>
      </c>
      <c r="CH99" s="14" t="str">
        <f t="shared" si="96"/>
        <v>foc</v>
      </c>
      <c r="CI99" s="14">
        <f t="shared" si="97"/>
        <v>0.22834645669291342</v>
      </c>
      <c r="CJ99" s="14" t="str">
        <f t="shared" si="98"/>
        <v>small</v>
      </c>
      <c r="CK99" s="14" t="str">
        <f t="shared" si="99"/>
        <v>foc
small</v>
      </c>
      <c r="CL99" s="17">
        <f t="shared" si="100"/>
        <v>0.13761184772484863</v>
      </c>
      <c r="CM99" s="17" t="str">
        <f t="shared" si="101"/>
        <v>+</v>
      </c>
      <c r="CN99" s="17">
        <f t="shared" si="102"/>
        <v>0.13761184772484863</v>
      </c>
      <c r="CO99" s="17" t="str">
        <f t="shared" si="103"/>
        <v>small</v>
      </c>
      <c r="CP99" s="17" t="str">
        <f t="shared" si="104"/>
        <v>+
small</v>
      </c>
      <c r="CQ99" s="17" t="str">
        <f t="shared" si="105"/>
        <v>N&lt;5</v>
      </c>
      <c r="CR99" s="17" t="str">
        <f t="shared" si="106"/>
        <v>N&lt;5</v>
      </c>
      <c r="CS99" s="17" t="str">
        <f t="shared" si="107"/>
        <v>N&lt;5</v>
      </c>
      <c r="CT99" s="17" t="str">
        <f t="shared" si="108"/>
        <v>N&lt;5</v>
      </c>
      <c r="CU99" s="17" t="str">
        <f t="shared" si="109"/>
        <v>N&lt;5
N&lt;5</v>
      </c>
      <c r="CV99" s="151">
        <f t="shared" si="110"/>
        <v>0.13761184772484863</v>
      </c>
      <c r="CW99" s="17" t="str">
        <f t="shared" si="111"/>
        <v>+</v>
      </c>
      <c r="CX99" s="17">
        <f t="shared" si="112"/>
        <v>0.13761184772484863</v>
      </c>
      <c r="CY99" s="17" t="str">
        <f t="shared" si="113"/>
        <v>small</v>
      </c>
      <c r="CZ99" s="17" t="str">
        <f t="shared" si="114"/>
        <v>+
small</v>
      </c>
      <c r="DA99" s="17" t="str">
        <f t="shared" si="115"/>
        <v>N&lt;5</v>
      </c>
      <c r="DB99" s="17" t="str">
        <f t="shared" si="116"/>
        <v>N&lt;5</v>
      </c>
      <c r="DC99" s="17" t="str">
        <f t="shared" si="117"/>
        <v>N&lt;5</v>
      </c>
      <c r="DD99" s="17" t="str">
        <f t="shared" si="118"/>
        <v>N&lt;5</v>
      </c>
      <c r="DE99" s="17" t="str">
        <f t="shared" si="119"/>
        <v>N&lt;5
N&lt;5</v>
      </c>
      <c r="DF99" s="17" t="str">
        <f t="shared" si="120"/>
        <v>N&lt;5</v>
      </c>
      <c r="DG99" s="17" t="str">
        <f t="shared" si="121"/>
        <v>N&lt;5</v>
      </c>
      <c r="DH99" s="17" t="str">
        <f t="shared" si="122"/>
        <v>N&lt;5</v>
      </c>
      <c r="DI99" s="17" t="str">
        <f t="shared" si="123"/>
        <v>N&lt;5</v>
      </c>
      <c r="DJ99" s="17" t="str">
        <f t="shared" si="124"/>
        <v>N&lt;5
N&lt;5</v>
      </c>
      <c r="DK99" s="17" t="str">
        <f t="shared" si="125"/>
        <v>N&lt;5</v>
      </c>
      <c r="DL99" s="17" t="str">
        <f t="shared" si="126"/>
        <v>N&lt;5</v>
      </c>
      <c r="DM99" s="17" t="str">
        <f t="shared" si="127"/>
        <v>N&lt;5</v>
      </c>
      <c r="DN99" s="17" t="str">
        <f t="shared" si="128"/>
        <v>N&lt;5</v>
      </c>
      <c r="DO99" s="17" t="str">
        <f t="shared" si="129"/>
        <v>N&lt;5
N&lt;5</v>
      </c>
      <c r="DP99" s="17">
        <f t="shared" si="130"/>
        <v>0.20048724334787124</v>
      </c>
      <c r="DQ99" s="17" t="str">
        <f t="shared" si="131"/>
        <v>+</v>
      </c>
      <c r="DR99" s="17">
        <f t="shared" si="132"/>
        <v>0.20048724334787124</v>
      </c>
      <c r="DS99" s="17" t="str">
        <f t="shared" si="133"/>
        <v>small</v>
      </c>
      <c r="DT99" s="17" t="str">
        <f t="shared" si="134"/>
        <v>+
small</v>
      </c>
      <c r="DU99" s="17">
        <f t="shared" si="135"/>
        <v>-0.30182441635883211</v>
      </c>
      <c r="DV99" s="17" t="str">
        <f t="shared" si="136"/>
        <v>-</v>
      </c>
      <c r="DW99" s="17">
        <f t="shared" si="137"/>
        <v>0.30182441635883211</v>
      </c>
      <c r="DX99" s="17" t="str">
        <f t="shared" si="138"/>
        <v>moderate</v>
      </c>
      <c r="DY99" s="17" t="str">
        <f t="shared" si="139"/>
        <v>-
moderate</v>
      </c>
      <c r="DZ99" s="17">
        <f t="shared" si="140"/>
        <v>4.4527311252712483E-2</v>
      </c>
      <c r="EA99" s="17" t="str">
        <f t="shared" si="141"/>
        <v/>
      </c>
      <c r="EB99" s="17">
        <f t="shared" si="142"/>
        <v>4.4527311252712483E-2</v>
      </c>
      <c r="EC99" s="17" t="str">
        <f t="shared" si="143"/>
        <v/>
      </c>
      <c r="ED99" s="17" t="str">
        <f t="shared" si="144"/>
        <v xml:space="preserve">
</v>
      </c>
      <c r="EE99" s="17">
        <f t="shared" si="145"/>
        <v>0.222480706370563</v>
      </c>
      <c r="EF99" s="17" t="str">
        <f t="shared" si="146"/>
        <v>+</v>
      </c>
      <c r="EG99" s="17">
        <f t="shared" si="147"/>
        <v>0.222480706370563</v>
      </c>
      <c r="EH99" s="17" t="str">
        <f t="shared" si="148"/>
        <v>small</v>
      </c>
      <c r="EI99" s="17" t="str">
        <f t="shared" si="149"/>
        <v>+
small</v>
      </c>
    </row>
    <row r="100" spans="1:139" x14ac:dyDescent="0.2">
      <c r="A100" s="2" t="s">
        <v>231</v>
      </c>
      <c r="B100" s="2" t="s">
        <v>219</v>
      </c>
      <c r="C100" s="2" t="s">
        <v>232</v>
      </c>
      <c r="D100" s="145">
        <v>2.74</v>
      </c>
      <c r="E100" s="145">
        <v>1.33</v>
      </c>
      <c r="F100" s="131">
        <v>54</v>
      </c>
      <c r="G100" s="146" t="s">
        <v>442</v>
      </c>
      <c r="H100" s="146" t="s">
        <v>442</v>
      </c>
      <c r="I100" s="146" t="s">
        <v>442</v>
      </c>
      <c r="J100" s="146">
        <v>2.74</v>
      </c>
      <c r="K100" s="146">
        <v>1.33</v>
      </c>
      <c r="L100" s="146">
        <v>54</v>
      </c>
      <c r="M100" s="146" t="s">
        <v>442</v>
      </c>
      <c r="N100" s="146" t="s">
        <v>442</v>
      </c>
      <c r="O100" s="146" t="s">
        <v>442</v>
      </c>
      <c r="P100" s="146" t="s">
        <v>442</v>
      </c>
      <c r="Q100" s="146" t="s">
        <v>442</v>
      </c>
      <c r="R100" s="146" t="s">
        <v>442</v>
      </c>
      <c r="S100" s="146" t="s">
        <v>442</v>
      </c>
      <c r="T100" s="146" t="s">
        <v>442</v>
      </c>
      <c r="U100" s="146" t="s">
        <v>442</v>
      </c>
      <c r="V100" s="146">
        <v>2.39</v>
      </c>
      <c r="W100" s="146">
        <v>1.32</v>
      </c>
      <c r="X100" s="146">
        <v>33</v>
      </c>
      <c r="Y100" s="146">
        <v>3.29</v>
      </c>
      <c r="Z100" s="146">
        <v>1.19</v>
      </c>
      <c r="AA100" s="146">
        <v>21</v>
      </c>
      <c r="AB100" s="146">
        <v>2.88</v>
      </c>
      <c r="AC100" s="146">
        <v>1.31</v>
      </c>
      <c r="AD100" s="146">
        <v>32</v>
      </c>
      <c r="AE100" s="146">
        <v>2.5499999999999998</v>
      </c>
      <c r="AF100" s="146">
        <v>1.37</v>
      </c>
      <c r="AG100" s="146">
        <v>22</v>
      </c>
      <c r="AH100" s="31">
        <v>4.075757575757577</v>
      </c>
      <c r="AI100" s="33">
        <v>11.919358018412549</v>
      </c>
      <c r="AJ100" s="125">
        <v>66</v>
      </c>
      <c r="AK100" s="31" t="s">
        <v>442</v>
      </c>
      <c r="AL100" s="33" t="s">
        <v>442</v>
      </c>
      <c r="AM100" s="125" t="s">
        <v>442</v>
      </c>
      <c r="AN100" s="31">
        <v>4.075757575757577</v>
      </c>
      <c r="AO100" s="33">
        <v>11.919358018412549</v>
      </c>
      <c r="AP100" s="125">
        <v>66</v>
      </c>
      <c r="AQ100" s="31" t="s">
        <v>442</v>
      </c>
      <c r="AR100" s="33" t="s">
        <v>442</v>
      </c>
      <c r="AS100" s="125" t="s">
        <v>442</v>
      </c>
      <c r="AT100" s="31" t="s">
        <v>442</v>
      </c>
      <c r="AU100" s="33" t="s">
        <v>442</v>
      </c>
      <c r="AV100" s="125" t="s">
        <v>442</v>
      </c>
      <c r="AW100" s="31" t="s">
        <v>442</v>
      </c>
      <c r="AX100" s="33" t="s">
        <v>442</v>
      </c>
      <c r="AY100" s="125" t="s">
        <v>442</v>
      </c>
      <c r="AZ100" s="31">
        <v>5.4324324324324333</v>
      </c>
      <c r="BA100" s="33">
        <v>15.845680344673923</v>
      </c>
      <c r="BB100" s="125">
        <v>37</v>
      </c>
      <c r="BC100" s="31">
        <v>2.3571428571428577</v>
      </c>
      <c r="BD100" s="33">
        <v>1.2236643728386052</v>
      </c>
      <c r="BE100" s="125">
        <v>28</v>
      </c>
      <c r="BF100" s="31">
        <v>2.7380952380952386</v>
      </c>
      <c r="BG100" s="33">
        <v>1.1699389979828698</v>
      </c>
      <c r="BH100" s="125">
        <v>42</v>
      </c>
      <c r="BI100" s="31">
        <v>6.4166666666666661</v>
      </c>
      <c r="BJ100" s="33">
        <v>19.750435695065757</v>
      </c>
      <c r="BK100" s="125">
        <v>24</v>
      </c>
      <c r="BM100" s="17" t="str">
        <f t="shared" si="76"/>
        <v>N&lt;5</v>
      </c>
      <c r="BN100" s="14" t="str">
        <f t="shared" si="75"/>
        <v>N&lt;5</v>
      </c>
      <c r="BO100" s="14" t="str">
        <f t="shared" si="77"/>
        <v>N&lt;5</v>
      </c>
      <c r="BP100" s="14" t="str">
        <f t="shared" si="78"/>
        <v>N&lt;5</v>
      </c>
      <c r="BQ100" s="14" t="str">
        <f t="shared" si="79"/>
        <v>N&lt;5
N&lt;5</v>
      </c>
      <c r="BR100" s="17" t="str">
        <f t="shared" si="80"/>
        <v>N&lt;5</v>
      </c>
      <c r="BS100" s="14" t="str">
        <f t="shared" si="81"/>
        <v>N&lt;5</v>
      </c>
      <c r="BT100" s="14" t="str">
        <f t="shared" si="82"/>
        <v>N&lt;5</v>
      </c>
      <c r="BU100" s="14" t="str">
        <f t="shared" si="83"/>
        <v>N&lt;5</v>
      </c>
      <c r="BV100" s="14" t="str">
        <f t="shared" si="84"/>
        <v>N&lt;5
N&lt;5</v>
      </c>
      <c r="BW100" s="17" t="str">
        <f t="shared" si="85"/>
        <v>N&lt;5</v>
      </c>
      <c r="BX100" s="14" t="str">
        <f t="shared" si="86"/>
        <v>N&lt;5</v>
      </c>
      <c r="BY100" s="14" t="str">
        <f t="shared" si="87"/>
        <v>N&lt;5</v>
      </c>
      <c r="BZ100" s="14" t="str">
        <f t="shared" si="88"/>
        <v>N&lt;5</v>
      </c>
      <c r="CA100" s="14" t="str">
        <f t="shared" si="89"/>
        <v>N&lt;5
N&lt;5</v>
      </c>
      <c r="CB100" s="17">
        <f t="shared" si="90"/>
        <v>-0.68181818181818177</v>
      </c>
      <c r="CC100" s="14" t="str">
        <f t="shared" si="91"/>
        <v>men</v>
      </c>
      <c r="CD100" s="14">
        <f t="shared" si="92"/>
        <v>0.68181818181818177</v>
      </c>
      <c r="CE100" s="14" t="str">
        <f t="shared" si="93"/>
        <v>Large</v>
      </c>
      <c r="CF100" s="14" t="str">
        <f t="shared" si="94"/>
        <v>men
Large</v>
      </c>
      <c r="CG100" s="17">
        <f t="shared" si="95"/>
        <v>0.25190839694656492</v>
      </c>
      <c r="CH100" s="14" t="str">
        <f t="shared" si="96"/>
        <v>foc</v>
      </c>
      <c r="CI100" s="14">
        <f t="shared" si="97"/>
        <v>0.25190839694656492</v>
      </c>
      <c r="CJ100" s="14" t="str">
        <f t="shared" si="98"/>
        <v>small</v>
      </c>
      <c r="CK100" s="14" t="str">
        <f t="shared" si="99"/>
        <v>foc
small</v>
      </c>
      <c r="CL100" s="17">
        <f t="shared" si="100"/>
        <v>0.11206623491753094</v>
      </c>
      <c r="CM100" s="17" t="str">
        <f t="shared" si="101"/>
        <v>+</v>
      </c>
      <c r="CN100" s="17">
        <f t="shared" si="102"/>
        <v>0.11206623491753094</v>
      </c>
      <c r="CO100" s="17" t="str">
        <f t="shared" si="103"/>
        <v>small</v>
      </c>
      <c r="CP100" s="17" t="str">
        <f t="shared" si="104"/>
        <v>+
small</v>
      </c>
      <c r="CQ100" s="17" t="str">
        <f t="shared" si="105"/>
        <v>N&lt;5</v>
      </c>
      <c r="CR100" s="17" t="str">
        <f t="shared" si="106"/>
        <v>N&lt;5</v>
      </c>
      <c r="CS100" s="17" t="str">
        <f t="shared" si="107"/>
        <v>N&lt;5</v>
      </c>
      <c r="CT100" s="17" t="str">
        <f t="shared" si="108"/>
        <v>N&lt;5</v>
      </c>
      <c r="CU100" s="17" t="str">
        <f t="shared" si="109"/>
        <v>N&lt;5
N&lt;5</v>
      </c>
      <c r="CV100" s="151">
        <f t="shared" si="110"/>
        <v>0.11206623491753094</v>
      </c>
      <c r="CW100" s="17" t="str">
        <f t="shared" si="111"/>
        <v>+</v>
      </c>
      <c r="CX100" s="17">
        <f t="shared" si="112"/>
        <v>0.11206623491753094</v>
      </c>
      <c r="CY100" s="17" t="str">
        <f t="shared" si="113"/>
        <v>small</v>
      </c>
      <c r="CZ100" s="17" t="str">
        <f t="shared" si="114"/>
        <v>+
small</v>
      </c>
      <c r="DA100" s="17" t="str">
        <f t="shared" si="115"/>
        <v>N&lt;5</v>
      </c>
      <c r="DB100" s="17" t="str">
        <f t="shared" si="116"/>
        <v>N&lt;5</v>
      </c>
      <c r="DC100" s="17" t="str">
        <f t="shared" si="117"/>
        <v>N&lt;5</v>
      </c>
      <c r="DD100" s="17" t="str">
        <f t="shared" si="118"/>
        <v>N&lt;5</v>
      </c>
      <c r="DE100" s="17" t="str">
        <f t="shared" si="119"/>
        <v>N&lt;5
N&lt;5</v>
      </c>
      <c r="DF100" s="17" t="str">
        <f t="shared" si="120"/>
        <v>N&lt;5</v>
      </c>
      <c r="DG100" s="17" t="str">
        <f t="shared" si="121"/>
        <v>N&lt;5</v>
      </c>
      <c r="DH100" s="17" t="str">
        <f t="shared" si="122"/>
        <v>N&lt;5</v>
      </c>
      <c r="DI100" s="17" t="str">
        <f t="shared" si="123"/>
        <v>N&lt;5</v>
      </c>
      <c r="DJ100" s="17" t="str">
        <f t="shared" si="124"/>
        <v>N&lt;5
N&lt;5</v>
      </c>
      <c r="DK100" s="17" t="str">
        <f t="shared" si="125"/>
        <v>N&lt;5</v>
      </c>
      <c r="DL100" s="17" t="str">
        <f t="shared" si="126"/>
        <v>N&lt;5</v>
      </c>
      <c r="DM100" s="17" t="str">
        <f t="shared" si="127"/>
        <v>N&lt;5</v>
      </c>
      <c r="DN100" s="17" t="str">
        <f t="shared" si="128"/>
        <v>N&lt;5</v>
      </c>
      <c r="DO100" s="17" t="str">
        <f t="shared" si="129"/>
        <v>N&lt;5
N&lt;5</v>
      </c>
      <c r="DP100" s="17">
        <f t="shared" si="130"/>
        <v>0.19200390051128735</v>
      </c>
      <c r="DQ100" s="17" t="str">
        <f t="shared" si="131"/>
        <v>+</v>
      </c>
      <c r="DR100" s="17">
        <f t="shared" si="132"/>
        <v>0.19200390051128735</v>
      </c>
      <c r="DS100" s="17" t="str">
        <f t="shared" si="133"/>
        <v>small</v>
      </c>
      <c r="DT100" s="17" t="str">
        <f t="shared" si="134"/>
        <v>+
small</v>
      </c>
      <c r="DU100" s="17">
        <f t="shared" si="135"/>
        <v>-0.76234722818082834</v>
      </c>
      <c r="DV100" s="17" t="str">
        <f t="shared" si="136"/>
        <v>-</v>
      </c>
      <c r="DW100" s="17">
        <f t="shared" si="137"/>
        <v>0.76234722818082834</v>
      </c>
      <c r="DX100" s="17" t="str">
        <f t="shared" si="138"/>
        <v>Large</v>
      </c>
      <c r="DY100" s="17" t="str">
        <f t="shared" si="139"/>
        <v>-
Large</v>
      </c>
      <c r="DZ100" s="17">
        <f t="shared" si="140"/>
        <v>-0.12129244528939027</v>
      </c>
      <c r="EA100" s="17" t="str">
        <f t="shared" si="141"/>
        <v>-</v>
      </c>
      <c r="EB100" s="17">
        <f t="shared" si="142"/>
        <v>0.12129244528939027</v>
      </c>
      <c r="EC100" s="17" t="str">
        <f t="shared" si="143"/>
        <v>small</v>
      </c>
      <c r="ED100" s="17" t="str">
        <f t="shared" si="144"/>
        <v>-
small</v>
      </c>
      <c r="EE100" s="17">
        <f t="shared" si="145"/>
        <v>0.19577627179296475</v>
      </c>
      <c r="EF100" s="17" t="str">
        <f t="shared" si="146"/>
        <v>+</v>
      </c>
      <c r="EG100" s="17">
        <f t="shared" si="147"/>
        <v>0.19577627179296475</v>
      </c>
      <c r="EH100" s="17" t="str">
        <f t="shared" si="148"/>
        <v>small</v>
      </c>
      <c r="EI100" s="17" t="str">
        <f t="shared" si="149"/>
        <v>+
small</v>
      </c>
    </row>
    <row r="101" spans="1:139" s="117" customFormat="1" x14ac:dyDescent="0.2">
      <c r="A101" s="113"/>
      <c r="B101" s="113" t="s">
        <v>233</v>
      </c>
      <c r="C101" s="114" t="s">
        <v>234</v>
      </c>
      <c r="D101" s="149">
        <v>3.18</v>
      </c>
      <c r="E101" s="149">
        <v>1.1499999999999999</v>
      </c>
      <c r="F101" s="149">
        <v>286</v>
      </c>
      <c r="G101" s="149">
        <v>3.18</v>
      </c>
      <c r="H101" s="149">
        <v>1.1499999999999999</v>
      </c>
      <c r="I101" s="149">
        <v>286</v>
      </c>
      <c r="J101" s="149" t="s">
        <v>442</v>
      </c>
      <c r="K101" s="149" t="s">
        <v>442</v>
      </c>
      <c r="L101" s="149" t="s">
        <v>442</v>
      </c>
      <c r="M101" s="149" t="s">
        <v>442</v>
      </c>
      <c r="N101" s="149" t="s">
        <v>442</v>
      </c>
      <c r="O101" s="149" t="s">
        <v>442</v>
      </c>
      <c r="P101" s="149">
        <v>3.58</v>
      </c>
      <c r="Q101" s="149">
        <v>1.1200000000000001</v>
      </c>
      <c r="R101" s="149">
        <v>144</v>
      </c>
      <c r="S101" s="149">
        <v>2.78</v>
      </c>
      <c r="T101" s="149">
        <v>1.03</v>
      </c>
      <c r="U101" s="149">
        <v>142</v>
      </c>
      <c r="V101" s="149">
        <v>3.32</v>
      </c>
      <c r="W101" s="149">
        <v>1.1399999999999999</v>
      </c>
      <c r="X101" s="149">
        <v>185</v>
      </c>
      <c r="Y101" s="149">
        <v>2.92</v>
      </c>
      <c r="Z101" s="149">
        <v>1.1200000000000001</v>
      </c>
      <c r="AA101" s="149">
        <v>101</v>
      </c>
      <c r="AB101" s="149">
        <v>3.21</v>
      </c>
      <c r="AC101" s="149">
        <v>1.1299999999999999</v>
      </c>
      <c r="AD101" s="149">
        <v>221</v>
      </c>
      <c r="AE101" s="149">
        <v>3.08</v>
      </c>
      <c r="AF101" s="149">
        <v>1.19</v>
      </c>
      <c r="AG101" s="149">
        <v>65</v>
      </c>
      <c r="AH101" s="115">
        <v>3.246142857142857</v>
      </c>
      <c r="AI101" s="116">
        <v>1.123500090181113</v>
      </c>
      <c r="AJ101" s="128">
        <v>280</v>
      </c>
      <c r="AK101" s="115">
        <v>3.246142857142857</v>
      </c>
      <c r="AL101" s="116">
        <v>1.123500090181113</v>
      </c>
      <c r="AM101" s="128">
        <v>280</v>
      </c>
      <c r="AN101" s="115" t="s">
        <v>442</v>
      </c>
      <c r="AO101" s="116" t="s">
        <v>442</v>
      </c>
      <c r="AP101" s="128" t="s">
        <v>442</v>
      </c>
      <c r="AQ101" s="115" t="s">
        <v>442</v>
      </c>
      <c r="AR101" s="116" t="s">
        <v>442</v>
      </c>
      <c r="AS101" s="128" t="s">
        <v>442</v>
      </c>
      <c r="AT101" s="115">
        <v>3.6498347107438023</v>
      </c>
      <c r="AU101" s="116">
        <v>1.0587161907006948</v>
      </c>
      <c r="AV101" s="128">
        <v>121</v>
      </c>
      <c r="AW101" s="115">
        <v>2.9389308176100615</v>
      </c>
      <c r="AX101" s="116">
        <v>1.0760262050329823</v>
      </c>
      <c r="AY101" s="128">
        <v>159</v>
      </c>
      <c r="AZ101" s="115">
        <v>3.2562983425414358</v>
      </c>
      <c r="BA101" s="116">
        <v>1.1339224446571456</v>
      </c>
      <c r="BB101" s="128">
        <v>181</v>
      </c>
      <c r="BC101" s="115">
        <v>3.227575757575758</v>
      </c>
      <c r="BD101" s="116">
        <v>1.1096755279654911</v>
      </c>
      <c r="BE101" s="128">
        <v>99</v>
      </c>
      <c r="BF101" s="115">
        <v>3.2449775784753347</v>
      </c>
      <c r="BG101" s="116">
        <v>1.1382766626599494</v>
      </c>
      <c r="BH101" s="128">
        <v>223</v>
      </c>
      <c r="BI101" s="115">
        <v>3.2507017543859646</v>
      </c>
      <c r="BJ101" s="116">
        <v>1.0734404961370085</v>
      </c>
      <c r="BK101" s="128">
        <v>57</v>
      </c>
      <c r="BM101" s="151" t="str">
        <f t="shared" si="76"/>
        <v>N&lt;5</v>
      </c>
      <c r="BN101" s="106" t="str">
        <f t="shared" si="75"/>
        <v>N&lt;5</v>
      </c>
      <c r="BO101" s="106" t="str">
        <f t="shared" si="77"/>
        <v>N&lt;5</v>
      </c>
      <c r="BP101" s="106" t="str">
        <f t="shared" si="78"/>
        <v>N&lt;5</v>
      </c>
      <c r="BQ101" s="106" t="str">
        <f t="shared" si="79"/>
        <v>N&lt;5
N&lt;5</v>
      </c>
      <c r="BR101" s="151" t="str">
        <f t="shared" si="80"/>
        <v>N&lt;5</v>
      </c>
      <c r="BS101" s="106" t="str">
        <f t="shared" si="81"/>
        <v>N&lt;5</v>
      </c>
      <c r="BT101" s="106" t="str">
        <f t="shared" si="82"/>
        <v>N&lt;5</v>
      </c>
      <c r="BU101" s="106" t="str">
        <f t="shared" si="83"/>
        <v>N&lt;5</v>
      </c>
      <c r="BV101" s="106" t="str">
        <f t="shared" si="84"/>
        <v>N&lt;5
N&lt;5</v>
      </c>
      <c r="BW101" s="151">
        <f t="shared" si="85"/>
        <v>0.71428571428571441</v>
      </c>
      <c r="BX101" s="106" t="str">
        <f t="shared" si="86"/>
        <v>assoc</v>
      </c>
      <c r="BY101" s="106">
        <f t="shared" si="87"/>
        <v>0.71428571428571441</v>
      </c>
      <c r="BZ101" s="106" t="str">
        <f t="shared" si="88"/>
        <v>Large</v>
      </c>
      <c r="CA101" s="106" t="str">
        <f t="shared" si="89"/>
        <v>assoc
Large</v>
      </c>
      <c r="CB101" s="151">
        <f t="shared" si="90"/>
        <v>0.35087719298245607</v>
      </c>
      <c r="CC101" s="106" t="str">
        <f t="shared" si="91"/>
        <v>women</v>
      </c>
      <c r="CD101" s="106">
        <f t="shared" si="92"/>
        <v>0.35087719298245607</v>
      </c>
      <c r="CE101" s="106" t="str">
        <f t="shared" si="93"/>
        <v>moderate</v>
      </c>
      <c r="CF101" s="106" t="str">
        <f t="shared" si="94"/>
        <v>women
moderate</v>
      </c>
      <c r="CG101" s="151">
        <f t="shared" si="95"/>
        <v>0.11504424778761053</v>
      </c>
      <c r="CH101" s="106" t="str">
        <f t="shared" si="96"/>
        <v>foc</v>
      </c>
      <c r="CI101" s="106">
        <f t="shared" si="97"/>
        <v>0.11504424778761053</v>
      </c>
      <c r="CJ101" s="106" t="str">
        <f t="shared" si="98"/>
        <v>small</v>
      </c>
      <c r="CK101" s="106" t="str">
        <f t="shared" si="99"/>
        <v>foc
small</v>
      </c>
      <c r="CL101" s="151">
        <f t="shared" si="100"/>
        <v>5.8872142264086803E-2</v>
      </c>
      <c r="CM101" s="151" t="str">
        <f t="shared" si="101"/>
        <v/>
      </c>
      <c r="CN101" s="151">
        <f t="shared" si="102"/>
        <v>5.8872142264086803E-2</v>
      </c>
      <c r="CO101" s="151" t="str">
        <f t="shared" si="103"/>
        <v/>
      </c>
      <c r="CP101" s="151" t="str">
        <f t="shared" si="104"/>
        <v xml:space="preserve">
</v>
      </c>
      <c r="CQ101" s="151">
        <f t="shared" si="105"/>
        <v>5.8872142264086803E-2</v>
      </c>
      <c r="CR101" s="151" t="str">
        <f t="shared" si="106"/>
        <v/>
      </c>
      <c r="CS101" s="151">
        <f t="shared" si="107"/>
        <v>5.8872142264086803E-2</v>
      </c>
      <c r="CT101" s="151" t="str">
        <f t="shared" si="108"/>
        <v/>
      </c>
      <c r="CU101" s="151" t="str">
        <f t="shared" si="109"/>
        <v xml:space="preserve">
</v>
      </c>
      <c r="CV101" s="151" t="str">
        <f t="shared" si="110"/>
        <v>N&lt;5</v>
      </c>
      <c r="CW101" s="151" t="str">
        <f t="shared" si="111"/>
        <v>N&lt;5</v>
      </c>
      <c r="CX101" s="151" t="str">
        <f t="shared" si="112"/>
        <v>N&lt;5</v>
      </c>
      <c r="CY101" s="151" t="str">
        <f t="shared" si="113"/>
        <v>N&lt;5</v>
      </c>
      <c r="CZ101" s="151" t="str">
        <f t="shared" si="114"/>
        <v>N&lt;5
N&lt;5</v>
      </c>
      <c r="DA101" s="151" t="str">
        <f t="shared" si="115"/>
        <v>N&lt;5</v>
      </c>
      <c r="DB101" s="151" t="str">
        <f t="shared" si="116"/>
        <v>N&lt;5</v>
      </c>
      <c r="DC101" s="151" t="str">
        <f t="shared" si="117"/>
        <v>N&lt;5</v>
      </c>
      <c r="DD101" s="151" t="str">
        <f t="shared" si="118"/>
        <v>N&lt;5</v>
      </c>
      <c r="DE101" s="151" t="str">
        <f t="shared" si="119"/>
        <v>N&lt;5
N&lt;5</v>
      </c>
      <c r="DF101" s="151">
        <f t="shared" si="120"/>
        <v>6.5961691487482779E-2</v>
      </c>
      <c r="DG101" s="151" t="str">
        <f t="shared" si="121"/>
        <v/>
      </c>
      <c r="DH101" s="151">
        <f t="shared" si="122"/>
        <v>6.5961691487482779E-2</v>
      </c>
      <c r="DI101" s="151" t="str">
        <f t="shared" si="123"/>
        <v/>
      </c>
      <c r="DJ101" s="151" t="str">
        <f t="shared" si="124"/>
        <v xml:space="preserve">
</v>
      </c>
      <c r="DK101" s="151">
        <f t="shared" si="125"/>
        <v>0.14770162368414635</v>
      </c>
      <c r="DL101" s="151" t="str">
        <f t="shared" si="126"/>
        <v>+</v>
      </c>
      <c r="DM101" s="151">
        <f t="shared" si="127"/>
        <v>0.14770162368414635</v>
      </c>
      <c r="DN101" s="151" t="str">
        <f t="shared" si="128"/>
        <v>small</v>
      </c>
      <c r="DO101" s="151" t="str">
        <f t="shared" si="129"/>
        <v>+
small</v>
      </c>
      <c r="DP101" s="151">
        <f t="shared" si="130"/>
        <v>-5.6178143186701772E-2</v>
      </c>
      <c r="DQ101" s="151" t="str">
        <f t="shared" si="131"/>
        <v/>
      </c>
      <c r="DR101" s="151">
        <f t="shared" si="132"/>
        <v>5.6178143186701772E-2</v>
      </c>
      <c r="DS101" s="151" t="str">
        <f t="shared" si="133"/>
        <v/>
      </c>
      <c r="DT101" s="151" t="str">
        <f t="shared" si="134"/>
        <v xml:space="preserve">
</v>
      </c>
      <c r="DU101" s="151">
        <f t="shared" si="135"/>
        <v>0.27717630048098446</v>
      </c>
      <c r="DV101" s="151" t="str">
        <f t="shared" si="136"/>
        <v>+</v>
      </c>
      <c r="DW101" s="151">
        <f t="shared" si="137"/>
        <v>0.27717630048098446</v>
      </c>
      <c r="DX101" s="151" t="str">
        <f t="shared" si="138"/>
        <v>small</v>
      </c>
      <c r="DY101" s="151" t="str">
        <f t="shared" si="139"/>
        <v>+
small</v>
      </c>
      <c r="DZ101" s="151">
        <f t="shared" si="140"/>
        <v>3.0728538696030559E-2</v>
      </c>
      <c r="EA101" s="151" t="str">
        <f t="shared" si="141"/>
        <v/>
      </c>
      <c r="EB101" s="151">
        <f t="shared" si="142"/>
        <v>3.0728538696030559E-2</v>
      </c>
      <c r="EC101" s="151" t="str">
        <f t="shared" si="143"/>
        <v/>
      </c>
      <c r="ED101" s="151" t="str">
        <f t="shared" si="144"/>
        <v xml:space="preserve">
</v>
      </c>
      <c r="EE101" s="151">
        <f t="shared" si="145"/>
        <v>0.15902302456472359</v>
      </c>
      <c r="EF101" s="151" t="str">
        <f t="shared" si="146"/>
        <v>+</v>
      </c>
      <c r="EG101" s="151">
        <f t="shared" si="147"/>
        <v>0.15902302456472359</v>
      </c>
      <c r="EH101" s="151" t="str">
        <f t="shared" si="148"/>
        <v>small</v>
      </c>
      <c r="EI101" s="151" t="str">
        <f t="shared" si="149"/>
        <v>+
small</v>
      </c>
    </row>
    <row r="102" spans="1:139" x14ac:dyDescent="0.2">
      <c r="A102" s="2" t="s">
        <v>235</v>
      </c>
      <c r="B102" s="2" t="s">
        <v>233</v>
      </c>
      <c r="C102" s="2" t="s">
        <v>236</v>
      </c>
      <c r="D102" s="145">
        <v>3.16</v>
      </c>
      <c r="E102" s="145">
        <v>1.39</v>
      </c>
      <c r="F102" s="131">
        <v>268</v>
      </c>
      <c r="G102" s="146">
        <v>3.16</v>
      </c>
      <c r="H102" s="146">
        <v>1.39</v>
      </c>
      <c r="I102" s="146">
        <v>268</v>
      </c>
      <c r="J102" s="146" t="s">
        <v>442</v>
      </c>
      <c r="K102" s="146" t="s">
        <v>442</v>
      </c>
      <c r="L102" s="146" t="s">
        <v>442</v>
      </c>
      <c r="M102" s="146" t="s">
        <v>442</v>
      </c>
      <c r="N102" s="146" t="s">
        <v>442</v>
      </c>
      <c r="O102" s="146" t="s">
        <v>442</v>
      </c>
      <c r="P102" s="146">
        <v>3.53</v>
      </c>
      <c r="Q102" s="146">
        <v>1.4</v>
      </c>
      <c r="R102" s="146">
        <v>138</v>
      </c>
      <c r="S102" s="146">
        <v>2.77</v>
      </c>
      <c r="T102" s="146">
        <v>1.27</v>
      </c>
      <c r="U102" s="146">
        <v>130</v>
      </c>
      <c r="V102" s="146">
        <v>3.24</v>
      </c>
      <c r="W102" s="146">
        <v>1.4</v>
      </c>
      <c r="X102" s="146">
        <v>177</v>
      </c>
      <c r="Y102" s="146">
        <v>3</v>
      </c>
      <c r="Z102" s="146">
        <v>1.36</v>
      </c>
      <c r="AA102" s="146">
        <v>91</v>
      </c>
      <c r="AB102" s="146">
        <v>3.17</v>
      </c>
      <c r="AC102" s="146">
        <v>1.4</v>
      </c>
      <c r="AD102" s="146">
        <v>207</v>
      </c>
      <c r="AE102" s="146">
        <v>3.13</v>
      </c>
      <c r="AF102" s="146">
        <v>1.35</v>
      </c>
      <c r="AG102" s="146">
        <v>61</v>
      </c>
      <c r="AH102" s="31">
        <v>3.2357414448669184</v>
      </c>
      <c r="AI102" s="31">
        <v>1.3470125701684441</v>
      </c>
      <c r="AJ102" s="125">
        <v>263</v>
      </c>
      <c r="AK102" s="31">
        <v>3.2357414448669184</v>
      </c>
      <c r="AL102" s="31">
        <v>1.3470125701684441</v>
      </c>
      <c r="AM102" s="125">
        <v>263</v>
      </c>
      <c r="AN102" s="31" t="s">
        <v>442</v>
      </c>
      <c r="AO102" s="31" t="s">
        <v>442</v>
      </c>
      <c r="AP102" s="125" t="s">
        <v>442</v>
      </c>
      <c r="AQ102" s="31" t="s">
        <v>442</v>
      </c>
      <c r="AR102" s="31" t="s">
        <v>442</v>
      </c>
      <c r="AS102" s="125" t="s">
        <v>442</v>
      </c>
      <c r="AT102" s="31">
        <v>3.6638655462184873</v>
      </c>
      <c r="AU102" s="31">
        <v>1.236981775925728</v>
      </c>
      <c r="AV102" s="125">
        <v>119</v>
      </c>
      <c r="AW102" s="31">
        <v>2.8819444444444438</v>
      </c>
      <c r="AX102" s="31">
        <v>1.3353532194397937</v>
      </c>
      <c r="AY102" s="125">
        <v>144</v>
      </c>
      <c r="AZ102" s="31">
        <v>3.2748538011695896</v>
      </c>
      <c r="BA102" s="31">
        <v>1.3892060181460177</v>
      </c>
      <c r="BB102" s="125">
        <v>171</v>
      </c>
      <c r="BC102" s="31">
        <v>3.1630434782608696</v>
      </c>
      <c r="BD102" s="31">
        <v>1.2690497778843071</v>
      </c>
      <c r="BE102" s="125">
        <v>92</v>
      </c>
      <c r="BF102" s="31">
        <v>3.1400966183574877</v>
      </c>
      <c r="BG102" s="31">
        <v>1.391613574284952</v>
      </c>
      <c r="BH102" s="125">
        <v>207</v>
      </c>
      <c r="BI102" s="31">
        <v>3.5892857142857135</v>
      </c>
      <c r="BJ102" s="31">
        <v>1.1082629440916778</v>
      </c>
      <c r="BK102" s="125">
        <v>56</v>
      </c>
      <c r="BM102" s="17" t="str">
        <f t="shared" si="76"/>
        <v>N&lt;5</v>
      </c>
      <c r="BN102" s="14" t="str">
        <f t="shared" si="75"/>
        <v>N&lt;5</v>
      </c>
      <c r="BO102" s="14" t="str">
        <f t="shared" si="77"/>
        <v>N&lt;5</v>
      </c>
      <c r="BP102" s="14" t="str">
        <f t="shared" si="78"/>
        <v>N&lt;5</v>
      </c>
      <c r="BQ102" s="14" t="str">
        <f t="shared" si="79"/>
        <v>N&lt;5
N&lt;5</v>
      </c>
      <c r="BR102" s="17" t="str">
        <f t="shared" si="80"/>
        <v>N&lt;5</v>
      </c>
      <c r="BS102" s="14" t="str">
        <f t="shared" si="81"/>
        <v>N&lt;5</v>
      </c>
      <c r="BT102" s="14" t="str">
        <f t="shared" si="82"/>
        <v>N&lt;5</v>
      </c>
      <c r="BU102" s="14" t="str">
        <f t="shared" si="83"/>
        <v>N&lt;5</v>
      </c>
      <c r="BV102" s="14" t="str">
        <f t="shared" si="84"/>
        <v>N&lt;5
N&lt;5</v>
      </c>
      <c r="BW102" s="17">
        <f t="shared" si="85"/>
        <v>0.5428571428571427</v>
      </c>
      <c r="BX102" s="14" t="str">
        <f t="shared" si="86"/>
        <v>assoc</v>
      </c>
      <c r="BY102" s="14">
        <f t="shared" si="87"/>
        <v>0.5428571428571427</v>
      </c>
      <c r="BZ102" s="14" t="str">
        <f t="shared" si="88"/>
        <v>Large</v>
      </c>
      <c r="CA102" s="14" t="str">
        <f t="shared" si="89"/>
        <v>assoc
Large</v>
      </c>
      <c r="CB102" s="17">
        <f t="shared" si="90"/>
        <v>0.1714285714285716</v>
      </c>
      <c r="CC102" s="14" t="str">
        <f t="shared" si="91"/>
        <v>women</v>
      </c>
      <c r="CD102" s="14">
        <f t="shared" si="92"/>
        <v>0.1714285714285716</v>
      </c>
      <c r="CE102" s="14" t="str">
        <f t="shared" si="93"/>
        <v>small</v>
      </c>
      <c r="CF102" s="14" t="str">
        <f t="shared" si="94"/>
        <v>women
small</v>
      </c>
      <c r="CG102" s="17">
        <f t="shared" si="95"/>
        <v>2.8571428571428598E-2</v>
      </c>
      <c r="CH102" s="14" t="str">
        <f t="shared" si="96"/>
        <v/>
      </c>
      <c r="CI102" s="14">
        <f t="shared" si="97"/>
        <v>2.8571428571428598E-2</v>
      </c>
      <c r="CJ102" s="14" t="str">
        <f t="shared" si="98"/>
        <v/>
      </c>
      <c r="CK102" s="14" t="str">
        <f t="shared" si="99"/>
        <v xml:space="preserve">
</v>
      </c>
      <c r="CL102" s="17">
        <f t="shared" si="100"/>
        <v>5.6229204199220478E-2</v>
      </c>
      <c r="CM102" s="17" t="str">
        <f t="shared" si="101"/>
        <v/>
      </c>
      <c r="CN102" s="17">
        <f t="shared" si="102"/>
        <v>5.6229204199220478E-2</v>
      </c>
      <c r="CO102" s="17" t="str">
        <f t="shared" si="103"/>
        <v/>
      </c>
      <c r="CP102" s="17" t="str">
        <f t="shared" si="104"/>
        <v xml:space="preserve">
</v>
      </c>
      <c r="CQ102" s="17">
        <f t="shared" si="105"/>
        <v>5.6229204199220478E-2</v>
      </c>
      <c r="CR102" s="17" t="str">
        <f t="shared" si="106"/>
        <v/>
      </c>
      <c r="CS102" s="17">
        <f t="shared" si="107"/>
        <v>5.6229204199220478E-2</v>
      </c>
      <c r="CT102" s="17" t="str">
        <f t="shared" si="108"/>
        <v/>
      </c>
      <c r="CU102" s="17" t="str">
        <f t="shared" si="109"/>
        <v xml:space="preserve">
</v>
      </c>
      <c r="CV102" s="151" t="str">
        <f t="shared" si="110"/>
        <v>N&lt;5</v>
      </c>
      <c r="CW102" s="17" t="str">
        <f t="shared" si="111"/>
        <v>N&lt;5</v>
      </c>
      <c r="CX102" s="17" t="str">
        <f t="shared" si="112"/>
        <v>N&lt;5</v>
      </c>
      <c r="CY102" s="17" t="str">
        <f t="shared" si="113"/>
        <v>N&lt;5</v>
      </c>
      <c r="CZ102" s="17" t="str">
        <f t="shared" si="114"/>
        <v>N&lt;5
N&lt;5</v>
      </c>
      <c r="DA102" s="17" t="str">
        <f t="shared" si="115"/>
        <v>N&lt;5</v>
      </c>
      <c r="DB102" s="17" t="str">
        <f t="shared" si="116"/>
        <v>N&lt;5</v>
      </c>
      <c r="DC102" s="17" t="str">
        <f t="shared" si="117"/>
        <v>N&lt;5</v>
      </c>
      <c r="DD102" s="17" t="str">
        <f t="shared" si="118"/>
        <v>N&lt;5</v>
      </c>
      <c r="DE102" s="17" t="str">
        <f t="shared" si="119"/>
        <v>N&lt;5
N&lt;5</v>
      </c>
      <c r="DF102" s="17">
        <f t="shared" si="120"/>
        <v>0.10821949750901191</v>
      </c>
      <c r="DG102" s="17" t="str">
        <f t="shared" si="121"/>
        <v>+</v>
      </c>
      <c r="DH102" s="17">
        <f t="shared" si="122"/>
        <v>0.10821949750901191</v>
      </c>
      <c r="DI102" s="17" t="str">
        <f t="shared" si="123"/>
        <v>small</v>
      </c>
      <c r="DJ102" s="17" t="str">
        <f t="shared" si="124"/>
        <v>+
small</v>
      </c>
      <c r="DK102" s="17">
        <f t="shared" si="125"/>
        <v>8.3831336020147973E-2</v>
      </c>
      <c r="DL102" s="17" t="str">
        <f t="shared" si="126"/>
        <v/>
      </c>
      <c r="DM102" s="17">
        <f t="shared" si="127"/>
        <v>8.3831336020147973E-2</v>
      </c>
      <c r="DN102" s="17" t="str">
        <f t="shared" si="128"/>
        <v/>
      </c>
      <c r="DO102" s="17" t="str">
        <f t="shared" si="129"/>
        <v xml:space="preserve">
</v>
      </c>
      <c r="DP102" s="17">
        <f t="shared" si="130"/>
        <v>2.5089008191962726E-2</v>
      </c>
      <c r="DQ102" s="17" t="str">
        <f t="shared" si="131"/>
        <v/>
      </c>
      <c r="DR102" s="17">
        <f t="shared" si="132"/>
        <v>2.5089008191962726E-2</v>
      </c>
      <c r="DS102" s="17" t="str">
        <f t="shared" si="133"/>
        <v/>
      </c>
      <c r="DT102" s="17" t="str">
        <f t="shared" si="134"/>
        <v xml:space="preserve">
</v>
      </c>
      <c r="DU102" s="17">
        <f t="shared" si="135"/>
        <v>0.12847681872076533</v>
      </c>
      <c r="DV102" s="17" t="str">
        <f t="shared" si="136"/>
        <v>+</v>
      </c>
      <c r="DW102" s="17">
        <f t="shared" si="137"/>
        <v>0.12847681872076533</v>
      </c>
      <c r="DX102" s="17" t="str">
        <f t="shared" si="138"/>
        <v>small</v>
      </c>
      <c r="DY102" s="17" t="str">
        <f t="shared" si="139"/>
        <v>+
small</v>
      </c>
      <c r="DZ102" s="17">
        <f t="shared" si="140"/>
        <v>-2.1488279645358752E-2</v>
      </c>
      <c r="EA102" s="17" t="str">
        <f t="shared" si="141"/>
        <v/>
      </c>
      <c r="EB102" s="17">
        <f t="shared" si="142"/>
        <v>2.1488279645358752E-2</v>
      </c>
      <c r="EC102" s="17" t="str">
        <f t="shared" si="143"/>
        <v/>
      </c>
      <c r="ED102" s="17" t="str">
        <f t="shared" si="144"/>
        <v xml:space="preserve">
</v>
      </c>
      <c r="EE102" s="17">
        <f t="shared" si="145"/>
        <v>0.4144194450732448</v>
      </c>
      <c r="EF102" s="17" t="str">
        <f t="shared" si="146"/>
        <v>+</v>
      </c>
      <c r="EG102" s="17">
        <f t="shared" si="147"/>
        <v>0.4144194450732448</v>
      </c>
      <c r="EH102" s="17" t="str">
        <f t="shared" si="148"/>
        <v>moderate</v>
      </c>
      <c r="EI102" s="17" t="str">
        <f t="shared" si="149"/>
        <v>+
moderate</v>
      </c>
    </row>
    <row r="103" spans="1:139" s="27" customFormat="1" x14ac:dyDescent="0.2">
      <c r="A103" s="95" t="s">
        <v>237</v>
      </c>
      <c r="B103" s="95" t="s">
        <v>233</v>
      </c>
      <c r="C103" s="95" t="s">
        <v>238</v>
      </c>
      <c r="D103" s="148">
        <v>3.12</v>
      </c>
      <c r="E103" s="148">
        <v>1.36</v>
      </c>
      <c r="F103" s="148">
        <v>276</v>
      </c>
      <c r="G103" s="148">
        <v>3.12</v>
      </c>
      <c r="H103" s="148">
        <v>1.36</v>
      </c>
      <c r="I103" s="148">
        <v>276</v>
      </c>
      <c r="J103" s="148" t="s">
        <v>442</v>
      </c>
      <c r="K103" s="148" t="s">
        <v>442</v>
      </c>
      <c r="L103" s="148" t="s">
        <v>442</v>
      </c>
      <c r="M103" s="148" t="s">
        <v>442</v>
      </c>
      <c r="N103" s="148" t="s">
        <v>442</v>
      </c>
      <c r="O103" s="148" t="s">
        <v>442</v>
      </c>
      <c r="P103" s="148">
        <v>3.55</v>
      </c>
      <c r="Q103" s="148">
        <v>1.27</v>
      </c>
      <c r="R103" s="148">
        <v>137</v>
      </c>
      <c r="S103" s="148">
        <v>2.7</v>
      </c>
      <c r="T103" s="148">
        <v>1.32</v>
      </c>
      <c r="U103" s="148">
        <v>139</v>
      </c>
      <c r="V103" s="148">
        <v>3.26</v>
      </c>
      <c r="W103" s="148">
        <v>1.33</v>
      </c>
      <c r="X103" s="148">
        <v>178</v>
      </c>
      <c r="Y103" s="148">
        <v>2.88</v>
      </c>
      <c r="Z103" s="148">
        <v>1.39</v>
      </c>
      <c r="AA103" s="148">
        <v>98</v>
      </c>
      <c r="AB103" s="148">
        <v>3.13</v>
      </c>
      <c r="AC103" s="148">
        <v>1.37</v>
      </c>
      <c r="AD103" s="148">
        <v>212</v>
      </c>
      <c r="AE103" s="148">
        <v>3.09</v>
      </c>
      <c r="AF103" s="148">
        <v>1.34</v>
      </c>
      <c r="AG103" s="148">
        <v>64</v>
      </c>
      <c r="AH103" s="98">
        <v>3.1740740740740732</v>
      </c>
      <c r="AI103" s="98">
        <v>1.2859239637666331</v>
      </c>
      <c r="AJ103" s="126">
        <v>270</v>
      </c>
      <c r="AK103" s="98">
        <v>3.1740740740740732</v>
      </c>
      <c r="AL103" s="98">
        <v>1.2859239637666331</v>
      </c>
      <c r="AM103" s="126">
        <v>270</v>
      </c>
      <c r="AN103" s="98" t="s">
        <v>442</v>
      </c>
      <c r="AO103" s="98" t="s">
        <v>442</v>
      </c>
      <c r="AP103" s="126" t="s">
        <v>442</v>
      </c>
      <c r="AQ103" s="98" t="s">
        <v>442</v>
      </c>
      <c r="AR103" s="98" t="s">
        <v>442</v>
      </c>
      <c r="AS103" s="126" t="s">
        <v>442</v>
      </c>
      <c r="AT103" s="98">
        <v>3.5762711864406787</v>
      </c>
      <c r="AU103" s="98">
        <v>1.2223473261141486</v>
      </c>
      <c r="AV103" s="126">
        <v>118</v>
      </c>
      <c r="AW103" s="98">
        <v>2.861842105263158</v>
      </c>
      <c r="AX103" s="98">
        <v>1.250426905141929</v>
      </c>
      <c r="AY103" s="126">
        <v>152</v>
      </c>
      <c r="AZ103" s="98">
        <v>3.2298850574712632</v>
      </c>
      <c r="BA103" s="98">
        <v>1.2371994238834381</v>
      </c>
      <c r="BB103" s="126">
        <v>174</v>
      </c>
      <c r="BC103" s="98">
        <v>3.072916666666667</v>
      </c>
      <c r="BD103" s="98">
        <v>1.3707070143901088</v>
      </c>
      <c r="BE103" s="126">
        <v>96</v>
      </c>
      <c r="BF103" s="98">
        <v>3.1860465116279069</v>
      </c>
      <c r="BG103" s="98">
        <v>1.2980181506134212</v>
      </c>
      <c r="BH103" s="126">
        <v>215</v>
      </c>
      <c r="BI103" s="98">
        <v>3.1272727272727279</v>
      </c>
      <c r="BJ103" s="98">
        <v>1.2480287486976243</v>
      </c>
      <c r="BK103" s="126">
        <v>55</v>
      </c>
      <c r="BM103" s="17" t="str">
        <f t="shared" si="76"/>
        <v>N&lt;5</v>
      </c>
      <c r="BN103" s="14" t="str">
        <f t="shared" si="75"/>
        <v>N&lt;5</v>
      </c>
      <c r="BO103" s="14" t="str">
        <f t="shared" si="77"/>
        <v>N&lt;5</v>
      </c>
      <c r="BP103" s="14" t="str">
        <f t="shared" si="78"/>
        <v>N&lt;5</v>
      </c>
      <c r="BQ103" s="14" t="str">
        <f t="shared" si="79"/>
        <v>N&lt;5
N&lt;5</v>
      </c>
      <c r="BR103" s="17" t="str">
        <f t="shared" si="80"/>
        <v>N&lt;5</v>
      </c>
      <c r="BS103" s="14" t="str">
        <f t="shared" si="81"/>
        <v>N&lt;5</v>
      </c>
      <c r="BT103" s="14" t="str">
        <f t="shared" si="82"/>
        <v>N&lt;5</v>
      </c>
      <c r="BU103" s="14" t="str">
        <f t="shared" si="83"/>
        <v>N&lt;5</v>
      </c>
      <c r="BV103" s="14" t="str">
        <f t="shared" si="84"/>
        <v>N&lt;5
N&lt;5</v>
      </c>
      <c r="BW103" s="17">
        <f t="shared" si="85"/>
        <v>0.66929133858267686</v>
      </c>
      <c r="BX103" s="14" t="str">
        <f t="shared" si="86"/>
        <v>assoc</v>
      </c>
      <c r="BY103" s="14">
        <f t="shared" si="87"/>
        <v>0.66929133858267686</v>
      </c>
      <c r="BZ103" s="14" t="str">
        <f t="shared" si="88"/>
        <v>Large</v>
      </c>
      <c r="CA103" s="14" t="str">
        <f t="shared" si="89"/>
        <v>assoc
Large</v>
      </c>
      <c r="CB103" s="17">
        <f t="shared" si="90"/>
        <v>0.28571428571428564</v>
      </c>
      <c r="CC103" s="14" t="str">
        <f t="shared" si="91"/>
        <v>women</v>
      </c>
      <c r="CD103" s="14">
        <f t="shared" si="92"/>
        <v>0.28571428571428564</v>
      </c>
      <c r="CE103" s="14" t="str">
        <f t="shared" si="93"/>
        <v>small</v>
      </c>
      <c r="CF103" s="14" t="str">
        <f t="shared" si="94"/>
        <v>women
small</v>
      </c>
      <c r="CG103" s="17">
        <f t="shared" si="95"/>
        <v>2.9197080291970826E-2</v>
      </c>
      <c r="CH103" s="14" t="str">
        <f t="shared" si="96"/>
        <v/>
      </c>
      <c r="CI103" s="14">
        <f t="shared" si="97"/>
        <v>2.9197080291970826E-2</v>
      </c>
      <c r="CJ103" s="14" t="str">
        <f t="shared" si="98"/>
        <v/>
      </c>
      <c r="CK103" s="14" t="str">
        <f t="shared" si="99"/>
        <v xml:space="preserve">
</v>
      </c>
      <c r="CL103" s="17">
        <f t="shared" si="100"/>
        <v>4.2050755408339455E-2</v>
      </c>
      <c r="CM103" s="17" t="str">
        <f t="shared" si="101"/>
        <v/>
      </c>
      <c r="CN103" s="17">
        <f t="shared" si="102"/>
        <v>4.2050755408339455E-2</v>
      </c>
      <c r="CO103" s="17" t="str">
        <f t="shared" si="103"/>
        <v/>
      </c>
      <c r="CP103" s="17" t="str">
        <f t="shared" si="104"/>
        <v xml:space="preserve">
</v>
      </c>
      <c r="CQ103" s="17">
        <f t="shared" si="105"/>
        <v>4.2050755408339455E-2</v>
      </c>
      <c r="CR103" s="17" t="str">
        <f t="shared" si="106"/>
        <v/>
      </c>
      <c r="CS103" s="17">
        <f t="shared" si="107"/>
        <v>4.2050755408339455E-2</v>
      </c>
      <c r="CT103" s="17" t="str">
        <f t="shared" si="108"/>
        <v/>
      </c>
      <c r="CU103" s="17" t="str">
        <f t="shared" si="109"/>
        <v xml:space="preserve">
</v>
      </c>
      <c r="CV103" s="151" t="str">
        <f t="shared" si="110"/>
        <v>N&lt;5</v>
      </c>
      <c r="CW103" s="17" t="str">
        <f t="shared" si="111"/>
        <v>N&lt;5</v>
      </c>
      <c r="CX103" s="17" t="str">
        <f t="shared" si="112"/>
        <v>N&lt;5</v>
      </c>
      <c r="CY103" s="17" t="str">
        <f t="shared" si="113"/>
        <v>N&lt;5</v>
      </c>
      <c r="CZ103" s="17" t="str">
        <f t="shared" si="114"/>
        <v>N&lt;5
N&lt;5</v>
      </c>
      <c r="DA103" s="17" t="str">
        <f t="shared" si="115"/>
        <v>N&lt;5</v>
      </c>
      <c r="DB103" s="17" t="str">
        <f t="shared" si="116"/>
        <v>N&lt;5</v>
      </c>
      <c r="DC103" s="17" t="str">
        <f t="shared" si="117"/>
        <v>N&lt;5</v>
      </c>
      <c r="DD103" s="17" t="str">
        <f t="shared" si="118"/>
        <v>N&lt;5</v>
      </c>
      <c r="DE103" s="17" t="str">
        <f t="shared" si="119"/>
        <v>N&lt;5
N&lt;5</v>
      </c>
      <c r="DF103" s="17">
        <f t="shared" si="120"/>
        <v>2.1492407173822788E-2</v>
      </c>
      <c r="DG103" s="17" t="str">
        <f t="shared" si="121"/>
        <v/>
      </c>
      <c r="DH103" s="17">
        <f t="shared" si="122"/>
        <v>2.1492407173822788E-2</v>
      </c>
      <c r="DI103" s="17" t="str">
        <f t="shared" si="123"/>
        <v/>
      </c>
      <c r="DJ103" s="17" t="str">
        <f t="shared" si="124"/>
        <v xml:space="preserve">
</v>
      </c>
      <c r="DK103" s="17">
        <f t="shared" si="125"/>
        <v>0.12942948092178805</v>
      </c>
      <c r="DL103" s="17" t="str">
        <f t="shared" si="126"/>
        <v>+</v>
      </c>
      <c r="DM103" s="17">
        <f t="shared" si="127"/>
        <v>0.12942948092178805</v>
      </c>
      <c r="DN103" s="17" t="str">
        <f t="shared" si="128"/>
        <v>small</v>
      </c>
      <c r="DO103" s="17" t="str">
        <f t="shared" si="129"/>
        <v>+
small</v>
      </c>
      <c r="DP103" s="17">
        <f t="shared" si="130"/>
        <v>-2.4341219327607647E-2</v>
      </c>
      <c r="DQ103" s="17" t="str">
        <f t="shared" si="131"/>
        <v/>
      </c>
      <c r="DR103" s="17">
        <f t="shared" si="132"/>
        <v>2.4341219327607647E-2</v>
      </c>
      <c r="DS103" s="17" t="str">
        <f t="shared" si="133"/>
        <v/>
      </c>
      <c r="DT103" s="17" t="str">
        <f t="shared" si="134"/>
        <v xml:space="preserve">
</v>
      </c>
      <c r="DU103" s="17">
        <f t="shared" si="135"/>
        <v>0.14074245235587757</v>
      </c>
      <c r="DV103" s="17" t="str">
        <f t="shared" si="136"/>
        <v>+</v>
      </c>
      <c r="DW103" s="17">
        <f t="shared" si="137"/>
        <v>0.14074245235587757</v>
      </c>
      <c r="DX103" s="17" t="str">
        <f t="shared" si="138"/>
        <v>small</v>
      </c>
      <c r="DY103" s="17" t="str">
        <f t="shared" si="139"/>
        <v>+
small</v>
      </c>
      <c r="DZ103" s="17">
        <f t="shared" si="140"/>
        <v>4.3178526896114934E-2</v>
      </c>
      <c r="EA103" s="17" t="str">
        <f t="shared" si="141"/>
        <v/>
      </c>
      <c r="EB103" s="17">
        <f t="shared" si="142"/>
        <v>4.3178526896114934E-2</v>
      </c>
      <c r="EC103" s="17" t="str">
        <f t="shared" si="143"/>
        <v/>
      </c>
      <c r="ED103" s="17" t="str">
        <f t="shared" si="144"/>
        <v xml:space="preserve">
</v>
      </c>
      <c r="EE103" s="17">
        <f t="shared" si="145"/>
        <v>2.9865279394904826E-2</v>
      </c>
      <c r="EF103" s="17" t="str">
        <f t="shared" si="146"/>
        <v/>
      </c>
      <c r="EG103" s="17">
        <f t="shared" si="147"/>
        <v>2.9865279394904826E-2</v>
      </c>
      <c r="EH103" s="17" t="str">
        <f t="shared" si="148"/>
        <v/>
      </c>
      <c r="EI103" s="17" t="str">
        <f t="shared" si="149"/>
        <v xml:space="preserve">
</v>
      </c>
    </row>
    <row r="104" spans="1:139" x14ac:dyDescent="0.2">
      <c r="A104" s="2" t="s">
        <v>239</v>
      </c>
      <c r="B104" s="2" t="s">
        <v>233</v>
      </c>
      <c r="C104" s="2" t="s">
        <v>240</v>
      </c>
      <c r="D104" s="145">
        <v>3.43</v>
      </c>
      <c r="E104" s="145">
        <v>1.37</v>
      </c>
      <c r="F104" s="131">
        <v>282</v>
      </c>
      <c r="G104" s="146">
        <v>3.43</v>
      </c>
      <c r="H104" s="146">
        <v>1.37</v>
      </c>
      <c r="I104" s="146">
        <v>282</v>
      </c>
      <c r="J104" s="146" t="s">
        <v>442</v>
      </c>
      <c r="K104" s="146" t="s">
        <v>442</v>
      </c>
      <c r="L104" s="146" t="s">
        <v>442</v>
      </c>
      <c r="M104" s="146" t="s">
        <v>442</v>
      </c>
      <c r="N104" s="146" t="s">
        <v>442</v>
      </c>
      <c r="O104" s="146" t="s">
        <v>442</v>
      </c>
      <c r="P104" s="146">
        <v>3.75</v>
      </c>
      <c r="Q104" s="146">
        <v>1.32</v>
      </c>
      <c r="R104" s="146">
        <v>143</v>
      </c>
      <c r="S104" s="146">
        <v>3.1</v>
      </c>
      <c r="T104" s="146">
        <v>1.36</v>
      </c>
      <c r="U104" s="146">
        <v>139</v>
      </c>
      <c r="V104" s="146">
        <v>3.6</v>
      </c>
      <c r="W104" s="146">
        <v>1.36</v>
      </c>
      <c r="X104" s="146">
        <v>182</v>
      </c>
      <c r="Y104" s="146">
        <v>3.12</v>
      </c>
      <c r="Z104" s="146">
        <v>1.36</v>
      </c>
      <c r="AA104" s="146">
        <v>100</v>
      </c>
      <c r="AB104" s="146">
        <v>3.46</v>
      </c>
      <c r="AC104" s="146">
        <v>1.35</v>
      </c>
      <c r="AD104" s="146">
        <v>218</v>
      </c>
      <c r="AE104" s="146">
        <v>3.31</v>
      </c>
      <c r="AF104" s="146">
        <v>1.47</v>
      </c>
      <c r="AG104" s="146">
        <v>64</v>
      </c>
      <c r="AH104" s="31">
        <v>3.458181818181818</v>
      </c>
      <c r="AI104" s="33">
        <v>1.3512215221265518</v>
      </c>
      <c r="AJ104" s="125">
        <v>275</v>
      </c>
      <c r="AK104" s="31">
        <v>3.458181818181818</v>
      </c>
      <c r="AL104" s="33">
        <v>1.3512215221265518</v>
      </c>
      <c r="AM104" s="125">
        <v>275</v>
      </c>
      <c r="AN104" s="31" t="s">
        <v>442</v>
      </c>
      <c r="AO104" s="33" t="s">
        <v>442</v>
      </c>
      <c r="AP104" s="125" t="s">
        <v>442</v>
      </c>
      <c r="AQ104" s="31" t="s">
        <v>442</v>
      </c>
      <c r="AR104" s="33" t="s">
        <v>442</v>
      </c>
      <c r="AS104" s="125" t="s">
        <v>442</v>
      </c>
      <c r="AT104" s="31">
        <v>3.7863247863247858</v>
      </c>
      <c r="AU104" s="33">
        <v>1.2582764609676085</v>
      </c>
      <c r="AV104" s="125">
        <v>117</v>
      </c>
      <c r="AW104" s="31">
        <v>3.2151898734177213</v>
      </c>
      <c r="AX104" s="33">
        <v>1.3700238137867013</v>
      </c>
      <c r="AY104" s="125">
        <v>158</v>
      </c>
      <c r="AZ104" s="31">
        <v>3.4745762711864403</v>
      </c>
      <c r="BA104" s="33">
        <v>1.3528916699315241</v>
      </c>
      <c r="BB104" s="125">
        <v>177</v>
      </c>
      <c r="BC104" s="31">
        <v>3.4285714285714284</v>
      </c>
      <c r="BD104" s="33">
        <v>1.3546407444011683</v>
      </c>
      <c r="BE104" s="125">
        <v>98</v>
      </c>
      <c r="BF104" s="31">
        <v>3.4429223744292248</v>
      </c>
      <c r="BG104" s="33">
        <v>1.3613884737705979</v>
      </c>
      <c r="BH104" s="125">
        <v>219</v>
      </c>
      <c r="BI104" s="31">
        <v>3.5178571428571432</v>
      </c>
      <c r="BJ104" s="33">
        <v>1.3210336370168132</v>
      </c>
      <c r="BK104" s="125">
        <v>56</v>
      </c>
      <c r="BM104" s="17" t="str">
        <f t="shared" si="76"/>
        <v>N&lt;5</v>
      </c>
      <c r="BN104" s="14" t="str">
        <f t="shared" si="75"/>
        <v>N&lt;5</v>
      </c>
      <c r="BO104" s="14" t="str">
        <f t="shared" si="77"/>
        <v>N&lt;5</v>
      </c>
      <c r="BP104" s="14" t="str">
        <f t="shared" si="78"/>
        <v>N&lt;5</v>
      </c>
      <c r="BQ104" s="14" t="str">
        <f t="shared" si="79"/>
        <v>N&lt;5
N&lt;5</v>
      </c>
      <c r="BR104" s="17" t="str">
        <f t="shared" si="80"/>
        <v>N&lt;5</v>
      </c>
      <c r="BS104" s="14" t="str">
        <f t="shared" si="81"/>
        <v>N&lt;5</v>
      </c>
      <c r="BT104" s="14" t="str">
        <f t="shared" si="82"/>
        <v>N&lt;5</v>
      </c>
      <c r="BU104" s="14" t="str">
        <f t="shared" si="83"/>
        <v>N&lt;5</v>
      </c>
      <c r="BV104" s="14" t="str">
        <f t="shared" si="84"/>
        <v>N&lt;5
N&lt;5</v>
      </c>
      <c r="BW104" s="17">
        <f t="shared" si="85"/>
        <v>0.49242424242424232</v>
      </c>
      <c r="BX104" s="14" t="str">
        <f t="shared" si="86"/>
        <v>assoc</v>
      </c>
      <c r="BY104" s="14">
        <f t="shared" si="87"/>
        <v>0.49242424242424232</v>
      </c>
      <c r="BZ104" s="14" t="str">
        <f t="shared" si="88"/>
        <v>moderate</v>
      </c>
      <c r="CA104" s="14" t="str">
        <f t="shared" si="89"/>
        <v>assoc
moderate</v>
      </c>
      <c r="CB104" s="17">
        <f t="shared" si="90"/>
        <v>0.3529411764705882</v>
      </c>
      <c r="CC104" s="14" t="str">
        <f t="shared" si="91"/>
        <v>women</v>
      </c>
      <c r="CD104" s="14">
        <f t="shared" si="92"/>
        <v>0.3529411764705882</v>
      </c>
      <c r="CE104" s="14" t="str">
        <f t="shared" si="93"/>
        <v>moderate</v>
      </c>
      <c r="CF104" s="14" t="str">
        <f t="shared" si="94"/>
        <v>women
moderate</v>
      </c>
      <c r="CG104" s="17">
        <f t="shared" si="95"/>
        <v>0.11111111111111104</v>
      </c>
      <c r="CH104" s="14" t="str">
        <f t="shared" si="96"/>
        <v>foc</v>
      </c>
      <c r="CI104" s="14">
        <f t="shared" si="97"/>
        <v>0.11111111111111104</v>
      </c>
      <c r="CJ104" s="14" t="str">
        <f t="shared" si="98"/>
        <v>small</v>
      </c>
      <c r="CK104" s="14" t="str">
        <f t="shared" si="99"/>
        <v>foc
small</v>
      </c>
      <c r="CL104" s="17">
        <f t="shared" si="100"/>
        <v>2.0856549218861858E-2</v>
      </c>
      <c r="CM104" s="17" t="str">
        <f t="shared" si="101"/>
        <v/>
      </c>
      <c r="CN104" s="17">
        <f t="shared" si="102"/>
        <v>2.0856549218861858E-2</v>
      </c>
      <c r="CO104" s="17" t="str">
        <f t="shared" si="103"/>
        <v/>
      </c>
      <c r="CP104" s="17" t="str">
        <f t="shared" si="104"/>
        <v xml:space="preserve">
</v>
      </c>
      <c r="CQ104" s="17">
        <f t="shared" si="105"/>
        <v>2.0856549218861858E-2</v>
      </c>
      <c r="CR104" s="17" t="str">
        <f t="shared" si="106"/>
        <v/>
      </c>
      <c r="CS104" s="17">
        <f t="shared" si="107"/>
        <v>2.0856549218861858E-2</v>
      </c>
      <c r="CT104" s="17" t="str">
        <f t="shared" si="108"/>
        <v/>
      </c>
      <c r="CU104" s="17" t="str">
        <f t="shared" si="109"/>
        <v xml:space="preserve">
</v>
      </c>
      <c r="CV104" s="151" t="str">
        <f t="shared" si="110"/>
        <v>N&lt;5</v>
      </c>
      <c r="CW104" s="17" t="str">
        <f t="shared" si="111"/>
        <v>N&lt;5</v>
      </c>
      <c r="CX104" s="17" t="str">
        <f t="shared" si="112"/>
        <v>N&lt;5</v>
      </c>
      <c r="CY104" s="17" t="str">
        <f t="shared" si="113"/>
        <v>N&lt;5</v>
      </c>
      <c r="CZ104" s="17" t="str">
        <f t="shared" si="114"/>
        <v>N&lt;5
N&lt;5</v>
      </c>
      <c r="DA104" s="17" t="str">
        <f t="shared" si="115"/>
        <v>N&lt;5</v>
      </c>
      <c r="DB104" s="17" t="str">
        <f t="shared" si="116"/>
        <v>N&lt;5</v>
      </c>
      <c r="DC104" s="17" t="str">
        <f t="shared" si="117"/>
        <v>N&lt;5</v>
      </c>
      <c r="DD104" s="17" t="str">
        <f t="shared" si="118"/>
        <v>N&lt;5</v>
      </c>
      <c r="DE104" s="17" t="str">
        <f t="shared" si="119"/>
        <v>N&lt;5
N&lt;5</v>
      </c>
      <c r="DF104" s="17">
        <f t="shared" si="120"/>
        <v>2.8868684626629802E-2</v>
      </c>
      <c r="DG104" s="17" t="str">
        <f t="shared" si="121"/>
        <v/>
      </c>
      <c r="DH104" s="17">
        <f t="shared" si="122"/>
        <v>2.8868684626629802E-2</v>
      </c>
      <c r="DI104" s="17" t="str">
        <f t="shared" si="123"/>
        <v/>
      </c>
      <c r="DJ104" s="17" t="str">
        <f t="shared" si="124"/>
        <v xml:space="preserve">
</v>
      </c>
      <c r="DK104" s="17">
        <f t="shared" si="125"/>
        <v>8.4078738090938854E-2</v>
      </c>
      <c r="DL104" s="17" t="str">
        <f t="shared" si="126"/>
        <v/>
      </c>
      <c r="DM104" s="17">
        <f t="shared" si="127"/>
        <v>8.4078738090938854E-2</v>
      </c>
      <c r="DN104" s="17" t="str">
        <f t="shared" si="128"/>
        <v/>
      </c>
      <c r="DO104" s="17" t="str">
        <f t="shared" si="129"/>
        <v xml:space="preserve">
</v>
      </c>
      <c r="DP104" s="17">
        <f t="shared" si="130"/>
        <v>-9.270788755755148E-2</v>
      </c>
      <c r="DQ104" s="17" t="str">
        <f t="shared" si="131"/>
        <v/>
      </c>
      <c r="DR104" s="17">
        <f t="shared" si="132"/>
        <v>9.270788755755148E-2</v>
      </c>
      <c r="DS104" s="17" t="str">
        <f t="shared" si="133"/>
        <v/>
      </c>
      <c r="DT104" s="17" t="str">
        <f t="shared" si="134"/>
        <v xml:space="preserve">
</v>
      </c>
      <c r="DU104" s="17">
        <f t="shared" si="135"/>
        <v>0.22778838584826058</v>
      </c>
      <c r="DV104" s="17" t="str">
        <f t="shared" si="136"/>
        <v>+</v>
      </c>
      <c r="DW104" s="17">
        <f t="shared" si="137"/>
        <v>0.22778838584826058</v>
      </c>
      <c r="DX104" s="17" t="str">
        <f t="shared" si="138"/>
        <v>small</v>
      </c>
      <c r="DY104" s="17" t="str">
        <f t="shared" si="139"/>
        <v>+
small</v>
      </c>
      <c r="DZ104" s="17">
        <f t="shared" si="140"/>
        <v>-1.2544270720520933E-2</v>
      </c>
      <c r="EA104" s="17" t="str">
        <f t="shared" si="141"/>
        <v/>
      </c>
      <c r="EB104" s="17">
        <f t="shared" si="142"/>
        <v>1.2544270720520933E-2</v>
      </c>
      <c r="EC104" s="17" t="str">
        <f t="shared" si="143"/>
        <v/>
      </c>
      <c r="ED104" s="17" t="str">
        <f t="shared" si="144"/>
        <v xml:space="preserve">
</v>
      </c>
      <c r="EE104" s="17">
        <f t="shared" si="145"/>
        <v>0.15734432268244938</v>
      </c>
      <c r="EF104" s="17" t="str">
        <f t="shared" si="146"/>
        <v>+</v>
      </c>
      <c r="EG104" s="17">
        <f t="shared" si="147"/>
        <v>0.15734432268244938</v>
      </c>
      <c r="EH104" s="17" t="str">
        <f t="shared" si="148"/>
        <v>small</v>
      </c>
      <c r="EI104" s="17" t="str">
        <f t="shared" si="149"/>
        <v>+
small</v>
      </c>
    </row>
    <row r="105" spans="1:139" s="27" customFormat="1" x14ac:dyDescent="0.2">
      <c r="A105" s="95" t="s">
        <v>241</v>
      </c>
      <c r="B105" s="95" t="s">
        <v>233</v>
      </c>
      <c r="C105" s="95" t="s">
        <v>242</v>
      </c>
      <c r="D105" s="148">
        <v>3.29</v>
      </c>
      <c r="E105" s="148">
        <v>1.4</v>
      </c>
      <c r="F105" s="148">
        <v>282</v>
      </c>
      <c r="G105" s="148">
        <v>3.29</v>
      </c>
      <c r="H105" s="148">
        <v>1.4</v>
      </c>
      <c r="I105" s="148">
        <v>282</v>
      </c>
      <c r="J105" s="148" t="s">
        <v>442</v>
      </c>
      <c r="K105" s="148" t="s">
        <v>442</v>
      </c>
      <c r="L105" s="148" t="s">
        <v>442</v>
      </c>
      <c r="M105" s="148" t="s">
        <v>442</v>
      </c>
      <c r="N105" s="148" t="s">
        <v>442</v>
      </c>
      <c r="O105" s="148" t="s">
        <v>442</v>
      </c>
      <c r="P105" s="148">
        <v>3.65</v>
      </c>
      <c r="Q105" s="148">
        <v>1.35</v>
      </c>
      <c r="R105" s="148">
        <v>143</v>
      </c>
      <c r="S105" s="148">
        <v>2.93</v>
      </c>
      <c r="T105" s="148">
        <v>1.35</v>
      </c>
      <c r="U105" s="148">
        <v>139</v>
      </c>
      <c r="V105" s="148">
        <v>3.46</v>
      </c>
      <c r="W105" s="148">
        <v>1.34</v>
      </c>
      <c r="X105" s="148">
        <v>182</v>
      </c>
      <c r="Y105" s="148">
        <v>2.99</v>
      </c>
      <c r="Z105" s="148">
        <v>1.46</v>
      </c>
      <c r="AA105" s="148">
        <v>100</v>
      </c>
      <c r="AB105" s="148">
        <v>3.38</v>
      </c>
      <c r="AC105" s="148">
        <v>1.37</v>
      </c>
      <c r="AD105" s="148">
        <v>218</v>
      </c>
      <c r="AE105" s="148">
        <v>3</v>
      </c>
      <c r="AF105" s="148">
        <v>1.48</v>
      </c>
      <c r="AG105" s="148">
        <v>64</v>
      </c>
      <c r="AH105" s="98">
        <v>3.3175182481751828</v>
      </c>
      <c r="AI105" s="100">
        <v>1.3524850447857386</v>
      </c>
      <c r="AJ105" s="126">
        <v>274</v>
      </c>
      <c r="AK105" s="98">
        <v>3.3175182481751828</v>
      </c>
      <c r="AL105" s="100">
        <v>1.3524850447857386</v>
      </c>
      <c r="AM105" s="126">
        <v>274</v>
      </c>
      <c r="AN105" s="98" t="s">
        <v>442</v>
      </c>
      <c r="AO105" s="100" t="s">
        <v>442</v>
      </c>
      <c r="AP105" s="126" t="s">
        <v>442</v>
      </c>
      <c r="AQ105" s="98" t="s">
        <v>442</v>
      </c>
      <c r="AR105" s="100" t="s">
        <v>442</v>
      </c>
      <c r="AS105" s="126" t="s">
        <v>442</v>
      </c>
      <c r="AT105" s="98">
        <v>3.6495726495726486</v>
      </c>
      <c r="AU105" s="100">
        <v>1.2819451768647849</v>
      </c>
      <c r="AV105" s="126">
        <v>117</v>
      </c>
      <c r="AW105" s="98">
        <v>3.0700636942675161</v>
      </c>
      <c r="AX105" s="100">
        <v>1.3545490766469996</v>
      </c>
      <c r="AY105" s="126">
        <v>157</v>
      </c>
      <c r="AZ105" s="98">
        <v>3.2824858757062141</v>
      </c>
      <c r="BA105" s="100">
        <v>1.377323875505688</v>
      </c>
      <c r="BB105" s="126">
        <v>177</v>
      </c>
      <c r="BC105" s="98">
        <v>3.3814432989690708</v>
      </c>
      <c r="BD105" s="100">
        <v>1.3105604635125905</v>
      </c>
      <c r="BE105" s="126">
        <v>97</v>
      </c>
      <c r="BF105" s="98">
        <v>3.3440366972477062</v>
      </c>
      <c r="BG105" s="100">
        <v>1.3495130504376323</v>
      </c>
      <c r="BH105" s="126">
        <v>218</v>
      </c>
      <c r="BI105" s="98">
        <v>3.2142857142857149</v>
      </c>
      <c r="BJ105" s="100">
        <v>1.3713203420497635</v>
      </c>
      <c r="BK105" s="126">
        <v>56</v>
      </c>
      <c r="BM105" s="17" t="str">
        <f t="shared" si="76"/>
        <v>N&lt;5</v>
      </c>
      <c r="BN105" s="14" t="str">
        <f t="shared" si="75"/>
        <v>N&lt;5</v>
      </c>
      <c r="BO105" s="14" t="str">
        <f t="shared" si="77"/>
        <v>N&lt;5</v>
      </c>
      <c r="BP105" s="14" t="str">
        <f t="shared" si="78"/>
        <v>N&lt;5</v>
      </c>
      <c r="BQ105" s="14" t="str">
        <f t="shared" si="79"/>
        <v>N&lt;5
N&lt;5</v>
      </c>
      <c r="BR105" s="17" t="str">
        <f t="shared" si="80"/>
        <v>N&lt;5</v>
      </c>
      <c r="BS105" s="14" t="str">
        <f t="shared" si="81"/>
        <v>N&lt;5</v>
      </c>
      <c r="BT105" s="14" t="str">
        <f t="shared" si="82"/>
        <v>N&lt;5</v>
      </c>
      <c r="BU105" s="14" t="str">
        <f t="shared" si="83"/>
        <v>N&lt;5</v>
      </c>
      <c r="BV105" s="14" t="str">
        <f t="shared" si="84"/>
        <v>N&lt;5
N&lt;5</v>
      </c>
      <c r="BW105" s="17">
        <f t="shared" si="85"/>
        <v>0.5333333333333331</v>
      </c>
      <c r="BX105" s="14" t="str">
        <f t="shared" si="86"/>
        <v>assoc</v>
      </c>
      <c r="BY105" s="14">
        <f t="shared" si="87"/>
        <v>0.5333333333333331</v>
      </c>
      <c r="BZ105" s="14" t="str">
        <f t="shared" si="88"/>
        <v>Large</v>
      </c>
      <c r="CA105" s="14" t="str">
        <f t="shared" si="89"/>
        <v>assoc
Large</v>
      </c>
      <c r="CB105" s="17">
        <f t="shared" si="90"/>
        <v>0.35074626865671621</v>
      </c>
      <c r="CC105" s="14" t="str">
        <f t="shared" si="91"/>
        <v>women</v>
      </c>
      <c r="CD105" s="14">
        <f t="shared" si="92"/>
        <v>0.35074626865671621</v>
      </c>
      <c r="CE105" s="14" t="str">
        <f t="shared" si="93"/>
        <v>moderate</v>
      </c>
      <c r="CF105" s="14" t="str">
        <f t="shared" si="94"/>
        <v>women
moderate</v>
      </c>
      <c r="CG105" s="17">
        <f t="shared" si="95"/>
        <v>0.27737226277372251</v>
      </c>
      <c r="CH105" s="14" t="str">
        <f t="shared" si="96"/>
        <v>foc</v>
      </c>
      <c r="CI105" s="14">
        <f t="shared" si="97"/>
        <v>0.27737226277372251</v>
      </c>
      <c r="CJ105" s="14" t="str">
        <f t="shared" si="98"/>
        <v>small</v>
      </c>
      <c r="CK105" s="14" t="str">
        <f t="shared" si="99"/>
        <v>foc
small</v>
      </c>
      <c r="CL105" s="17">
        <f t="shared" si="100"/>
        <v>2.0346434351547479E-2</v>
      </c>
      <c r="CM105" s="17" t="str">
        <f t="shared" si="101"/>
        <v/>
      </c>
      <c r="CN105" s="17">
        <f t="shared" si="102"/>
        <v>2.0346434351547479E-2</v>
      </c>
      <c r="CO105" s="17" t="str">
        <f t="shared" si="103"/>
        <v/>
      </c>
      <c r="CP105" s="17" t="str">
        <f t="shared" si="104"/>
        <v xml:space="preserve">
</v>
      </c>
      <c r="CQ105" s="17">
        <f t="shared" si="105"/>
        <v>2.0346434351547479E-2</v>
      </c>
      <c r="CR105" s="17" t="str">
        <f t="shared" si="106"/>
        <v/>
      </c>
      <c r="CS105" s="17">
        <f t="shared" si="107"/>
        <v>2.0346434351547479E-2</v>
      </c>
      <c r="CT105" s="17" t="str">
        <f t="shared" si="108"/>
        <v/>
      </c>
      <c r="CU105" s="17" t="str">
        <f t="shared" si="109"/>
        <v xml:space="preserve">
</v>
      </c>
      <c r="CV105" s="151" t="str">
        <f t="shared" si="110"/>
        <v>N&lt;5</v>
      </c>
      <c r="CW105" s="17" t="str">
        <f t="shared" si="111"/>
        <v>N&lt;5</v>
      </c>
      <c r="CX105" s="17" t="str">
        <f t="shared" si="112"/>
        <v>N&lt;5</v>
      </c>
      <c r="CY105" s="17" t="str">
        <f t="shared" si="113"/>
        <v>N&lt;5</v>
      </c>
      <c r="CZ105" s="17" t="str">
        <f t="shared" si="114"/>
        <v>N&lt;5
N&lt;5</v>
      </c>
      <c r="DA105" s="17" t="str">
        <f t="shared" si="115"/>
        <v>N&lt;5</v>
      </c>
      <c r="DB105" s="17" t="str">
        <f t="shared" si="116"/>
        <v>N&lt;5</v>
      </c>
      <c r="DC105" s="17" t="str">
        <f t="shared" si="117"/>
        <v>N&lt;5</v>
      </c>
      <c r="DD105" s="17" t="str">
        <f t="shared" si="118"/>
        <v>N&lt;5</v>
      </c>
      <c r="DE105" s="17" t="str">
        <f t="shared" si="119"/>
        <v>N&lt;5
N&lt;5</v>
      </c>
      <c r="DF105" s="17">
        <f t="shared" si="120"/>
        <v>-3.3336092296588861E-4</v>
      </c>
      <c r="DG105" s="17" t="str">
        <f t="shared" si="121"/>
        <v/>
      </c>
      <c r="DH105" s="17">
        <f t="shared" si="122"/>
        <v>3.3336092296588861E-4</v>
      </c>
      <c r="DI105" s="17" t="str">
        <f t="shared" si="123"/>
        <v/>
      </c>
      <c r="DJ105" s="17" t="str">
        <f t="shared" si="124"/>
        <v xml:space="preserve">
</v>
      </c>
      <c r="DK105" s="17">
        <f t="shared" si="125"/>
        <v>0.10340245080984768</v>
      </c>
      <c r="DL105" s="17" t="str">
        <f t="shared" si="126"/>
        <v>+</v>
      </c>
      <c r="DM105" s="17">
        <f t="shared" si="127"/>
        <v>0.10340245080984768</v>
      </c>
      <c r="DN105" s="17" t="str">
        <f t="shared" si="128"/>
        <v>small</v>
      </c>
      <c r="DO105" s="17" t="str">
        <f t="shared" si="129"/>
        <v>+
small</v>
      </c>
      <c r="DP105" s="17">
        <f t="shared" si="130"/>
        <v>-0.12888335666773446</v>
      </c>
      <c r="DQ105" s="17" t="str">
        <f t="shared" si="131"/>
        <v>-</v>
      </c>
      <c r="DR105" s="17">
        <f t="shared" si="132"/>
        <v>0.12888335666773446</v>
      </c>
      <c r="DS105" s="17" t="str">
        <f t="shared" si="133"/>
        <v>small</v>
      </c>
      <c r="DT105" s="17" t="str">
        <f t="shared" si="134"/>
        <v>-
small</v>
      </c>
      <c r="DU105" s="17">
        <f t="shared" si="135"/>
        <v>0.29868389125665856</v>
      </c>
      <c r="DV105" s="17" t="str">
        <f t="shared" si="136"/>
        <v>+</v>
      </c>
      <c r="DW105" s="17">
        <f t="shared" si="137"/>
        <v>0.29868389125665856</v>
      </c>
      <c r="DX105" s="17" t="str">
        <f t="shared" si="138"/>
        <v>small</v>
      </c>
      <c r="DY105" s="17" t="str">
        <f t="shared" si="139"/>
        <v>+
small</v>
      </c>
      <c r="DZ105" s="17">
        <f t="shared" si="140"/>
        <v>-2.6649095939184242E-2</v>
      </c>
      <c r="EA105" s="17" t="str">
        <f t="shared" si="141"/>
        <v/>
      </c>
      <c r="EB105" s="17">
        <f t="shared" si="142"/>
        <v>2.6649095939184242E-2</v>
      </c>
      <c r="EC105" s="17" t="str">
        <f t="shared" si="143"/>
        <v/>
      </c>
      <c r="ED105" s="17" t="str">
        <f t="shared" si="144"/>
        <v xml:space="preserve">
</v>
      </c>
      <c r="EE105" s="17">
        <f t="shared" si="145"/>
        <v>0.15626233179434504</v>
      </c>
      <c r="EF105" s="17" t="str">
        <f t="shared" si="146"/>
        <v>+</v>
      </c>
      <c r="EG105" s="17">
        <f t="shared" si="147"/>
        <v>0.15626233179434504</v>
      </c>
      <c r="EH105" s="17" t="str">
        <f t="shared" si="148"/>
        <v>small</v>
      </c>
      <c r="EI105" s="17" t="str">
        <f t="shared" si="149"/>
        <v>+
small</v>
      </c>
    </row>
    <row r="106" spans="1:139" x14ac:dyDescent="0.2">
      <c r="A106" s="2" t="s">
        <v>243</v>
      </c>
      <c r="B106" s="2" t="s">
        <v>233</v>
      </c>
      <c r="C106" s="2" t="s">
        <v>244</v>
      </c>
      <c r="D106" s="145">
        <v>3</v>
      </c>
      <c r="E106" s="145">
        <v>1.42</v>
      </c>
      <c r="F106" s="131">
        <v>281</v>
      </c>
      <c r="G106" s="146">
        <v>3</v>
      </c>
      <c r="H106" s="146">
        <v>1.42</v>
      </c>
      <c r="I106" s="146">
        <v>281</v>
      </c>
      <c r="J106" s="146" t="s">
        <v>442</v>
      </c>
      <c r="K106" s="146" t="s">
        <v>442</v>
      </c>
      <c r="L106" s="146" t="s">
        <v>442</v>
      </c>
      <c r="M106" s="146" t="s">
        <v>442</v>
      </c>
      <c r="N106" s="146" t="s">
        <v>442</v>
      </c>
      <c r="O106" s="146" t="s">
        <v>442</v>
      </c>
      <c r="P106" s="146">
        <v>3.35</v>
      </c>
      <c r="Q106" s="146">
        <v>1.4</v>
      </c>
      <c r="R106" s="146">
        <v>142</v>
      </c>
      <c r="S106" s="146">
        <v>2.65</v>
      </c>
      <c r="T106" s="146">
        <v>1.35</v>
      </c>
      <c r="U106" s="146">
        <v>139</v>
      </c>
      <c r="V106" s="146">
        <v>3.16</v>
      </c>
      <c r="W106" s="146">
        <v>1.39</v>
      </c>
      <c r="X106" s="146">
        <v>181</v>
      </c>
      <c r="Y106" s="146">
        <v>2.72</v>
      </c>
      <c r="Z106" s="146">
        <v>1.43</v>
      </c>
      <c r="AA106" s="146">
        <v>100</v>
      </c>
      <c r="AB106" s="146">
        <v>3.03</v>
      </c>
      <c r="AC106" s="146">
        <v>1.4</v>
      </c>
      <c r="AD106" s="146">
        <v>217</v>
      </c>
      <c r="AE106" s="146">
        <v>2.91</v>
      </c>
      <c r="AF106" s="146">
        <v>1.48</v>
      </c>
      <c r="AG106" s="146">
        <v>64</v>
      </c>
      <c r="AH106" s="31">
        <v>3.0766423357664223</v>
      </c>
      <c r="AI106" s="33">
        <v>1.3766638430674263</v>
      </c>
      <c r="AJ106" s="125">
        <v>274</v>
      </c>
      <c r="AK106" s="31">
        <v>3.0766423357664223</v>
      </c>
      <c r="AL106" s="33">
        <v>1.3766638430674263</v>
      </c>
      <c r="AM106" s="125">
        <v>274</v>
      </c>
      <c r="AN106" s="31" t="s">
        <v>442</v>
      </c>
      <c r="AO106" s="33" t="s">
        <v>442</v>
      </c>
      <c r="AP106" s="125" t="s">
        <v>442</v>
      </c>
      <c r="AQ106" s="31" t="s">
        <v>442</v>
      </c>
      <c r="AR106" s="33" t="s">
        <v>442</v>
      </c>
      <c r="AS106" s="125" t="s">
        <v>442</v>
      </c>
      <c r="AT106" s="31">
        <v>3.4444444444444442</v>
      </c>
      <c r="AU106" s="33">
        <v>1.3610622401109871</v>
      </c>
      <c r="AV106" s="125">
        <v>117</v>
      </c>
      <c r="AW106" s="31">
        <v>2.8025477707006368</v>
      </c>
      <c r="AX106" s="33">
        <v>1.327420336331298</v>
      </c>
      <c r="AY106" s="125">
        <v>157</v>
      </c>
      <c r="AZ106" s="31">
        <v>3.0397727272727262</v>
      </c>
      <c r="BA106" s="33">
        <v>1.3621864586215606</v>
      </c>
      <c r="BB106" s="125">
        <v>176</v>
      </c>
      <c r="BC106" s="31">
        <v>3.1428571428571423</v>
      </c>
      <c r="BD106" s="33">
        <v>1.4069049162253178</v>
      </c>
      <c r="BE106" s="125">
        <v>98</v>
      </c>
      <c r="BF106" s="31">
        <v>3.0779816513761471</v>
      </c>
      <c r="BG106" s="33">
        <v>1.3706507451205667</v>
      </c>
      <c r="BH106" s="125">
        <v>218</v>
      </c>
      <c r="BI106" s="31">
        <v>3.0714285714285721</v>
      </c>
      <c r="BJ106" s="33">
        <v>1.412375727207599</v>
      </c>
      <c r="BK106" s="125">
        <v>56</v>
      </c>
      <c r="BM106" s="17" t="str">
        <f t="shared" si="76"/>
        <v>N&lt;5</v>
      </c>
      <c r="BN106" s="14" t="str">
        <f t="shared" si="75"/>
        <v>N&lt;5</v>
      </c>
      <c r="BO106" s="14" t="str">
        <f t="shared" si="77"/>
        <v>N&lt;5</v>
      </c>
      <c r="BP106" s="14" t="str">
        <f t="shared" si="78"/>
        <v>N&lt;5</v>
      </c>
      <c r="BQ106" s="14" t="str">
        <f t="shared" si="79"/>
        <v>N&lt;5
N&lt;5</v>
      </c>
      <c r="BR106" s="17" t="str">
        <f t="shared" si="80"/>
        <v>N&lt;5</v>
      </c>
      <c r="BS106" s="14" t="str">
        <f t="shared" si="81"/>
        <v>N&lt;5</v>
      </c>
      <c r="BT106" s="14" t="str">
        <f t="shared" si="82"/>
        <v>N&lt;5</v>
      </c>
      <c r="BU106" s="14" t="str">
        <f t="shared" si="83"/>
        <v>N&lt;5</v>
      </c>
      <c r="BV106" s="14" t="str">
        <f t="shared" si="84"/>
        <v>N&lt;5
N&lt;5</v>
      </c>
      <c r="BW106" s="17">
        <f t="shared" si="85"/>
        <v>0.50000000000000011</v>
      </c>
      <c r="BX106" s="14" t="str">
        <f t="shared" si="86"/>
        <v>assoc</v>
      </c>
      <c r="BY106" s="14">
        <f t="shared" si="87"/>
        <v>0.50000000000000011</v>
      </c>
      <c r="BZ106" s="14" t="str">
        <f t="shared" si="88"/>
        <v/>
      </c>
      <c r="CA106" s="14" t="str">
        <f t="shared" si="89"/>
        <v xml:space="preserve">assoc
</v>
      </c>
      <c r="CB106" s="17">
        <f t="shared" si="90"/>
        <v>0.31654676258992803</v>
      </c>
      <c r="CC106" s="14" t="str">
        <f t="shared" si="91"/>
        <v>women</v>
      </c>
      <c r="CD106" s="14">
        <f t="shared" si="92"/>
        <v>0.31654676258992803</v>
      </c>
      <c r="CE106" s="14" t="str">
        <f t="shared" si="93"/>
        <v>moderate</v>
      </c>
      <c r="CF106" s="14" t="str">
        <f t="shared" si="94"/>
        <v>women
moderate</v>
      </c>
      <c r="CG106" s="17">
        <f t="shared" si="95"/>
        <v>8.5714285714285479E-2</v>
      </c>
      <c r="CH106" s="14" t="str">
        <f t="shared" si="96"/>
        <v/>
      </c>
      <c r="CI106" s="14">
        <f t="shared" si="97"/>
        <v>8.5714285714285479E-2</v>
      </c>
      <c r="CJ106" s="14" t="str">
        <f t="shared" si="98"/>
        <v/>
      </c>
      <c r="CK106" s="14" t="str">
        <f t="shared" si="99"/>
        <v xml:space="preserve">
</v>
      </c>
      <c r="CL106" s="17">
        <f t="shared" si="100"/>
        <v>5.567251304839313E-2</v>
      </c>
      <c r="CM106" s="17" t="str">
        <f t="shared" si="101"/>
        <v/>
      </c>
      <c r="CN106" s="17">
        <f t="shared" si="102"/>
        <v>5.567251304839313E-2</v>
      </c>
      <c r="CO106" s="17" t="str">
        <f t="shared" si="103"/>
        <v/>
      </c>
      <c r="CP106" s="17" t="str">
        <f t="shared" si="104"/>
        <v xml:space="preserve">
</v>
      </c>
      <c r="CQ106" s="17">
        <f t="shared" si="105"/>
        <v>5.567251304839313E-2</v>
      </c>
      <c r="CR106" s="17" t="str">
        <f t="shared" si="106"/>
        <v/>
      </c>
      <c r="CS106" s="17">
        <f t="shared" si="107"/>
        <v>5.567251304839313E-2</v>
      </c>
      <c r="CT106" s="17" t="str">
        <f t="shared" si="108"/>
        <v/>
      </c>
      <c r="CU106" s="17" t="str">
        <f t="shared" si="109"/>
        <v xml:space="preserve">
</v>
      </c>
      <c r="CV106" s="151" t="str">
        <f t="shared" si="110"/>
        <v>N&lt;5</v>
      </c>
      <c r="CW106" s="17" t="str">
        <f t="shared" si="111"/>
        <v>N&lt;5</v>
      </c>
      <c r="CX106" s="17" t="str">
        <f t="shared" si="112"/>
        <v>N&lt;5</v>
      </c>
      <c r="CY106" s="17" t="str">
        <f t="shared" si="113"/>
        <v>N&lt;5</v>
      </c>
      <c r="CZ106" s="17" t="str">
        <f t="shared" si="114"/>
        <v>N&lt;5
N&lt;5</v>
      </c>
      <c r="DA106" s="17" t="str">
        <f t="shared" si="115"/>
        <v>N&lt;5</v>
      </c>
      <c r="DB106" s="17" t="str">
        <f t="shared" si="116"/>
        <v>N&lt;5</v>
      </c>
      <c r="DC106" s="17" t="str">
        <f t="shared" si="117"/>
        <v>N&lt;5</v>
      </c>
      <c r="DD106" s="17" t="str">
        <f t="shared" si="118"/>
        <v>N&lt;5</v>
      </c>
      <c r="DE106" s="17" t="str">
        <f t="shared" si="119"/>
        <v>N&lt;5
N&lt;5</v>
      </c>
      <c r="DF106" s="17">
        <f t="shared" si="120"/>
        <v>6.939024657442755E-2</v>
      </c>
      <c r="DG106" s="17" t="str">
        <f t="shared" si="121"/>
        <v/>
      </c>
      <c r="DH106" s="17">
        <f t="shared" si="122"/>
        <v>6.939024657442755E-2</v>
      </c>
      <c r="DI106" s="17" t="str">
        <f t="shared" si="123"/>
        <v/>
      </c>
      <c r="DJ106" s="17" t="str">
        <f t="shared" si="124"/>
        <v xml:space="preserve">
</v>
      </c>
      <c r="DK106" s="17">
        <f t="shared" si="125"/>
        <v>0.11492047132730075</v>
      </c>
      <c r="DL106" s="17" t="str">
        <f t="shared" si="126"/>
        <v>+</v>
      </c>
      <c r="DM106" s="17">
        <f t="shared" si="127"/>
        <v>0.11492047132730075</v>
      </c>
      <c r="DN106" s="17" t="str">
        <f t="shared" si="128"/>
        <v>small</v>
      </c>
      <c r="DO106" s="17" t="str">
        <f t="shared" si="129"/>
        <v>+
small</v>
      </c>
      <c r="DP106" s="17">
        <f t="shared" si="130"/>
        <v>-8.8260510862026714E-2</v>
      </c>
      <c r="DQ106" s="17" t="str">
        <f t="shared" si="131"/>
        <v/>
      </c>
      <c r="DR106" s="17">
        <f t="shared" si="132"/>
        <v>8.8260510862026714E-2</v>
      </c>
      <c r="DS106" s="17" t="str">
        <f t="shared" si="133"/>
        <v/>
      </c>
      <c r="DT106" s="17" t="str">
        <f t="shared" si="134"/>
        <v xml:space="preserve">
</v>
      </c>
      <c r="DU106" s="17">
        <f t="shared" si="135"/>
        <v>0.30055843716265829</v>
      </c>
      <c r="DV106" s="17" t="str">
        <f t="shared" si="136"/>
        <v>+</v>
      </c>
      <c r="DW106" s="17">
        <f t="shared" si="137"/>
        <v>0.30055843716265829</v>
      </c>
      <c r="DX106" s="17" t="str">
        <f t="shared" si="138"/>
        <v>moderate</v>
      </c>
      <c r="DY106" s="17" t="str">
        <f t="shared" si="139"/>
        <v>+
moderate</v>
      </c>
      <c r="DZ106" s="17">
        <f t="shared" si="140"/>
        <v>3.5006475243207692E-2</v>
      </c>
      <c r="EA106" s="17" t="str">
        <f t="shared" si="141"/>
        <v/>
      </c>
      <c r="EB106" s="17">
        <f t="shared" si="142"/>
        <v>3.5006475243207692E-2</v>
      </c>
      <c r="EC106" s="17" t="str">
        <f t="shared" si="143"/>
        <v/>
      </c>
      <c r="ED106" s="17" t="str">
        <f t="shared" si="144"/>
        <v xml:space="preserve">
</v>
      </c>
      <c r="EE106" s="17">
        <f t="shared" si="145"/>
        <v>0.11429577011191742</v>
      </c>
      <c r="EF106" s="17" t="str">
        <f t="shared" si="146"/>
        <v>+</v>
      </c>
      <c r="EG106" s="17">
        <f t="shared" si="147"/>
        <v>0.11429577011191742</v>
      </c>
      <c r="EH106" s="17" t="str">
        <f t="shared" si="148"/>
        <v>small</v>
      </c>
      <c r="EI106" s="17" t="str">
        <f t="shared" si="149"/>
        <v>+
small</v>
      </c>
    </row>
    <row r="107" spans="1:139" s="27" customFormat="1" x14ac:dyDescent="0.2">
      <c r="A107" s="95" t="s">
        <v>245</v>
      </c>
      <c r="B107" s="95" t="s">
        <v>233</v>
      </c>
      <c r="C107" s="95" t="s">
        <v>246</v>
      </c>
      <c r="D107" s="148">
        <v>3.37</v>
      </c>
      <c r="E107" s="148">
        <v>1.3</v>
      </c>
      <c r="F107" s="148">
        <v>279</v>
      </c>
      <c r="G107" s="148">
        <v>3.37</v>
      </c>
      <c r="H107" s="148">
        <v>1.3</v>
      </c>
      <c r="I107" s="148">
        <v>279</v>
      </c>
      <c r="J107" s="148" t="s">
        <v>442</v>
      </c>
      <c r="K107" s="148" t="s">
        <v>442</v>
      </c>
      <c r="L107" s="148" t="s">
        <v>442</v>
      </c>
      <c r="M107" s="148" t="s">
        <v>442</v>
      </c>
      <c r="N107" s="148" t="s">
        <v>442</v>
      </c>
      <c r="O107" s="148" t="s">
        <v>442</v>
      </c>
      <c r="P107" s="148">
        <v>3.76</v>
      </c>
      <c r="Q107" s="148">
        <v>1.2</v>
      </c>
      <c r="R107" s="148">
        <v>140</v>
      </c>
      <c r="S107" s="148">
        <v>2.96</v>
      </c>
      <c r="T107" s="148">
        <v>1.27</v>
      </c>
      <c r="U107" s="148">
        <v>139</v>
      </c>
      <c r="V107" s="148">
        <v>3.47</v>
      </c>
      <c r="W107" s="148">
        <v>1.28</v>
      </c>
      <c r="X107" s="148">
        <v>179</v>
      </c>
      <c r="Y107" s="148">
        <v>3.18</v>
      </c>
      <c r="Z107" s="148">
        <v>1.31</v>
      </c>
      <c r="AA107" s="148">
        <v>100</v>
      </c>
      <c r="AB107" s="148">
        <v>3.44</v>
      </c>
      <c r="AC107" s="148">
        <v>1.31</v>
      </c>
      <c r="AD107" s="148">
        <v>215</v>
      </c>
      <c r="AE107" s="148">
        <v>3.13</v>
      </c>
      <c r="AF107" s="148">
        <v>1.25</v>
      </c>
      <c r="AG107" s="148">
        <v>64</v>
      </c>
      <c r="AH107" s="98">
        <v>3.3308823529411757</v>
      </c>
      <c r="AI107" s="98">
        <v>1.2946392283163484</v>
      </c>
      <c r="AJ107" s="126">
        <v>272</v>
      </c>
      <c r="AK107" s="98">
        <v>3.3308823529411757</v>
      </c>
      <c r="AL107" s="98">
        <v>1.2946392283163484</v>
      </c>
      <c r="AM107" s="126">
        <v>272</v>
      </c>
      <c r="AN107" s="98" t="s">
        <v>442</v>
      </c>
      <c r="AO107" s="98" t="s">
        <v>442</v>
      </c>
      <c r="AP107" s="126" t="s">
        <v>442</v>
      </c>
      <c r="AQ107" s="98" t="s">
        <v>442</v>
      </c>
      <c r="AR107" s="98" t="s">
        <v>442</v>
      </c>
      <c r="AS107" s="126" t="s">
        <v>442</v>
      </c>
      <c r="AT107" s="98">
        <v>3.7521367521367521</v>
      </c>
      <c r="AU107" s="98">
        <v>1.2380879509312273</v>
      </c>
      <c r="AV107" s="126">
        <v>117</v>
      </c>
      <c r="AW107" s="98">
        <v>3.0129032258064514</v>
      </c>
      <c r="AX107" s="98">
        <v>1.2483084490943881</v>
      </c>
      <c r="AY107" s="126">
        <v>155</v>
      </c>
      <c r="AZ107" s="98">
        <v>3.3465909090909092</v>
      </c>
      <c r="BA107" s="98">
        <v>1.3306452882405897</v>
      </c>
      <c r="BB107" s="126">
        <v>176</v>
      </c>
      <c r="BC107" s="98">
        <v>3.3020833333333344</v>
      </c>
      <c r="BD107" s="98">
        <v>1.2321977939879505</v>
      </c>
      <c r="BE107" s="126">
        <v>96</v>
      </c>
      <c r="BF107" s="98">
        <v>3.3425925925925939</v>
      </c>
      <c r="BG107" s="98">
        <v>1.2987438441748569</v>
      </c>
      <c r="BH107" s="126">
        <v>216</v>
      </c>
      <c r="BI107" s="98">
        <v>3.2857142857142865</v>
      </c>
      <c r="BJ107" s="98">
        <v>1.289316742440608</v>
      </c>
      <c r="BK107" s="126">
        <v>56</v>
      </c>
      <c r="BM107" s="17" t="str">
        <f t="shared" si="76"/>
        <v>N&lt;5</v>
      </c>
      <c r="BN107" s="14" t="str">
        <f t="shared" si="75"/>
        <v>N&lt;5</v>
      </c>
      <c r="BO107" s="14" t="str">
        <f t="shared" si="77"/>
        <v>N&lt;5</v>
      </c>
      <c r="BP107" s="14" t="str">
        <f t="shared" si="78"/>
        <v>N&lt;5</v>
      </c>
      <c r="BQ107" s="14" t="str">
        <f t="shared" si="79"/>
        <v>N&lt;5
N&lt;5</v>
      </c>
      <c r="BR107" s="17" t="str">
        <f t="shared" si="80"/>
        <v>N&lt;5</v>
      </c>
      <c r="BS107" s="14" t="str">
        <f t="shared" si="81"/>
        <v>N&lt;5</v>
      </c>
      <c r="BT107" s="14" t="str">
        <f t="shared" si="82"/>
        <v>N&lt;5</v>
      </c>
      <c r="BU107" s="14" t="str">
        <f t="shared" si="83"/>
        <v>N&lt;5</v>
      </c>
      <c r="BV107" s="14" t="str">
        <f t="shared" si="84"/>
        <v>N&lt;5
N&lt;5</v>
      </c>
      <c r="BW107" s="17">
        <f t="shared" si="85"/>
        <v>0.66666666666666652</v>
      </c>
      <c r="BX107" s="14" t="str">
        <f t="shared" si="86"/>
        <v>assoc</v>
      </c>
      <c r="BY107" s="14">
        <f t="shared" si="87"/>
        <v>0.66666666666666652</v>
      </c>
      <c r="BZ107" s="14" t="str">
        <f t="shared" si="88"/>
        <v>Large</v>
      </c>
      <c r="CA107" s="14" t="str">
        <f t="shared" si="89"/>
        <v>assoc
Large</v>
      </c>
      <c r="CB107" s="17">
        <f t="shared" si="90"/>
        <v>0.22656250000000003</v>
      </c>
      <c r="CC107" s="14" t="str">
        <f t="shared" si="91"/>
        <v>women</v>
      </c>
      <c r="CD107" s="14">
        <f t="shared" si="92"/>
        <v>0.22656250000000003</v>
      </c>
      <c r="CE107" s="14" t="str">
        <f t="shared" si="93"/>
        <v>small</v>
      </c>
      <c r="CF107" s="14" t="str">
        <f t="shared" si="94"/>
        <v>women
small</v>
      </c>
      <c r="CG107" s="17">
        <f t="shared" si="95"/>
        <v>0.23664122137404583</v>
      </c>
      <c r="CH107" s="14" t="str">
        <f t="shared" si="96"/>
        <v>foc</v>
      </c>
      <c r="CI107" s="14">
        <f t="shared" si="97"/>
        <v>0.23664122137404583</v>
      </c>
      <c r="CJ107" s="14" t="str">
        <f t="shared" si="98"/>
        <v>small</v>
      </c>
      <c r="CK107" s="14" t="str">
        <f t="shared" si="99"/>
        <v>foc
small</v>
      </c>
      <c r="CL107" s="17">
        <f t="shared" si="100"/>
        <v>-3.0215094833559199E-2</v>
      </c>
      <c r="CM107" s="17" t="str">
        <f t="shared" si="101"/>
        <v/>
      </c>
      <c r="CN107" s="17">
        <f t="shared" si="102"/>
        <v>3.0215094833559199E-2</v>
      </c>
      <c r="CO107" s="17" t="str">
        <f t="shared" si="103"/>
        <v/>
      </c>
      <c r="CP107" s="17" t="str">
        <f t="shared" si="104"/>
        <v xml:space="preserve">
</v>
      </c>
      <c r="CQ107" s="17">
        <f t="shared" si="105"/>
        <v>-3.0215094833559199E-2</v>
      </c>
      <c r="CR107" s="17" t="str">
        <f t="shared" si="106"/>
        <v/>
      </c>
      <c r="CS107" s="17">
        <f t="shared" si="107"/>
        <v>3.0215094833559199E-2</v>
      </c>
      <c r="CT107" s="17" t="str">
        <f t="shared" si="108"/>
        <v/>
      </c>
      <c r="CU107" s="17" t="str">
        <f t="shared" si="109"/>
        <v xml:space="preserve">
</v>
      </c>
      <c r="CV107" s="151" t="str">
        <f t="shared" si="110"/>
        <v>N&lt;5</v>
      </c>
      <c r="CW107" s="17" t="str">
        <f t="shared" si="111"/>
        <v>N&lt;5</v>
      </c>
      <c r="CX107" s="17" t="str">
        <f t="shared" si="112"/>
        <v>N&lt;5</v>
      </c>
      <c r="CY107" s="17" t="str">
        <f t="shared" si="113"/>
        <v>N&lt;5</v>
      </c>
      <c r="CZ107" s="17" t="str">
        <f t="shared" si="114"/>
        <v>N&lt;5
N&lt;5</v>
      </c>
      <c r="DA107" s="17" t="str">
        <f t="shared" si="115"/>
        <v>N&lt;5</v>
      </c>
      <c r="DB107" s="17" t="str">
        <f t="shared" si="116"/>
        <v>N&lt;5</v>
      </c>
      <c r="DC107" s="17" t="str">
        <f t="shared" si="117"/>
        <v>N&lt;5</v>
      </c>
      <c r="DD107" s="17" t="str">
        <f t="shared" si="118"/>
        <v>N&lt;5</v>
      </c>
      <c r="DE107" s="17" t="str">
        <f t="shared" si="119"/>
        <v>N&lt;5
N&lt;5</v>
      </c>
      <c r="DF107" s="17">
        <f t="shared" si="120"/>
        <v>-6.3511221939712113E-3</v>
      </c>
      <c r="DG107" s="17" t="str">
        <f t="shared" si="121"/>
        <v/>
      </c>
      <c r="DH107" s="17">
        <f t="shared" si="122"/>
        <v>6.3511221939712113E-3</v>
      </c>
      <c r="DI107" s="17" t="str">
        <f t="shared" si="123"/>
        <v/>
      </c>
      <c r="DJ107" s="17" t="str">
        <f t="shared" si="124"/>
        <v xml:space="preserve">
</v>
      </c>
      <c r="DK107" s="17">
        <f t="shared" si="125"/>
        <v>4.2379930893547364E-2</v>
      </c>
      <c r="DL107" s="17" t="str">
        <f t="shared" si="126"/>
        <v/>
      </c>
      <c r="DM107" s="17">
        <f t="shared" si="127"/>
        <v>4.2379930893547364E-2</v>
      </c>
      <c r="DN107" s="17" t="str">
        <f t="shared" si="128"/>
        <v/>
      </c>
      <c r="DO107" s="17" t="str">
        <f t="shared" si="129"/>
        <v xml:space="preserve">
</v>
      </c>
      <c r="DP107" s="17">
        <f t="shared" si="130"/>
        <v>-9.2743792804666533E-2</v>
      </c>
      <c r="DQ107" s="17" t="str">
        <f t="shared" si="131"/>
        <v/>
      </c>
      <c r="DR107" s="17">
        <f t="shared" si="132"/>
        <v>9.2743792804666533E-2</v>
      </c>
      <c r="DS107" s="17" t="str">
        <f t="shared" si="133"/>
        <v/>
      </c>
      <c r="DT107" s="17" t="str">
        <f t="shared" si="134"/>
        <v xml:space="preserve">
</v>
      </c>
      <c r="DU107" s="17">
        <f t="shared" si="135"/>
        <v>9.90777080830645E-2</v>
      </c>
      <c r="DV107" s="17" t="str">
        <f t="shared" si="136"/>
        <v/>
      </c>
      <c r="DW107" s="17">
        <f t="shared" si="137"/>
        <v>9.90777080830645E-2</v>
      </c>
      <c r="DX107" s="17" t="str">
        <f t="shared" si="138"/>
        <v/>
      </c>
      <c r="DY107" s="17" t="str">
        <f t="shared" si="139"/>
        <v xml:space="preserve">
</v>
      </c>
      <c r="DZ107" s="17">
        <f t="shared" si="140"/>
        <v>-7.5001246661764026E-2</v>
      </c>
      <c r="EA107" s="17" t="str">
        <f t="shared" si="141"/>
        <v/>
      </c>
      <c r="EB107" s="17">
        <f t="shared" si="142"/>
        <v>7.5001246661764026E-2</v>
      </c>
      <c r="EC107" s="17" t="str">
        <f t="shared" si="143"/>
        <v/>
      </c>
      <c r="ED107" s="17" t="str">
        <f t="shared" si="144"/>
        <v xml:space="preserve">
</v>
      </c>
      <c r="EE107" s="17">
        <f t="shared" si="145"/>
        <v>0.12077271673330459</v>
      </c>
      <c r="EF107" s="17" t="str">
        <f t="shared" si="146"/>
        <v>+</v>
      </c>
      <c r="EG107" s="17">
        <f t="shared" si="147"/>
        <v>0.12077271673330459</v>
      </c>
      <c r="EH107" s="17" t="str">
        <f t="shared" si="148"/>
        <v>small</v>
      </c>
      <c r="EI107" s="17" t="str">
        <f t="shared" si="149"/>
        <v>+
small</v>
      </c>
    </row>
    <row r="108" spans="1:139" x14ac:dyDescent="0.2">
      <c r="A108" s="2" t="s">
        <v>247</v>
      </c>
      <c r="B108" s="2" t="s">
        <v>233</v>
      </c>
      <c r="C108" s="2" t="s">
        <v>248</v>
      </c>
      <c r="D108" s="145">
        <v>3.09</v>
      </c>
      <c r="E108" s="145">
        <v>1.37</v>
      </c>
      <c r="F108" s="131">
        <v>281</v>
      </c>
      <c r="G108" s="146">
        <v>3.09</v>
      </c>
      <c r="H108" s="146">
        <v>1.37</v>
      </c>
      <c r="I108" s="146">
        <v>281</v>
      </c>
      <c r="J108" s="146" t="s">
        <v>442</v>
      </c>
      <c r="K108" s="146" t="s">
        <v>442</v>
      </c>
      <c r="L108" s="146" t="s">
        <v>442</v>
      </c>
      <c r="M108" s="146" t="s">
        <v>442</v>
      </c>
      <c r="N108" s="146" t="s">
        <v>442</v>
      </c>
      <c r="O108" s="146" t="s">
        <v>442</v>
      </c>
      <c r="P108" s="146">
        <v>3.48</v>
      </c>
      <c r="Q108" s="146">
        <v>1.32</v>
      </c>
      <c r="R108" s="146">
        <v>142</v>
      </c>
      <c r="S108" s="146">
        <v>2.69</v>
      </c>
      <c r="T108" s="146">
        <v>1.3</v>
      </c>
      <c r="U108" s="146">
        <v>139</v>
      </c>
      <c r="V108" s="146">
        <v>3.24</v>
      </c>
      <c r="W108" s="146">
        <v>1.34</v>
      </c>
      <c r="X108" s="146">
        <v>181</v>
      </c>
      <c r="Y108" s="146">
        <v>2.81</v>
      </c>
      <c r="Z108" s="146">
        <v>1.37</v>
      </c>
      <c r="AA108" s="146">
        <v>100</v>
      </c>
      <c r="AB108" s="146">
        <v>3.09</v>
      </c>
      <c r="AC108" s="146">
        <v>1.35</v>
      </c>
      <c r="AD108" s="146">
        <v>217</v>
      </c>
      <c r="AE108" s="146">
        <v>3.09</v>
      </c>
      <c r="AF108" s="146">
        <v>1.42</v>
      </c>
      <c r="AG108" s="146">
        <v>64</v>
      </c>
      <c r="AH108" s="31">
        <v>3.2307692307692313</v>
      </c>
      <c r="AI108" s="33">
        <v>1.3564409779628575</v>
      </c>
      <c r="AJ108" s="125">
        <v>273</v>
      </c>
      <c r="AK108" s="31">
        <v>3.2307692307692313</v>
      </c>
      <c r="AL108" s="33">
        <v>1.3564409779628575</v>
      </c>
      <c r="AM108" s="125">
        <v>273</v>
      </c>
      <c r="AN108" s="31" t="s">
        <v>442</v>
      </c>
      <c r="AO108" s="33" t="s">
        <v>442</v>
      </c>
      <c r="AP108" s="125" t="s">
        <v>442</v>
      </c>
      <c r="AQ108" s="31" t="s">
        <v>442</v>
      </c>
      <c r="AR108" s="33" t="s">
        <v>442</v>
      </c>
      <c r="AS108" s="125" t="s">
        <v>442</v>
      </c>
      <c r="AT108" s="31">
        <v>3.6581196581196571</v>
      </c>
      <c r="AU108" s="33">
        <v>1.2605581218896458</v>
      </c>
      <c r="AV108" s="125">
        <v>117</v>
      </c>
      <c r="AW108" s="31">
        <v>2.910256410256411</v>
      </c>
      <c r="AX108" s="33">
        <v>1.3410241385900643</v>
      </c>
      <c r="AY108" s="125">
        <v>156</v>
      </c>
      <c r="AZ108" s="31">
        <v>3.1977401129943521</v>
      </c>
      <c r="BA108" s="33">
        <v>1.3611473603620006</v>
      </c>
      <c r="BB108" s="125">
        <v>177</v>
      </c>
      <c r="BC108" s="31">
        <v>3.291666666666667</v>
      </c>
      <c r="BD108" s="33">
        <v>1.3527100803215406</v>
      </c>
      <c r="BE108" s="125">
        <v>96</v>
      </c>
      <c r="BF108" s="31">
        <v>3.2672811059907843</v>
      </c>
      <c r="BG108" s="33">
        <v>1.3650696900072714</v>
      </c>
      <c r="BH108" s="125">
        <v>217</v>
      </c>
      <c r="BI108" s="31">
        <v>3.089285714285714</v>
      </c>
      <c r="BJ108" s="33">
        <v>1.3249601807297759</v>
      </c>
      <c r="BK108" s="125">
        <v>56</v>
      </c>
      <c r="BM108" s="17" t="str">
        <f t="shared" si="76"/>
        <v>N&lt;5</v>
      </c>
      <c r="BN108" s="14" t="str">
        <f t="shared" si="75"/>
        <v>N&lt;5</v>
      </c>
      <c r="BO108" s="14" t="str">
        <f t="shared" si="77"/>
        <v>N&lt;5</v>
      </c>
      <c r="BP108" s="14" t="str">
        <f t="shared" si="78"/>
        <v>N&lt;5</v>
      </c>
      <c r="BQ108" s="14" t="str">
        <f t="shared" si="79"/>
        <v>N&lt;5
N&lt;5</v>
      </c>
      <c r="BR108" s="17" t="str">
        <f t="shared" si="80"/>
        <v>N&lt;5</v>
      </c>
      <c r="BS108" s="14" t="str">
        <f t="shared" si="81"/>
        <v>N&lt;5</v>
      </c>
      <c r="BT108" s="14" t="str">
        <f t="shared" si="82"/>
        <v>N&lt;5</v>
      </c>
      <c r="BU108" s="14" t="str">
        <f t="shared" si="83"/>
        <v>N&lt;5</v>
      </c>
      <c r="BV108" s="14" t="str">
        <f t="shared" si="84"/>
        <v>N&lt;5
N&lt;5</v>
      </c>
      <c r="BW108" s="17">
        <f t="shared" si="85"/>
        <v>0.59848484848484851</v>
      </c>
      <c r="BX108" s="14" t="str">
        <f t="shared" si="86"/>
        <v>assoc</v>
      </c>
      <c r="BY108" s="14">
        <f t="shared" si="87"/>
        <v>0.59848484848484851</v>
      </c>
      <c r="BZ108" s="14" t="str">
        <f t="shared" si="88"/>
        <v>Large</v>
      </c>
      <c r="CA108" s="14" t="str">
        <f t="shared" si="89"/>
        <v>assoc
Large</v>
      </c>
      <c r="CB108" s="17">
        <f t="shared" si="90"/>
        <v>0.3208955223880598</v>
      </c>
      <c r="CC108" s="14" t="str">
        <f t="shared" si="91"/>
        <v>women</v>
      </c>
      <c r="CD108" s="14">
        <f t="shared" si="92"/>
        <v>0.3208955223880598</v>
      </c>
      <c r="CE108" s="14" t="str">
        <f t="shared" si="93"/>
        <v>moderate</v>
      </c>
      <c r="CF108" s="14" t="str">
        <f t="shared" si="94"/>
        <v>women
moderate</v>
      </c>
      <c r="CG108" s="17">
        <f t="shared" si="95"/>
        <v>0</v>
      </c>
      <c r="CH108" s="14" t="str">
        <f t="shared" si="96"/>
        <v/>
      </c>
      <c r="CI108" s="14">
        <f t="shared" si="97"/>
        <v>0</v>
      </c>
      <c r="CJ108" s="14" t="str">
        <f t="shared" si="98"/>
        <v/>
      </c>
      <c r="CK108" s="14" t="str">
        <f t="shared" si="99"/>
        <v xml:space="preserve">
</v>
      </c>
      <c r="CL108" s="17">
        <f t="shared" si="100"/>
        <v>0.10377836784365123</v>
      </c>
      <c r="CM108" s="17" t="str">
        <f t="shared" si="101"/>
        <v>+</v>
      </c>
      <c r="CN108" s="17">
        <f t="shared" si="102"/>
        <v>0.10377836784365123</v>
      </c>
      <c r="CO108" s="17" t="str">
        <f t="shared" si="103"/>
        <v>small</v>
      </c>
      <c r="CP108" s="17" t="str">
        <f t="shared" si="104"/>
        <v>+
small</v>
      </c>
      <c r="CQ108" s="17">
        <f t="shared" si="105"/>
        <v>0.10377836784365123</v>
      </c>
      <c r="CR108" s="17" t="str">
        <f t="shared" si="106"/>
        <v>+</v>
      </c>
      <c r="CS108" s="17">
        <f t="shared" si="107"/>
        <v>0.10377836784365123</v>
      </c>
      <c r="CT108" s="17" t="str">
        <f t="shared" si="108"/>
        <v>small</v>
      </c>
      <c r="CU108" s="17" t="str">
        <f t="shared" si="109"/>
        <v>+
small</v>
      </c>
      <c r="CV108" s="151" t="str">
        <f t="shared" si="110"/>
        <v>N&lt;5</v>
      </c>
      <c r="CW108" s="17" t="str">
        <f t="shared" si="111"/>
        <v>N&lt;5</v>
      </c>
      <c r="CX108" s="17" t="str">
        <f t="shared" si="112"/>
        <v>N&lt;5</v>
      </c>
      <c r="CY108" s="17" t="str">
        <f t="shared" si="113"/>
        <v>N&lt;5</v>
      </c>
      <c r="CZ108" s="17" t="str">
        <f t="shared" si="114"/>
        <v>N&lt;5
N&lt;5</v>
      </c>
      <c r="DA108" s="17" t="str">
        <f t="shared" si="115"/>
        <v>N&lt;5</v>
      </c>
      <c r="DB108" s="17" t="str">
        <f t="shared" si="116"/>
        <v>N&lt;5</v>
      </c>
      <c r="DC108" s="17" t="str">
        <f t="shared" si="117"/>
        <v>N&lt;5</v>
      </c>
      <c r="DD108" s="17" t="str">
        <f t="shared" si="118"/>
        <v>N&lt;5</v>
      </c>
      <c r="DE108" s="17" t="str">
        <f t="shared" si="119"/>
        <v>N&lt;5
N&lt;5</v>
      </c>
      <c r="DF108" s="17">
        <f t="shared" si="120"/>
        <v>0.14130221766581139</v>
      </c>
      <c r="DG108" s="17" t="str">
        <f t="shared" si="121"/>
        <v>+</v>
      </c>
      <c r="DH108" s="17">
        <f t="shared" si="122"/>
        <v>0.14130221766581139</v>
      </c>
      <c r="DI108" s="17" t="str">
        <f t="shared" si="123"/>
        <v>small</v>
      </c>
      <c r="DJ108" s="17" t="str">
        <f t="shared" si="124"/>
        <v>+
small</v>
      </c>
      <c r="DK108" s="17">
        <f t="shared" si="125"/>
        <v>0.16424492588775164</v>
      </c>
      <c r="DL108" s="17" t="str">
        <f t="shared" si="126"/>
        <v>+</v>
      </c>
      <c r="DM108" s="17">
        <f t="shared" si="127"/>
        <v>0.16424492588775164</v>
      </c>
      <c r="DN108" s="17" t="str">
        <f t="shared" si="128"/>
        <v>small</v>
      </c>
      <c r="DO108" s="17" t="str">
        <f t="shared" si="129"/>
        <v>+
small</v>
      </c>
      <c r="DP108" s="17">
        <f t="shared" si="130"/>
        <v>-3.1047253395406774E-2</v>
      </c>
      <c r="DQ108" s="17" t="str">
        <f t="shared" si="131"/>
        <v/>
      </c>
      <c r="DR108" s="17">
        <f t="shared" si="132"/>
        <v>3.1047253395406774E-2</v>
      </c>
      <c r="DS108" s="17" t="str">
        <f t="shared" si="133"/>
        <v/>
      </c>
      <c r="DT108" s="17" t="str">
        <f t="shared" si="134"/>
        <v xml:space="preserve">
</v>
      </c>
      <c r="DU108" s="17">
        <f t="shared" si="135"/>
        <v>0.3560753140482063</v>
      </c>
      <c r="DV108" s="17" t="str">
        <f t="shared" si="136"/>
        <v>+</v>
      </c>
      <c r="DW108" s="17">
        <f t="shared" si="137"/>
        <v>0.3560753140482063</v>
      </c>
      <c r="DX108" s="17" t="str">
        <f t="shared" si="138"/>
        <v>moderate</v>
      </c>
      <c r="DY108" s="17" t="str">
        <f t="shared" si="139"/>
        <v>+
moderate</v>
      </c>
      <c r="DZ108" s="17">
        <f t="shared" si="140"/>
        <v>0.12986963763721107</v>
      </c>
      <c r="EA108" s="17" t="str">
        <f t="shared" si="141"/>
        <v>+</v>
      </c>
      <c r="EB108" s="17">
        <f t="shared" si="142"/>
        <v>0.12986963763721107</v>
      </c>
      <c r="EC108" s="17" t="str">
        <f t="shared" si="143"/>
        <v>small</v>
      </c>
      <c r="ED108" s="17" t="str">
        <f t="shared" si="144"/>
        <v>+
small</v>
      </c>
      <c r="EE108" s="17">
        <f t="shared" si="145"/>
        <v>-5.3909975912820813E-4</v>
      </c>
      <c r="EF108" s="17" t="str">
        <f t="shared" si="146"/>
        <v/>
      </c>
      <c r="EG108" s="17">
        <f t="shared" si="147"/>
        <v>5.3909975912820813E-4</v>
      </c>
      <c r="EH108" s="17" t="str">
        <f t="shared" si="148"/>
        <v/>
      </c>
      <c r="EI108" s="17" t="str">
        <f t="shared" si="149"/>
        <v xml:space="preserve">
</v>
      </c>
    </row>
    <row r="109" spans="1:139" s="27" customFormat="1" x14ac:dyDescent="0.2">
      <c r="A109" s="95" t="s">
        <v>249</v>
      </c>
      <c r="B109" s="95" t="s">
        <v>233</v>
      </c>
      <c r="C109" s="95" t="s">
        <v>250</v>
      </c>
      <c r="D109" s="148">
        <v>2.58</v>
      </c>
      <c r="E109" s="148">
        <v>1.4</v>
      </c>
      <c r="F109" s="148">
        <v>135</v>
      </c>
      <c r="G109" s="148">
        <v>2.58</v>
      </c>
      <c r="H109" s="148">
        <v>1.4</v>
      </c>
      <c r="I109" s="148">
        <v>135</v>
      </c>
      <c r="J109" s="148" t="s">
        <v>442</v>
      </c>
      <c r="K109" s="148" t="s">
        <v>442</v>
      </c>
      <c r="L109" s="148" t="s">
        <v>442</v>
      </c>
      <c r="M109" s="148" t="s">
        <v>442</v>
      </c>
      <c r="N109" s="148" t="s">
        <v>442</v>
      </c>
      <c r="O109" s="148" t="s">
        <v>442</v>
      </c>
      <c r="P109" s="148" t="s">
        <v>442</v>
      </c>
      <c r="Q109" s="148" t="s">
        <v>442</v>
      </c>
      <c r="R109" s="148" t="s">
        <v>442</v>
      </c>
      <c r="S109" s="148">
        <v>2.58</v>
      </c>
      <c r="T109" s="148">
        <v>1.4</v>
      </c>
      <c r="U109" s="148">
        <v>135</v>
      </c>
      <c r="V109" s="148">
        <v>2.73</v>
      </c>
      <c r="W109" s="148">
        <v>1.46</v>
      </c>
      <c r="X109" s="148">
        <v>74</v>
      </c>
      <c r="Y109" s="148">
        <v>2.39</v>
      </c>
      <c r="Z109" s="148">
        <v>1.31</v>
      </c>
      <c r="AA109" s="148">
        <v>61</v>
      </c>
      <c r="AB109" s="148">
        <v>2.58</v>
      </c>
      <c r="AC109" s="148">
        <v>1.39</v>
      </c>
      <c r="AD109" s="148">
        <v>100</v>
      </c>
      <c r="AE109" s="148">
        <v>2.57</v>
      </c>
      <c r="AF109" s="148">
        <v>1.46</v>
      </c>
      <c r="AG109" s="148">
        <v>35</v>
      </c>
      <c r="AH109" s="99">
        <v>2.7417218543046369</v>
      </c>
      <c r="AI109" s="99">
        <v>1.3189064973628237</v>
      </c>
      <c r="AJ109" s="126">
        <v>151</v>
      </c>
      <c r="AK109" s="99">
        <v>2.7417218543046369</v>
      </c>
      <c r="AL109" s="99">
        <v>1.3189064973628237</v>
      </c>
      <c r="AM109" s="126">
        <v>151</v>
      </c>
      <c r="AN109" s="99" t="s">
        <v>442</v>
      </c>
      <c r="AO109" s="99" t="s">
        <v>442</v>
      </c>
      <c r="AP109" s="126" t="s">
        <v>442</v>
      </c>
      <c r="AQ109" s="99" t="s">
        <v>442</v>
      </c>
      <c r="AR109" s="99" t="s">
        <v>442</v>
      </c>
      <c r="AS109" s="126" t="s">
        <v>442</v>
      </c>
      <c r="AT109" s="99" t="s">
        <v>442</v>
      </c>
      <c r="AU109" s="99" t="s">
        <v>442</v>
      </c>
      <c r="AV109" s="126" t="s">
        <v>442</v>
      </c>
      <c r="AW109" s="99">
        <v>2.7417218543046369</v>
      </c>
      <c r="AX109" s="99">
        <v>1.3189064973628237</v>
      </c>
      <c r="AY109" s="126">
        <v>151</v>
      </c>
      <c r="AZ109" s="99">
        <v>2.7882352941176469</v>
      </c>
      <c r="BA109" s="99">
        <v>1.3101628183719221</v>
      </c>
      <c r="BB109" s="126">
        <v>85</v>
      </c>
      <c r="BC109" s="99">
        <v>2.6818181818181821</v>
      </c>
      <c r="BD109" s="99">
        <v>1.3377258648581514</v>
      </c>
      <c r="BE109" s="126">
        <v>66</v>
      </c>
      <c r="BF109" s="99">
        <v>2.75</v>
      </c>
      <c r="BG109" s="99">
        <v>1.3550403882473439</v>
      </c>
      <c r="BH109" s="126">
        <v>120</v>
      </c>
      <c r="BI109" s="99">
        <v>2.709677419354839</v>
      </c>
      <c r="BJ109" s="99">
        <v>1.1886560586672883</v>
      </c>
      <c r="BK109" s="126">
        <v>31</v>
      </c>
      <c r="BM109" s="17" t="str">
        <f t="shared" si="76"/>
        <v>N&lt;5</v>
      </c>
      <c r="BN109" s="14" t="str">
        <f t="shared" si="75"/>
        <v>N&lt;5</v>
      </c>
      <c r="BO109" s="14" t="str">
        <f t="shared" si="77"/>
        <v>N&lt;5</v>
      </c>
      <c r="BP109" s="14" t="str">
        <f t="shared" si="78"/>
        <v>N&lt;5</v>
      </c>
      <c r="BQ109" s="14" t="str">
        <f t="shared" si="79"/>
        <v>N&lt;5
N&lt;5</v>
      </c>
      <c r="BR109" s="17" t="str">
        <f t="shared" si="80"/>
        <v>N&lt;5</v>
      </c>
      <c r="BS109" s="14" t="str">
        <f t="shared" si="81"/>
        <v>N&lt;5</v>
      </c>
      <c r="BT109" s="14" t="str">
        <f t="shared" si="82"/>
        <v>N&lt;5</v>
      </c>
      <c r="BU109" s="14" t="str">
        <f t="shared" si="83"/>
        <v>N&lt;5</v>
      </c>
      <c r="BV109" s="14" t="str">
        <f t="shared" si="84"/>
        <v>N&lt;5
N&lt;5</v>
      </c>
      <c r="BW109" s="17" t="str">
        <f t="shared" si="85"/>
        <v>N&lt;5</v>
      </c>
      <c r="BX109" s="14" t="str">
        <f t="shared" si="86"/>
        <v>N&lt;5</v>
      </c>
      <c r="BY109" s="14" t="str">
        <f t="shared" si="87"/>
        <v>N&lt;5</v>
      </c>
      <c r="BZ109" s="14" t="str">
        <f t="shared" si="88"/>
        <v>N&lt;5</v>
      </c>
      <c r="CA109" s="14" t="str">
        <f t="shared" si="89"/>
        <v>N&lt;5
N&lt;5</v>
      </c>
      <c r="CB109" s="17">
        <f t="shared" si="90"/>
        <v>0.23287671232876703</v>
      </c>
      <c r="CC109" s="14" t="str">
        <f t="shared" si="91"/>
        <v>women</v>
      </c>
      <c r="CD109" s="14">
        <f t="shared" si="92"/>
        <v>0.23287671232876703</v>
      </c>
      <c r="CE109" s="14" t="str">
        <f t="shared" si="93"/>
        <v>small</v>
      </c>
      <c r="CF109" s="14" t="str">
        <f t="shared" si="94"/>
        <v>women
small</v>
      </c>
      <c r="CG109" s="17">
        <f t="shared" si="95"/>
        <v>7.1942446043167137E-3</v>
      </c>
      <c r="CH109" s="14" t="str">
        <f t="shared" si="96"/>
        <v/>
      </c>
      <c r="CI109" s="14">
        <f t="shared" si="97"/>
        <v>7.1942446043167137E-3</v>
      </c>
      <c r="CJ109" s="14" t="str">
        <f t="shared" si="98"/>
        <v/>
      </c>
      <c r="CK109" s="14" t="str">
        <f t="shared" si="99"/>
        <v xml:space="preserve">
</v>
      </c>
      <c r="CL109" s="17">
        <f t="shared" si="100"/>
        <v>0.12261813451370696</v>
      </c>
      <c r="CM109" s="17" t="str">
        <f t="shared" si="101"/>
        <v>+</v>
      </c>
      <c r="CN109" s="17">
        <f t="shared" si="102"/>
        <v>0.12261813451370696</v>
      </c>
      <c r="CO109" s="17" t="str">
        <f t="shared" si="103"/>
        <v>small</v>
      </c>
      <c r="CP109" s="17" t="str">
        <f t="shared" si="104"/>
        <v>+
small</v>
      </c>
      <c r="CQ109" s="17">
        <f t="shared" si="105"/>
        <v>0.12261813451370696</v>
      </c>
      <c r="CR109" s="17" t="str">
        <f t="shared" si="106"/>
        <v>+</v>
      </c>
      <c r="CS109" s="17">
        <f t="shared" si="107"/>
        <v>0.12261813451370696</v>
      </c>
      <c r="CT109" s="17" t="str">
        <f t="shared" si="108"/>
        <v>small</v>
      </c>
      <c r="CU109" s="17" t="str">
        <f t="shared" si="109"/>
        <v>+
small</v>
      </c>
      <c r="CV109" s="151" t="str">
        <f t="shared" si="110"/>
        <v>N&lt;5</v>
      </c>
      <c r="CW109" s="17" t="str">
        <f t="shared" si="111"/>
        <v>N&lt;5</v>
      </c>
      <c r="CX109" s="17" t="str">
        <f t="shared" si="112"/>
        <v>N&lt;5</v>
      </c>
      <c r="CY109" s="17" t="str">
        <f t="shared" si="113"/>
        <v>N&lt;5</v>
      </c>
      <c r="CZ109" s="17" t="str">
        <f t="shared" si="114"/>
        <v>N&lt;5
N&lt;5</v>
      </c>
      <c r="DA109" s="17" t="str">
        <f t="shared" si="115"/>
        <v>N&lt;5</v>
      </c>
      <c r="DB109" s="17" t="str">
        <f t="shared" si="116"/>
        <v>N&lt;5</v>
      </c>
      <c r="DC109" s="17" t="str">
        <f t="shared" si="117"/>
        <v>N&lt;5</v>
      </c>
      <c r="DD109" s="17" t="str">
        <f t="shared" si="118"/>
        <v>N&lt;5</v>
      </c>
      <c r="DE109" s="17" t="str">
        <f t="shared" si="119"/>
        <v>N&lt;5
N&lt;5</v>
      </c>
      <c r="DF109" s="17" t="str">
        <f t="shared" si="120"/>
        <v>N&lt;5</v>
      </c>
      <c r="DG109" s="17" t="str">
        <f t="shared" si="121"/>
        <v>N&lt;5</v>
      </c>
      <c r="DH109" s="17" t="str">
        <f t="shared" si="122"/>
        <v>N&lt;5</v>
      </c>
      <c r="DI109" s="17" t="str">
        <f t="shared" si="123"/>
        <v>N&lt;5</v>
      </c>
      <c r="DJ109" s="17" t="str">
        <f t="shared" si="124"/>
        <v>N&lt;5
N&lt;5</v>
      </c>
      <c r="DK109" s="17">
        <f t="shared" si="125"/>
        <v>0.12261813451370696</v>
      </c>
      <c r="DL109" s="17" t="str">
        <f t="shared" si="126"/>
        <v>+</v>
      </c>
      <c r="DM109" s="17">
        <f t="shared" si="127"/>
        <v>0.12261813451370696</v>
      </c>
      <c r="DN109" s="17" t="str">
        <f t="shared" si="128"/>
        <v>small</v>
      </c>
      <c r="DO109" s="17" t="str">
        <f t="shared" si="129"/>
        <v>+
small</v>
      </c>
      <c r="DP109" s="17">
        <f t="shared" si="130"/>
        <v>4.444889848882539E-2</v>
      </c>
      <c r="DQ109" s="17" t="str">
        <f t="shared" si="131"/>
        <v/>
      </c>
      <c r="DR109" s="17">
        <f t="shared" si="132"/>
        <v>4.444889848882539E-2</v>
      </c>
      <c r="DS109" s="17" t="str">
        <f t="shared" si="133"/>
        <v/>
      </c>
      <c r="DT109" s="17" t="str">
        <f t="shared" si="134"/>
        <v xml:space="preserve">
</v>
      </c>
      <c r="DU109" s="17">
        <f t="shared" si="135"/>
        <v>0.21814497983794726</v>
      </c>
      <c r="DV109" s="17" t="str">
        <f t="shared" si="136"/>
        <v>+</v>
      </c>
      <c r="DW109" s="17">
        <f t="shared" si="137"/>
        <v>0.21814497983794726</v>
      </c>
      <c r="DX109" s="17" t="str">
        <f t="shared" si="138"/>
        <v>small</v>
      </c>
      <c r="DY109" s="17" t="str">
        <f t="shared" si="139"/>
        <v>+
small</v>
      </c>
      <c r="DZ109" s="17">
        <f t="shared" si="140"/>
        <v>0.12545751512239706</v>
      </c>
      <c r="EA109" s="17" t="str">
        <f t="shared" si="141"/>
        <v>+</v>
      </c>
      <c r="EB109" s="17">
        <f t="shared" si="142"/>
        <v>0.12545751512239706</v>
      </c>
      <c r="EC109" s="17" t="str">
        <f t="shared" si="143"/>
        <v>small</v>
      </c>
      <c r="ED109" s="17" t="str">
        <f t="shared" si="144"/>
        <v>+
small</v>
      </c>
      <c r="EE109" s="17">
        <f t="shared" si="145"/>
        <v>0.11750869255774823</v>
      </c>
      <c r="EF109" s="17" t="str">
        <f t="shared" si="146"/>
        <v>+</v>
      </c>
      <c r="EG109" s="17">
        <f t="shared" si="147"/>
        <v>0.11750869255774823</v>
      </c>
      <c r="EH109" s="17" t="str">
        <f t="shared" si="148"/>
        <v>small</v>
      </c>
      <c r="EI109" s="17" t="str">
        <f t="shared" si="149"/>
        <v>+
small</v>
      </c>
    </row>
    <row r="110" spans="1:139" x14ac:dyDescent="0.2">
      <c r="A110" s="2" t="s">
        <v>251</v>
      </c>
      <c r="B110" s="2" t="s">
        <v>252</v>
      </c>
      <c r="C110" s="2" t="s">
        <v>253</v>
      </c>
      <c r="D110" s="145">
        <v>2.8</v>
      </c>
      <c r="E110" s="145">
        <v>1.2</v>
      </c>
      <c r="F110" s="131">
        <v>431</v>
      </c>
      <c r="G110" s="146">
        <v>2.74</v>
      </c>
      <c r="H110" s="146">
        <v>1.22</v>
      </c>
      <c r="I110" s="146">
        <v>277</v>
      </c>
      <c r="J110" s="146">
        <v>2.83</v>
      </c>
      <c r="K110" s="146">
        <v>1.1100000000000001</v>
      </c>
      <c r="L110" s="146">
        <v>54</v>
      </c>
      <c r="M110" s="146">
        <v>2.95</v>
      </c>
      <c r="N110" s="146">
        <v>1.18</v>
      </c>
      <c r="O110" s="146">
        <v>100</v>
      </c>
      <c r="P110" s="146">
        <v>2.75</v>
      </c>
      <c r="Q110" s="146">
        <v>1.23</v>
      </c>
      <c r="R110" s="146">
        <v>136</v>
      </c>
      <c r="S110" s="146">
        <v>2.71</v>
      </c>
      <c r="T110" s="146">
        <v>1.21</v>
      </c>
      <c r="U110" s="146">
        <v>140</v>
      </c>
      <c r="V110" s="146">
        <v>2.84</v>
      </c>
      <c r="W110" s="146">
        <v>1.23</v>
      </c>
      <c r="X110" s="146">
        <v>262</v>
      </c>
      <c r="Y110" s="146">
        <v>2.75</v>
      </c>
      <c r="Z110" s="146">
        <v>1.1499999999999999</v>
      </c>
      <c r="AA110" s="146">
        <v>169</v>
      </c>
      <c r="AB110" s="146">
        <v>2.78</v>
      </c>
      <c r="AC110" s="146">
        <v>1.21</v>
      </c>
      <c r="AD110" s="146">
        <v>325</v>
      </c>
      <c r="AE110" s="146">
        <v>2.87</v>
      </c>
      <c r="AF110" s="146">
        <v>1.1599999999999999</v>
      </c>
      <c r="AG110" s="146">
        <v>106</v>
      </c>
      <c r="AH110" s="31">
        <v>2.9599109131403143</v>
      </c>
      <c r="AI110" s="31">
        <v>1.2167711925020899</v>
      </c>
      <c r="AJ110" s="125">
        <v>449</v>
      </c>
      <c r="AK110" s="31">
        <v>2.949820788530467</v>
      </c>
      <c r="AL110" s="31">
        <v>1.2368698759650827</v>
      </c>
      <c r="AM110" s="125">
        <v>279</v>
      </c>
      <c r="AN110" s="31">
        <v>2.8333333333333335</v>
      </c>
      <c r="AO110" s="31">
        <v>1.131144190405087</v>
      </c>
      <c r="AP110" s="125">
        <v>66</v>
      </c>
      <c r="AQ110" s="31">
        <v>3.0673076923076912</v>
      </c>
      <c r="AR110" s="31">
        <v>1.2169069742662846</v>
      </c>
      <c r="AS110" s="125">
        <v>104</v>
      </c>
      <c r="AT110" s="31">
        <v>2.8974358974358982</v>
      </c>
      <c r="AU110" s="31">
        <v>1.2552277948548334</v>
      </c>
      <c r="AV110" s="125">
        <v>117</v>
      </c>
      <c r="AW110" s="31">
        <v>2.9375000000000018</v>
      </c>
      <c r="AX110" s="31">
        <v>1.2321046063570611</v>
      </c>
      <c r="AY110" s="125">
        <v>160</v>
      </c>
      <c r="AZ110" s="31">
        <v>3.0186567164179103</v>
      </c>
      <c r="BA110" s="31">
        <v>1.2068883387618614</v>
      </c>
      <c r="BB110" s="125">
        <v>268</v>
      </c>
      <c r="BC110" s="31">
        <v>2.8777777777777778</v>
      </c>
      <c r="BD110" s="31">
        <v>1.2311395255400541</v>
      </c>
      <c r="BE110" s="125">
        <v>180</v>
      </c>
      <c r="BF110" s="31">
        <v>2.9718309859154952</v>
      </c>
      <c r="BG110" s="31">
        <v>1.2301741986093542</v>
      </c>
      <c r="BH110" s="125">
        <v>355</v>
      </c>
      <c r="BI110" s="31">
        <v>2.9148936170212769</v>
      </c>
      <c r="BJ110" s="31">
        <v>1.1700526085781526</v>
      </c>
      <c r="BK110" s="125">
        <v>94</v>
      </c>
      <c r="BM110" s="17">
        <f t="shared" si="76"/>
        <v>-7.3770491803278576E-2</v>
      </c>
      <c r="BN110" s="14" t="str">
        <f t="shared" si="75"/>
        <v/>
      </c>
      <c r="BO110" s="14">
        <f t="shared" si="77"/>
        <v>7.3770491803278576E-2</v>
      </c>
      <c r="BP110" s="14" t="str">
        <f t="shared" si="78"/>
        <v/>
      </c>
      <c r="BQ110" s="14" t="str">
        <f t="shared" si="79"/>
        <v xml:space="preserve">
</v>
      </c>
      <c r="BR110" s="17">
        <f t="shared" si="80"/>
        <v>-0.17213114754098358</v>
      </c>
      <c r="BS110" s="14" t="str">
        <f t="shared" si="81"/>
        <v>tenured</v>
      </c>
      <c r="BT110" s="14">
        <f t="shared" si="82"/>
        <v>0.17213114754098358</v>
      </c>
      <c r="BU110" s="14" t="str">
        <f t="shared" si="83"/>
        <v>small</v>
      </c>
      <c r="BV110" s="14" t="str">
        <f t="shared" si="84"/>
        <v>tenured
small</v>
      </c>
      <c r="BW110" s="17">
        <f t="shared" si="85"/>
        <v>3.2520325203252064E-2</v>
      </c>
      <c r="BX110" s="14" t="str">
        <f t="shared" si="86"/>
        <v/>
      </c>
      <c r="BY110" s="14">
        <f t="shared" si="87"/>
        <v>3.2520325203252064E-2</v>
      </c>
      <c r="BZ110" s="14" t="str">
        <f t="shared" si="88"/>
        <v/>
      </c>
      <c r="CA110" s="14" t="str">
        <f t="shared" si="89"/>
        <v xml:space="preserve">
</v>
      </c>
      <c r="CB110" s="17">
        <f t="shared" si="90"/>
        <v>7.3170731707316958E-2</v>
      </c>
      <c r="CC110" s="14" t="str">
        <f t="shared" si="91"/>
        <v/>
      </c>
      <c r="CD110" s="14">
        <f t="shared" si="92"/>
        <v>7.3170731707316958E-2</v>
      </c>
      <c r="CE110" s="14" t="str">
        <f t="shared" si="93"/>
        <v/>
      </c>
      <c r="CF110" s="14" t="str">
        <f t="shared" si="94"/>
        <v xml:space="preserve">
</v>
      </c>
      <c r="CG110" s="17">
        <f t="shared" si="95"/>
        <v>-7.438016528925645E-2</v>
      </c>
      <c r="CH110" s="14" t="str">
        <f t="shared" si="96"/>
        <v/>
      </c>
      <c r="CI110" s="14">
        <f t="shared" si="97"/>
        <v>7.438016528925645E-2</v>
      </c>
      <c r="CJ110" s="14" t="str">
        <f t="shared" si="98"/>
        <v/>
      </c>
      <c r="CK110" s="14" t="str">
        <f t="shared" si="99"/>
        <v xml:space="preserve">
</v>
      </c>
      <c r="CL110" s="17">
        <f t="shared" si="100"/>
        <v>0.13142233652942092</v>
      </c>
      <c r="CM110" s="17" t="str">
        <f t="shared" si="101"/>
        <v>+</v>
      </c>
      <c r="CN110" s="17">
        <f t="shared" si="102"/>
        <v>0.13142233652942092</v>
      </c>
      <c r="CO110" s="17" t="str">
        <f t="shared" si="103"/>
        <v>small</v>
      </c>
      <c r="CP110" s="17" t="str">
        <f t="shared" si="104"/>
        <v>+
small</v>
      </c>
      <c r="CQ110" s="17">
        <f t="shared" si="105"/>
        <v>0.16963853078461597</v>
      </c>
      <c r="CR110" s="17" t="str">
        <f t="shared" si="106"/>
        <v>+</v>
      </c>
      <c r="CS110" s="17">
        <f t="shared" si="107"/>
        <v>0.16963853078461597</v>
      </c>
      <c r="CT110" s="17" t="str">
        <f t="shared" si="108"/>
        <v>small</v>
      </c>
      <c r="CU110" s="17" t="str">
        <f t="shared" si="109"/>
        <v>+
small</v>
      </c>
      <c r="CV110" s="151">
        <f t="shared" si="110"/>
        <v>2.9468686323179294E-3</v>
      </c>
      <c r="CW110" s="17" t="str">
        <f t="shared" si="111"/>
        <v/>
      </c>
      <c r="CX110" s="17">
        <f t="shared" si="112"/>
        <v>2.9468686323179294E-3</v>
      </c>
      <c r="CY110" s="17" t="str">
        <f t="shared" si="113"/>
        <v/>
      </c>
      <c r="CZ110" s="17" t="str">
        <f t="shared" si="114"/>
        <v xml:space="preserve">
</v>
      </c>
      <c r="DA110" s="17">
        <f t="shared" si="115"/>
        <v>9.6398241433713436E-2</v>
      </c>
      <c r="DB110" s="17" t="str">
        <f t="shared" si="116"/>
        <v/>
      </c>
      <c r="DC110" s="17">
        <f t="shared" si="117"/>
        <v>9.6398241433713436E-2</v>
      </c>
      <c r="DD110" s="17" t="str">
        <f t="shared" si="118"/>
        <v/>
      </c>
      <c r="DE110" s="17" t="str">
        <f t="shared" si="119"/>
        <v xml:space="preserve">
</v>
      </c>
      <c r="DF110" s="17">
        <f t="shared" si="120"/>
        <v>0.11745748304828539</v>
      </c>
      <c r="DG110" s="17" t="str">
        <f t="shared" si="121"/>
        <v>+</v>
      </c>
      <c r="DH110" s="17">
        <f t="shared" si="122"/>
        <v>0.11745748304828539</v>
      </c>
      <c r="DI110" s="17" t="str">
        <f t="shared" si="123"/>
        <v>small</v>
      </c>
      <c r="DJ110" s="17" t="str">
        <f t="shared" si="124"/>
        <v>+
small</v>
      </c>
      <c r="DK110" s="17">
        <f t="shared" si="125"/>
        <v>0.1846434132509629</v>
      </c>
      <c r="DL110" s="17" t="str">
        <f t="shared" si="126"/>
        <v>+</v>
      </c>
      <c r="DM110" s="17">
        <f t="shared" si="127"/>
        <v>0.1846434132509629</v>
      </c>
      <c r="DN110" s="17" t="str">
        <f t="shared" si="128"/>
        <v>small</v>
      </c>
      <c r="DO110" s="17" t="str">
        <f t="shared" si="129"/>
        <v>+
small</v>
      </c>
      <c r="DP110" s="17">
        <f t="shared" si="130"/>
        <v>0.14803085810009001</v>
      </c>
      <c r="DQ110" s="17" t="str">
        <f t="shared" si="131"/>
        <v>+</v>
      </c>
      <c r="DR110" s="17">
        <f t="shared" si="132"/>
        <v>0.14803085810009001</v>
      </c>
      <c r="DS110" s="17" t="str">
        <f t="shared" si="133"/>
        <v>small</v>
      </c>
      <c r="DT110" s="17" t="str">
        <f t="shared" si="134"/>
        <v>+
small</v>
      </c>
      <c r="DU110" s="17">
        <f t="shared" si="135"/>
        <v>0.10378821825391928</v>
      </c>
      <c r="DV110" s="17" t="str">
        <f t="shared" si="136"/>
        <v>+</v>
      </c>
      <c r="DW110" s="17">
        <f t="shared" si="137"/>
        <v>0.10378821825391928</v>
      </c>
      <c r="DX110" s="17" t="str">
        <f t="shared" si="138"/>
        <v>small</v>
      </c>
      <c r="DY110" s="17" t="str">
        <f t="shared" si="139"/>
        <v>+
small</v>
      </c>
      <c r="DZ110" s="17">
        <f t="shared" si="140"/>
        <v>0.15593806643998065</v>
      </c>
      <c r="EA110" s="17" t="str">
        <f t="shared" si="141"/>
        <v>+</v>
      </c>
      <c r="EB110" s="17">
        <f t="shared" si="142"/>
        <v>0.15593806643998065</v>
      </c>
      <c r="EC110" s="17" t="str">
        <f t="shared" si="143"/>
        <v>small</v>
      </c>
      <c r="ED110" s="17" t="str">
        <f t="shared" si="144"/>
        <v>+
small</v>
      </c>
      <c r="EE110" s="17">
        <f t="shared" si="145"/>
        <v>3.8368887597141049E-2</v>
      </c>
      <c r="EF110" s="17" t="str">
        <f t="shared" si="146"/>
        <v/>
      </c>
      <c r="EG110" s="17">
        <f t="shared" si="147"/>
        <v>3.8368887597141049E-2</v>
      </c>
      <c r="EH110" s="17" t="str">
        <f t="shared" si="148"/>
        <v/>
      </c>
      <c r="EI110" s="17" t="str">
        <f t="shared" si="149"/>
        <v xml:space="preserve">
</v>
      </c>
    </row>
    <row r="111" spans="1:139" s="27" customFormat="1" x14ac:dyDescent="0.2">
      <c r="A111" s="95" t="s">
        <v>254</v>
      </c>
      <c r="B111" s="95" t="s">
        <v>252</v>
      </c>
      <c r="C111" s="95" t="s">
        <v>255</v>
      </c>
      <c r="D111" s="148">
        <v>2.61</v>
      </c>
      <c r="E111" s="148">
        <v>1.18</v>
      </c>
      <c r="F111" s="148">
        <v>423</v>
      </c>
      <c r="G111" s="148">
        <v>2.58</v>
      </c>
      <c r="H111" s="148">
        <v>1.19</v>
      </c>
      <c r="I111" s="148">
        <v>272</v>
      </c>
      <c r="J111" s="148">
        <v>2.58</v>
      </c>
      <c r="K111" s="148">
        <v>1.1299999999999999</v>
      </c>
      <c r="L111" s="148">
        <v>53</v>
      </c>
      <c r="M111" s="148">
        <v>2.7</v>
      </c>
      <c r="N111" s="148">
        <v>1.18</v>
      </c>
      <c r="O111" s="148">
        <v>98</v>
      </c>
      <c r="P111" s="148">
        <v>2.58</v>
      </c>
      <c r="Q111" s="148">
        <v>1.22</v>
      </c>
      <c r="R111" s="148">
        <v>135</v>
      </c>
      <c r="S111" s="148">
        <v>2.56</v>
      </c>
      <c r="T111" s="148">
        <v>1.17</v>
      </c>
      <c r="U111" s="148">
        <v>135</v>
      </c>
      <c r="V111" s="148">
        <v>2.66</v>
      </c>
      <c r="W111" s="148">
        <v>1.19</v>
      </c>
      <c r="X111" s="148">
        <v>259</v>
      </c>
      <c r="Y111" s="148">
        <v>2.54</v>
      </c>
      <c r="Z111" s="148">
        <v>1.17</v>
      </c>
      <c r="AA111" s="148">
        <v>164</v>
      </c>
      <c r="AB111" s="148">
        <v>2.58</v>
      </c>
      <c r="AC111" s="148">
        <v>1.18</v>
      </c>
      <c r="AD111" s="148">
        <v>318</v>
      </c>
      <c r="AE111" s="148">
        <v>2.7</v>
      </c>
      <c r="AF111" s="148">
        <v>1.18</v>
      </c>
      <c r="AG111" s="148">
        <v>105</v>
      </c>
      <c r="AH111" s="98">
        <v>2.760820045558082</v>
      </c>
      <c r="AI111" s="98">
        <v>1.204904460851526</v>
      </c>
      <c r="AJ111" s="126">
        <v>439</v>
      </c>
      <c r="AK111" s="98">
        <v>2.7282608695652164</v>
      </c>
      <c r="AL111" s="98">
        <v>1.2159837995592353</v>
      </c>
      <c r="AM111" s="126">
        <v>276</v>
      </c>
      <c r="AN111" s="98">
        <v>2.5312500000000004</v>
      </c>
      <c r="AO111" s="98">
        <v>1.0833333333333335</v>
      </c>
      <c r="AP111" s="126">
        <v>64</v>
      </c>
      <c r="AQ111" s="98">
        <v>2.9999999999999996</v>
      </c>
      <c r="AR111" s="98">
        <v>1.22057196361679</v>
      </c>
      <c r="AS111" s="126">
        <v>99</v>
      </c>
      <c r="AT111" s="98">
        <v>2.7350427350427347</v>
      </c>
      <c r="AU111" s="98">
        <v>1.2757226646585416</v>
      </c>
      <c r="AV111" s="126">
        <v>117</v>
      </c>
      <c r="AW111" s="98">
        <v>2.6878980891719726</v>
      </c>
      <c r="AX111" s="98">
        <v>1.1704344097369686</v>
      </c>
      <c r="AY111" s="126">
        <v>157</v>
      </c>
      <c r="AZ111" s="98">
        <v>2.8174904942965791</v>
      </c>
      <c r="BA111" s="98">
        <v>1.1935570414390921</v>
      </c>
      <c r="BB111" s="126">
        <v>263</v>
      </c>
      <c r="BC111" s="98">
        <v>2.6761363636363638</v>
      </c>
      <c r="BD111" s="98">
        <v>1.2201633912303309</v>
      </c>
      <c r="BE111" s="126">
        <v>176</v>
      </c>
      <c r="BF111" s="98">
        <v>2.7442528735632195</v>
      </c>
      <c r="BG111" s="98">
        <v>1.2102331517901856</v>
      </c>
      <c r="BH111" s="126">
        <v>348</v>
      </c>
      <c r="BI111" s="98">
        <v>2.8241758241758235</v>
      </c>
      <c r="BJ111" s="98">
        <v>1.1887753417642937</v>
      </c>
      <c r="BK111" s="126">
        <v>91</v>
      </c>
      <c r="BM111" s="17">
        <f t="shared" si="76"/>
        <v>0</v>
      </c>
      <c r="BN111" s="14" t="str">
        <f t="shared" si="75"/>
        <v/>
      </c>
      <c r="BO111" s="14">
        <f t="shared" si="77"/>
        <v>0</v>
      </c>
      <c r="BP111" s="14" t="str">
        <f t="shared" si="78"/>
        <v/>
      </c>
      <c r="BQ111" s="14" t="str">
        <f t="shared" si="79"/>
        <v xml:space="preserve">
</v>
      </c>
      <c r="BR111" s="17">
        <f t="shared" si="80"/>
        <v>-0.10084033613445388</v>
      </c>
      <c r="BS111" s="14" t="str">
        <f t="shared" si="81"/>
        <v>tenured</v>
      </c>
      <c r="BT111" s="14">
        <f t="shared" si="82"/>
        <v>0.10084033613445388</v>
      </c>
      <c r="BU111" s="14" t="str">
        <f t="shared" si="83"/>
        <v>small</v>
      </c>
      <c r="BV111" s="14" t="str">
        <f t="shared" si="84"/>
        <v>tenured
small</v>
      </c>
      <c r="BW111" s="17">
        <f t="shared" si="85"/>
        <v>1.6393442622950834E-2</v>
      </c>
      <c r="BX111" s="14" t="str">
        <f t="shared" si="86"/>
        <v/>
      </c>
      <c r="BY111" s="14">
        <f t="shared" si="87"/>
        <v>1.6393442622950834E-2</v>
      </c>
      <c r="BZ111" s="14" t="str">
        <f t="shared" si="88"/>
        <v/>
      </c>
      <c r="CA111" s="14" t="str">
        <f t="shared" si="89"/>
        <v xml:space="preserve">
</v>
      </c>
      <c r="CB111" s="17">
        <f t="shared" si="90"/>
        <v>0.10084033613445388</v>
      </c>
      <c r="CC111" s="14" t="str">
        <f t="shared" si="91"/>
        <v>women</v>
      </c>
      <c r="CD111" s="14">
        <f t="shared" si="92"/>
        <v>0.10084033613445388</v>
      </c>
      <c r="CE111" s="14" t="str">
        <f t="shared" si="93"/>
        <v>small</v>
      </c>
      <c r="CF111" s="14" t="str">
        <f t="shared" si="94"/>
        <v>women
small</v>
      </c>
      <c r="CG111" s="17">
        <f t="shared" si="95"/>
        <v>-0.10169491525423738</v>
      </c>
      <c r="CH111" s="14" t="str">
        <f t="shared" si="96"/>
        <v>white</v>
      </c>
      <c r="CI111" s="14">
        <f t="shared" si="97"/>
        <v>0.10169491525423738</v>
      </c>
      <c r="CJ111" s="14" t="str">
        <f t="shared" si="98"/>
        <v>small</v>
      </c>
      <c r="CK111" s="14" t="str">
        <f t="shared" si="99"/>
        <v>white
small</v>
      </c>
      <c r="CL111" s="17">
        <f t="shared" si="100"/>
        <v>0.12517178785403044</v>
      </c>
      <c r="CM111" s="17" t="str">
        <f t="shared" si="101"/>
        <v>+</v>
      </c>
      <c r="CN111" s="17">
        <f t="shared" si="102"/>
        <v>0.12517178785403044</v>
      </c>
      <c r="CO111" s="17" t="str">
        <f t="shared" si="103"/>
        <v>small</v>
      </c>
      <c r="CP111" s="17" t="str">
        <f t="shared" si="104"/>
        <v>+
small</v>
      </c>
      <c r="CQ111" s="17">
        <f t="shared" si="105"/>
        <v>0.12192668160460469</v>
      </c>
      <c r="CR111" s="17" t="str">
        <f t="shared" si="106"/>
        <v>+</v>
      </c>
      <c r="CS111" s="17">
        <f t="shared" si="107"/>
        <v>0.12192668160460469</v>
      </c>
      <c r="CT111" s="17" t="str">
        <f t="shared" si="108"/>
        <v>small</v>
      </c>
      <c r="CU111" s="17" t="str">
        <f t="shared" si="109"/>
        <v>+
small</v>
      </c>
      <c r="CV111" s="151">
        <f t="shared" si="110"/>
        <v>-4.4999999999999651E-2</v>
      </c>
      <c r="CW111" s="17" t="str">
        <f t="shared" si="111"/>
        <v/>
      </c>
      <c r="CX111" s="17">
        <f t="shared" si="112"/>
        <v>4.4999999999999651E-2</v>
      </c>
      <c r="CY111" s="17" t="str">
        <f t="shared" si="113"/>
        <v/>
      </c>
      <c r="CZ111" s="17" t="str">
        <f t="shared" si="114"/>
        <v xml:space="preserve">
</v>
      </c>
      <c r="DA111" s="17">
        <f t="shared" si="115"/>
        <v>0.24578640911187372</v>
      </c>
      <c r="DB111" s="17" t="str">
        <f t="shared" si="116"/>
        <v>+</v>
      </c>
      <c r="DC111" s="17">
        <f t="shared" si="117"/>
        <v>0.24578640911187372</v>
      </c>
      <c r="DD111" s="17" t="str">
        <f t="shared" si="118"/>
        <v>small</v>
      </c>
      <c r="DE111" s="17" t="str">
        <f t="shared" si="119"/>
        <v>+
small</v>
      </c>
      <c r="DF111" s="17">
        <f t="shared" si="120"/>
        <v>0.12153326058860382</v>
      </c>
      <c r="DG111" s="17" t="str">
        <f t="shared" si="121"/>
        <v>+</v>
      </c>
      <c r="DH111" s="17">
        <f t="shared" si="122"/>
        <v>0.12153326058860382</v>
      </c>
      <c r="DI111" s="17" t="str">
        <f t="shared" si="123"/>
        <v>small</v>
      </c>
      <c r="DJ111" s="17" t="str">
        <f t="shared" si="124"/>
        <v>+
small</v>
      </c>
      <c r="DK111" s="17">
        <f t="shared" si="125"/>
        <v>0.10927403373309491</v>
      </c>
      <c r="DL111" s="17" t="str">
        <f t="shared" si="126"/>
        <v>+</v>
      </c>
      <c r="DM111" s="17">
        <f t="shared" si="127"/>
        <v>0.10927403373309491</v>
      </c>
      <c r="DN111" s="17" t="str">
        <f t="shared" si="128"/>
        <v>small</v>
      </c>
      <c r="DO111" s="17" t="str">
        <f t="shared" si="129"/>
        <v>+
small</v>
      </c>
      <c r="DP111" s="17">
        <f t="shared" si="130"/>
        <v>0.13195053845662033</v>
      </c>
      <c r="DQ111" s="17" t="str">
        <f t="shared" si="131"/>
        <v>+</v>
      </c>
      <c r="DR111" s="17">
        <f t="shared" si="132"/>
        <v>0.13195053845662033</v>
      </c>
      <c r="DS111" s="17" t="str">
        <f t="shared" si="133"/>
        <v>small</v>
      </c>
      <c r="DT111" s="17" t="str">
        <f t="shared" si="134"/>
        <v>+
small</v>
      </c>
      <c r="DU111" s="17">
        <f t="shared" si="135"/>
        <v>0.11157224074645687</v>
      </c>
      <c r="DV111" s="17" t="str">
        <f t="shared" si="136"/>
        <v>+</v>
      </c>
      <c r="DW111" s="17">
        <f t="shared" si="137"/>
        <v>0.11157224074645687</v>
      </c>
      <c r="DX111" s="17" t="str">
        <f t="shared" si="138"/>
        <v>small</v>
      </c>
      <c r="DY111" s="17" t="str">
        <f t="shared" si="139"/>
        <v>+
small</v>
      </c>
      <c r="DZ111" s="17">
        <f t="shared" si="140"/>
        <v>0.13572002495573299</v>
      </c>
      <c r="EA111" s="17" t="str">
        <f t="shared" si="141"/>
        <v>+</v>
      </c>
      <c r="EB111" s="17">
        <f t="shared" si="142"/>
        <v>0.13572002495573299</v>
      </c>
      <c r="EC111" s="17" t="str">
        <f t="shared" si="143"/>
        <v>small</v>
      </c>
      <c r="ED111" s="17" t="str">
        <f t="shared" si="144"/>
        <v>+
small</v>
      </c>
      <c r="EE111" s="17">
        <f t="shared" si="145"/>
        <v>0.10445693127477777</v>
      </c>
      <c r="EF111" s="17" t="str">
        <f t="shared" si="146"/>
        <v>+</v>
      </c>
      <c r="EG111" s="17">
        <f t="shared" si="147"/>
        <v>0.10445693127477777</v>
      </c>
      <c r="EH111" s="17" t="str">
        <f t="shared" si="148"/>
        <v>small</v>
      </c>
      <c r="EI111" s="17" t="str">
        <f t="shared" si="149"/>
        <v>+
small</v>
      </c>
    </row>
    <row r="112" spans="1:139" x14ac:dyDescent="0.2">
      <c r="A112" s="2" t="s">
        <v>256</v>
      </c>
      <c r="B112" s="2" t="s">
        <v>252</v>
      </c>
      <c r="C112" s="2" t="s">
        <v>257</v>
      </c>
      <c r="D112" s="145">
        <v>2.68</v>
      </c>
      <c r="E112" s="145">
        <v>1.31</v>
      </c>
      <c r="F112" s="131">
        <v>435</v>
      </c>
      <c r="G112" s="146">
        <v>2.67</v>
      </c>
      <c r="H112" s="146">
        <v>1.3</v>
      </c>
      <c r="I112" s="146">
        <v>284</v>
      </c>
      <c r="J112" s="146">
        <v>2.91</v>
      </c>
      <c r="K112" s="146">
        <v>1.34</v>
      </c>
      <c r="L112" s="146">
        <v>55</v>
      </c>
      <c r="M112" s="146">
        <v>2.6</v>
      </c>
      <c r="N112" s="146">
        <v>1.33</v>
      </c>
      <c r="O112" s="146">
        <v>96</v>
      </c>
      <c r="P112" s="146">
        <v>2.76</v>
      </c>
      <c r="Q112" s="146">
        <v>1.34</v>
      </c>
      <c r="R112" s="146">
        <v>142</v>
      </c>
      <c r="S112" s="146">
        <v>2.56</v>
      </c>
      <c r="T112" s="146">
        <v>1.26</v>
      </c>
      <c r="U112" s="146">
        <v>141</v>
      </c>
      <c r="V112" s="146">
        <v>2.81</v>
      </c>
      <c r="W112" s="146">
        <v>1.34</v>
      </c>
      <c r="X112" s="146">
        <v>270</v>
      </c>
      <c r="Y112" s="146">
        <v>2.4700000000000002</v>
      </c>
      <c r="Z112" s="146">
        <v>1.23</v>
      </c>
      <c r="AA112" s="146">
        <v>165</v>
      </c>
      <c r="AB112" s="146">
        <v>2.67</v>
      </c>
      <c r="AC112" s="146">
        <v>1.33</v>
      </c>
      <c r="AD112" s="146">
        <v>328</v>
      </c>
      <c r="AE112" s="146">
        <v>2.73</v>
      </c>
      <c r="AF112" s="146">
        <v>1.26</v>
      </c>
      <c r="AG112" s="146">
        <v>107</v>
      </c>
      <c r="AH112" s="31">
        <v>2.8063063063063058</v>
      </c>
      <c r="AI112" s="31">
        <v>1.3075077030554372</v>
      </c>
      <c r="AJ112" s="125">
        <v>444</v>
      </c>
      <c r="AK112" s="31">
        <v>2.7859649122807002</v>
      </c>
      <c r="AL112" s="31">
        <v>1.3660159244338153</v>
      </c>
      <c r="AM112" s="125">
        <v>285</v>
      </c>
      <c r="AN112" s="31">
        <v>2.949152542372881</v>
      </c>
      <c r="AO112" s="31">
        <v>1.057383380927025</v>
      </c>
      <c r="AP112" s="125">
        <v>59</v>
      </c>
      <c r="AQ112" s="31">
        <v>2.7800000000000007</v>
      </c>
      <c r="AR112" s="31">
        <v>1.2758835322547228</v>
      </c>
      <c r="AS112" s="125">
        <v>100</v>
      </c>
      <c r="AT112" s="31">
        <v>2.8991596638655461</v>
      </c>
      <c r="AU112" s="31">
        <v>1.3924430304093158</v>
      </c>
      <c r="AV112" s="125">
        <v>119</v>
      </c>
      <c r="AW112" s="31">
        <v>2.6993865030674846</v>
      </c>
      <c r="AX112" s="31">
        <v>1.3246707922038377</v>
      </c>
      <c r="AY112" s="125">
        <v>163</v>
      </c>
      <c r="AZ112" s="31">
        <v>2.8634686346863458</v>
      </c>
      <c r="BA112" s="31">
        <v>1.3192988310060976</v>
      </c>
      <c r="BB112" s="125">
        <v>271</v>
      </c>
      <c r="BC112" s="31">
        <v>2.7167630057803476</v>
      </c>
      <c r="BD112" s="31">
        <v>1.2875101880004161</v>
      </c>
      <c r="BE112" s="125">
        <v>173</v>
      </c>
      <c r="BF112" s="31">
        <v>2.8068181818181812</v>
      </c>
      <c r="BG112" s="31">
        <v>1.3083815238156693</v>
      </c>
      <c r="BH112" s="125">
        <v>352</v>
      </c>
      <c r="BI112" s="31">
        <v>2.8043478260869565</v>
      </c>
      <c r="BJ112" s="31">
        <v>1.3113128262306368</v>
      </c>
      <c r="BK112" s="125">
        <v>92</v>
      </c>
      <c r="BM112" s="17">
        <f t="shared" si="76"/>
        <v>-0.18461538461538476</v>
      </c>
      <c r="BN112" s="14" t="str">
        <f t="shared" si="75"/>
        <v>tenured</v>
      </c>
      <c r="BO112" s="14">
        <f t="shared" si="77"/>
        <v>0.18461538461538476</v>
      </c>
      <c r="BP112" s="14" t="str">
        <f t="shared" si="78"/>
        <v>small</v>
      </c>
      <c r="BQ112" s="14" t="str">
        <f t="shared" si="79"/>
        <v>tenured
small</v>
      </c>
      <c r="BR112" s="17">
        <f t="shared" si="80"/>
        <v>5.3846153846153724E-2</v>
      </c>
      <c r="BS112" s="14" t="str">
        <f t="shared" si="81"/>
        <v/>
      </c>
      <c r="BT112" s="14">
        <f t="shared" si="82"/>
        <v>5.3846153846153724E-2</v>
      </c>
      <c r="BU112" s="14" t="str">
        <f t="shared" si="83"/>
        <v/>
      </c>
      <c r="BV112" s="14" t="str">
        <f t="shared" si="84"/>
        <v xml:space="preserve">
</v>
      </c>
      <c r="BW112" s="17">
        <f t="shared" si="85"/>
        <v>0.14925373134328337</v>
      </c>
      <c r="BX112" s="14" t="str">
        <f t="shared" si="86"/>
        <v>assoc</v>
      </c>
      <c r="BY112" s="14">
        <f t="shared" si="87"/>
        <v>0.14925373134328337</v>
      </c>
      <c r="BZ112" s="14" t="str">
        <f t="shared" si="88"/>
        <v>small</v>
      </c>
      <c r="CA112" s="14" t="str">
        <f t="shared" si="89"/>
        <v>assoc
small</v>
      </c>
      <c r="CB112" s="17">
        <f t="shared" si="90"/>
        <v>0.25373134328358199</v>
      </c>
      <c r="CC112" s="14" t="str">
        <f t="shared" si="91"/>
        <v>women</v>
      </c>
      <c r="CD112" s="14">
        <f t="shared" si="92"/>
        <v>0.25373134328358199</v>
      </c>
      <c r="CE112" s="14" t="str">
        <f t="shared" si="93"/>
        <v>small</v>
      </c>
      <c r="CF112" s="14" t="str">
        <f t="shared" si="94"/>
        <v>women
small</v>
      </c>
      <c r="CG112" s="17">
        <f t="shared" si="95"/>
        <v>-4.5112781954887257E-2</v>
      </c>
      <c r="CH112" s="14" t="str">
        <f t="shared" si="96"/>
        <v/>
      </c>
      <c r="CI112" s="14">
        <f t="shared" si="97"/>
        <v>4.5112781954887257E-2</v>
      </c>
      <c r="CJ112" s="14" t="str">
        <f t="shared" si="98"/>
        <v/>
      </c>
      <c r="CK112" s="14" t="str">
        <f t="shared" si="99"/>
        <v xml:space="preserve">
</v>
      </c>
      <c r="CL112" s="17">
        <f t="shared" si="100"/>
        <v>9.6600812378502987E-2</v>
      </c>
      <c r="CM112" s="17" t="str">
        <f t="shared" si="101"/>
        <v/>
      </c>
      <c r="CN112" s="17">
        <f t="shared" si="102"/>
        <v>9.6600812378502987E-2</v>
      </c>
      <c r="CO112" s="17" t="str">
        <f t="shared" si="103"/>
        <v/>
      </c>
      <c r="CP112" s="17" t="str">
        <f t="shared" si="104"/>
        <v xml:space="preserve">
</v>
      </c>
      <c r="CQ112" s="17">
        <f t="shared" si="105"/>
        <v>8.489279678695201E-2</v>
      </c>
      <c r="CR112" s="17" t="str">
        <f t="shared" si="106"/>
        <v/>
      </c>
      <c r="CS112" s="17">
        <f t="shared" si="107"/>
        <v>8.489279678695201E-2</v>
      </c>
      <c r="CT112" s="17" t="str">
        <f t="shared" si="108"/>
        <v/>
      </c>
      <c r="CU112" s="17" t="str">
        <f t="shared" si="109"/>
        <v xml:space="preserve">
</v>
      </c>
      <c r="CV112" s="151">
        <f t="shared" si="110"/>
        <v>3.7027764081704446E-2</v>
      </c>
      <c r="CW112" s="17" t="str">
        <f t="shared" si="111"/>
        <v/>
      </c>
      <c r="CX112" s="17">
        <f t="shared" si="112"/>
        <v>3.7027764081704446E-2</v>
      </c>
      <c r="CY112" s="17" t="str">
        <f t="shared" si="113"/>
        <v/>
      </c>
      <c r="CZ112" s="17" t="str">
        <f t="shared" si="114"/>
        <v xml:space="preserve">
</v>
      </c>
      <c r="DA112" s="17">
        <f t="shared" si="115"/>
        <v>0.14107870777351222</v>
      </c>
      <c r="DB112" s="17" t="str">
        <f t="shared" si="116"/>
        <v>+</v>
      </c>
      <c r="DC112" s="17">
        <f t="shared" si="117"/>
        <v>0.14107870777351222</v>
      </c>
      <c r="DD112" s="17" t="str">
        <f t="shared" si="118"/>
        <v>small</v>
      </c>
      <c r="DE112" s="17" t="str">
        <f t="shared" si="119"/>
        <v>+
small</v>
      </c>
      <c r="DF112" s="17">
        <f t="shared" si="120"/>
        <v>9.9939215340565601E-2</v>
      </c>
      <c r="DG112" s="17" t="str">
        <f t="shared" si="121"/>
        <v/>
      </c>
      <c r="DH112" s="17">
        <f t="shared" si="122"/>
        <v>9.9939215340565601E-2</v>
      </c>
      <c r="DI112" s="17" t="str">
        <f t="shared" si="123"/>
        <v/>
      </c>
      <c r="DJ112" s="17" t="str">
        <f t="shared" si="124"/>
        <v xml:space="preserve">
</v>
      </c>
      <c r="DK112" s="17">
        <f t="shared" si="125"/>
        <v>0.10522350450226886</v>
      </c>
      <c r="DL112" s="17" t="str">
        <f t="shared" si="126"/>
        <v>+</v>
      </c>
      <c r="DM112" s="17">
        <f t="shared" si="127"/>
        <v>0.10522350450226886</v>
      </c>
      <c r="DN112" s="17" t="str">
        <f t="shared" si="128"/>
        <v>small</v>
      </c>
      <c r="DO112" s="17" t="str">
        <f t="shared" si="129"/>
        <v>+
small</v>
      </c>
      <c r="DP112" s="17">
        <f t="shared" si="130"/>
        <v>4.0528069478823522E-2</v>
      </c>
      <c r="DQ112" s="17" t="str">
        <f t="shared" si="131"/>
        <v/>
      </c>
      <c r="DR112" s="17">
        <f t="shared" si="132"/>
        <v>4.0528069478823522E-2</v>
      </c>
      <c r="DS112" s="17" t="str">
        <f t="shared" si="133"/>
        <v/>
      </c>
      <c r="DT112" s="17" t="str">
        <f t="shared" si="134"/>
        <v xml:space="preserve">
</v>
      </c>
      <c r="DU112" s="17">
        <f t="shared" si="135"/>
        <v>0.19165907041371516</v>
      </c>
      <c r="DV112" s="17" t="str">
        <f t="shared" si="136"/>
        <v>+</v>
      </c>
      <c r="DW112" s="17">
        <f t="shared" si="137"/>
        <v>0.19165907041371516</v>
      </c>
      <c r="DX112" s="17" t="str">
        <f t="shared" si="138"/>
        <v>small</v>
      </c>
      <c r="DY112" s="17" t="str">
        <f t="shared" si="139"/>
        <v>+
small</v>
      </c>
      <c r="DZ112" s="17">
        <f t="shared" si="140"/>
        <v>0.10457055478678316</v>
      </c>
      <c r="EA112" s="17" t="str">
        <f t="shared" si="141"/>
        <v>+</v>
      </c>
      <c r="EB112" s="17">
        <f t="shared" si="142"/>
        <v>0.10457055478678316</v>
      </c>
      <c r="EC112" s="17" t="str">
        <f t="shared" si="143"/>
        <v>small</v>
      </c>
      <c r="ED112" s="17" t="str">
        <f t="shared" si="144"/>
        <v>+
small</v>
      </c>
      <c r="EE112" s="17">
        <f t="shared" si="145"/>
        <v>5.669724614886066E-2</v>
      </c>
      <c r="EF112" s="17" t="str">
        <f t="shared" si="146"/>
        <v/>
      </c>
      <c r="EG112" s="17">
        <f t="shared" si="147"/>
        <v>5.669724614886066E-2</v>
      </c>
      <c r="EH112" s="17" t="str">
        <f t="shared" si="148"/>
        <v/>
      </c>
      <c r="EI112" s="17" t="str">
        <f t="shared" si="149"/>
        <v xml:space="preserve">
</v>
      </c>
    </row>
    <row r="113" spans="1:139" s="117" customFormat="1" x14ac:dyDescent="0.2">
      <c r="A113" s="113"/>
      <c r="B113" s="113" t="s">
        <v>37</v>
      </c>
      <c r="C113" s="114" t="s">
        <v>258</v>
      </c>
      <c r="D113" s="149">
        <v>3.18</v>
      </c>
      <c r="E113" s="149">
        <v>0.9</v>
      </c>
      <c r="F113" s="149">
        <v>439</v>
      </c>
      <c r="G113" s="149">
        <v>3.15</v>
      </c>
      <c r="H113" s="149">
        <v>0.9</v>
      </c>
      <c r="I113" s="149">
        <v>277</v>
      </c>
      <c r="J113" s="149">
        <v>3.33</v>
      </c>
      <c r="K113" s="149">
        <v>0.9</v>
      </c>
      <c r="L113" s="149">
        <v>59</v>
      </c>
      <c r="M113" s="149">
        <v>3.17</v>
      </c>
      <c r="N113" s="149">
        <v>0.91</v>
      </c>
      <c r="O113" s="149">
        <v>103</v>
      </c>
      <c r="P113" s="149">
        <v>3.13</v>
      </c>
      <c r="Q113" s="149">
        <v>1</v>
      </c>
      <c r="R113" s="149">
        <v>137</v>
      </c>
      <c r="S113" s="149">
        <v>3.16</v>
      </c>
      <c r="T113" s="149">
        <v>0.79</v>
      </c>
      <c r="U113" s="149">
        <v>139</v>
      </c>
      <c r="V113" s="149">
        <v>3.2</v>
      </c>
      <c r="W113" s="149">
        <v>0.96</v>
      </c>
      <c r="X113" s="149">
        <v>270</v>
      </c>
      <c r="Y113" s="149">
        <v>3.16</v>
      </c>
      <c r="Z113" s="149">
        <v>0.8</v>
      </c>
      <c r="AA113" s="149">
        <v>169</v>
      </c>
      <c r="AB113" s="149">
        <v>3.19</v>
      </c>
      <c r="AC113" s="149">
        <v>0.91</v>
      </c>
      <c r="AD113" s="149">
        <v>334</v>
      </c>
      <c r="AE113" s="149">
        <v>3.17</v>
      </c>
      <c r="AF113" s="149">
        <v>0.87</v>
      </c>
      <c r="AG113" s="149">
        <v>105</v>
      </c>
      <c r="AH113" s="115">
        <v>3.267956989247311</v>
      </c>
      <c r="AI113" s="115">
        <v>0.92190296905530367</v>
      </c>
      <c r="AJ113" s="128">
        <v>465</v>
      </c>
      <c r="AK113" s="115">
        <v>3.252947368421053</v>
      </c>
      <c r="AL113" s="115">
        <v>0.98413385849970381</v>
      </c>
      <c r="AM113" s="128">
        <v>285</v>
      </c>
      <c r="AN113" s="115">
        <v>3.181739130434782</v>
      </c>
      <c r="AO113" s="115">
        <v>0.81608815217644337</v>
      </c>
      <c r="AP113" s="128">
        <v>69</v>
      </c>
      <c r="AQ113" s="115">
        <v>3.3600900900900914</v>
      </c>
      <c r="AR113" s="115">
        <v>0.81178310526384434</v>
      </c>
      <c r="AS113" s="128">
        <v>111</v>
      </c>
      <c r="AT113" s="115">
        <v>3.2805000000000009</v>
      </c>
      <c r="AU113" s="115">
        <v>1.0480160127713747</v>
      </c>
      <c r="AV113" s="128">
        <v>120</v>
      </c>
      <c r="AW113" s="115">
        <v>3.2063580246913577</v>
      </c>
      <c r="AX113" s="115">
        <v>0.94745278397103239</v>
      </c>
      <c r="AY113" s="128">
        <v>162</v>
      </c>
      <c r="AZ113" s="115">
        <v>3.2650179211469523</v>
      </c>
      <c r="BA113" s="115">
        <v>0.932215537861387</v>
      </c>
      <c r="BB113" s="128">
        <v>279</v>
      </c>
      <c r="BC113" s="115">
        <v>3.2711351351351348</v>
      </c>
      <c r="BD113" s="115">
        <v>0.91100953802821305</v>
      </c>
      <c r="BE113" s="128">
        <v>185</v>
      </c>
      <c r="BF113" s="115">
        <v>3.2658310626703013</v>
      </c>
      <c r="BG113" s="115">
        <v>0.9224938306336069</v>
      </c>
      <c r="BH113" s="128">
        <v>367</v>
      </c>
      <c r="BI113" s="115">
        <v>3.2759183673469385</v>
      </c>
      <c r="BJ113" s="115">
        <v>0.92437756905640367</v>
      </c>
      <c r="BK113" s="128">
        <v>98</v>
      </c>
      <c r="BM113" s="151">
        <f t="shared" si="76"/>
        <v>-0.20000000000000018</v>
      </c>
      <c r="BN113" s="106" t="str">
        <f t="shared" si="75"/>
        <v>tenured</v>
      </c>
      <c r="BO113" s="106">
        <f t="shared" si="77"/>
        <v>0.20000000000000018</v>
      </c>
      <c r="BP113" s="106" t="str">
        <f t="shared" si="78"/>
        <v>small</v>
      </c>
      <c r="BQ113" s="106" t="str">
        <f t="shared" si="79"/>
        <v>tenured
small</v>
      </c>
      <c r="BR113" s="151">
        <f t="shared" si="80"/>
        <v>-2.222222222222224E-2</v>
      </c>
      <c r="BS113" s="106" t="str">
        <f t="shared" si="81"/>
        <v/>
      </c>
      <c r="BT113" s="106">
        <f t="shared" si="82"/>
        <v>2.222222222222224E-2</v>
      </c>
      <c r="BU113" s="106" t="str">
        <f t="shared" si="83"/>
        <v/>
      </c>
      <c r="BV113" s="106" t="str">
        <f t="shared" si="84"/>
        <v xml:space="preserve">
</v>
      </c>
      <c r="BW113" s="151">
        <f t="shared" si="85"/>
        <v>-3.0000000000000249E-2</v>
      </c>
      <c r="BX113" s="106" t="str">
        <f t="shared" si="86"/>
        <v/>
      </c>
      <c r="BY113" s="106">
        <f t="shared" si="87"/>
        <v>3.0000000000000249E-2</v>
      </c>
      <c r="BZ113" s="106" t="str">
        <f t="shared" si="88"/>
        <v/>
      </c>
      <c r="CA113" s="106" t="str">
        <f t="shared" si="89"/>
        <v xml:space="preserve">
</v>
      </c>
      <c r="CB113" s="151">
        <f t="shared" si="90"/>
        <v>4.1666666666666706E-2</v>
      </c>
      <c r="CC113" s="106" t="str">
        <f t="shared" si="91"/>
        <v/>
      </c>
      <c r="CD113" s="106">
        <f t="shared" si="92"/>
        <v>4.1666666666666706E-2</v>
      </c>
      <c r="CE113" s="106" t="str">
        <f t="shared" si="93"/>
        <v/>
      </c>
      <c r="CF113" s="106" t="str">
        <f t="shared" si="94"/>
        <v xml:space="preserve">
</v>
      </c>
      <c r="CG113" s="151">
        <f t="shared" si="95"/>
        <v>2.1978021978021997E-2</v>
      </c>
      <c r="CH113" s="106" t="str">
        <f t="shared" si="96"/>
        <v/>
      </c>
      <c r="CI113" s="106">
        <f t="shared" si="97"/>
        <v>2.1978021978021997E-2</v>
      </c>
      <c r="CJ113" s="106" t="str">
        <f t="shared" si="98"/>
        <v/>
      </c>
      <c r="CK113" s="106" t="str">
        <f t="shared" si="99"/>
        <v xml:space="preserve">
</v>
      </c>
      <c r="CL113" s="151">
        <f t="shared" si="100"/>
        <v>9.5408076771292469E-2</v>
      </c>
      <c r="CM113" s="151" t="str">
        <f t="shared" si="101"/>
        <v/>
      </c>
      <c r="CN113" s="151">
        <f t="shared" si="102"/>
        <v>9.5408076771292469E-2</v>
      </c>
      <c r="CO113" s="151" t="str">
        <f t="shared" si="103"/>
        <v/>
      </c>
      <c r="CP113" s="151" t="str">
        <f t="shared" si="104"/>
        <v xml:space="preserve">
</v>
      </c>
      <c r="CQ113" s="151">
        <f t="shared" si="105"/>
        <v>0.10460707914063105</v>
      </c>
      <c r="CR113" s="151" t="str">
        <f t="shared" si="106"/>
        <v>+</v>
      </c>
      <c r="CS113" s="151">
        <f t="shared" si="107"/>
        <v>0.10460707914063105</v>
      </c>
      <c r="CT113" s="151" t="str">
        <f t="shared" si="108"/>
        <v>small</v>
      </c>
      <c r="CU113" s="151" t="str">
        <f t="shared" si="109"/>
        <v>+
small</v>
      </c>
      <c r="CV113" s="151">
        <f t="shared" si="110"/>
        <v>-0.18167261608910501</v>
      </c>
      <c r="CW113" s="151" t="str">
        <f t="shared" si="111"/>
        <v>-</v>
      </c>
      <c r="CX113" s="151">
        <f t="shared" si="112"/>
        <v>0.18167261608910501</v>
      </c>
      <c r="CY113" s="151" t="str">
        <f t="shared" si="113"/>
        <v>small</v>
      </c>
      <c r="CZ113" s="151" t="str">
        <f t="shared" si="114"/>
        <v>-
small</v>
      </c>
      <c r="DA113" s="151">
        <f t="shared" si="115"/>
        <v>0.23416364402940948</v>
      </c>
      <c r="DB113" s="151" t="str">
        <f t="shared" si="116"/>
        <v>+</v>
      </c>
      <c r="DC113" s="151">
        <f t="shared" si="117"/>
        <v>0.23416364402940948</v>
      </c>
      <c r="DD113" s="151" t="str">
        <f t="shared" si="118"/>
        <v>small</v>
      </c>
      <c r="DE113" s="151" t="str">
        <f t="shared" si="119"/>
        <v>+
small</v>
      </c>
      <c r="DF113" s="151">
        <f t="shared" si="120"/>
        <v>0.1436046760411786</v>
      </c>
      <c r="DG113" s="151" t="str">
        <f t="shared" si="121"/>
        <v>+</v>
      </c>
      <c r="DH113" s="151">
        <f t="shared" si="122"/>
        <v>0.1436046760411786</v>
      </c>
      <c r="DI113" s="151" t="str">
        <f t="shared" si="123"/>
        <v>small</v>
      </c>
      <c r="DJ113" s="151" t="str">
        <f t="shared" si="124"/>
        <v>+
small</v>
      </c>
      <c r="DK113" s="151">
        <f t="shared" si="125"/>
        <v>4.8929113382366593E-2</v>
      </c>
      <c r="DL113" s="151" t="str">
        <f t="shared" si="126"/>
        <v/>
      </c>
      <c r="DM113" s="151">
        <f t="shared" si="127"/>
        <v>4.8929113382366593E-2</v>
      </c>
      <c r="DN113" s="151" t="str">
        <f t="shared" si="128"/>
        <v/>
      </c>
      <c r="DO113" s="151" t="str">
        <f t="shared" si="129"/>
        <v xml:space="preserve">
</v>
      </c>
      <c r="DP113" s="151">
        <f t="shared" si="130"/>
        <v>6.9745588339056197E-2</v>
      </c>
      <c r="DQ113" s="151" t="str">
        <f t="shared" si="131"/>
        <v/>
      </c>
      <c r="DR113" s="151">
        <f t="shared" si="132"/>
        <v>6.9745588339056197E-2</v>
      </c>
      <c r="DS113" s="151" t="str">
        <f t="shared" si="133"/>
        <v/>
      </c>
      <c r="DT113" s="151" t="str">
        <f t="shared" si="134"/>
        <v xml:space="preserve">
</v>
      </c>
      <c r="DU113" s="151">
        <f t="shared" si="135"/>
        <v>0.12199118724451036</v>
      </c>
      <c r="DV113" s="151" t="str">
        <f t="shared" si="136"/>
        <v>+</v>
      </c>
      <c r="DW113" s="151">
        <f t="shared" si="137"/>
        <v>0.12199118724451036</v>
      </c>
      <c r="DX113" s="151" t="str">
        <f t="shared" si="138"/>
        <v>small</v>
      </c>
      <c r="DY113" s="151" t="str">
        <f t="shared" si="139"/>
        <v>+
small</v>
      </c>
      <c r="DZ113" s="151">
        <f t="shared" si="140"/>
        <v>8.2202243692207091E-2</v>
      </c>
      <c r="EA113" s="151" t="str">
        <f t="shared" si="141"/>
        <v/>
      </c>
      <c r="EB113" s="151">
        <f t="shared" si="142"/>
        <v>8.2202243692207091E-2</v>
      </c>
      <c r="EC113" s="151" t="str">
        <f t="shared" si="143"/>
        <v/>
      </c>
      <c r="ED113" s="151" t="str">
        <f t="shared" si="144"/>
        <v xml:space="preserve">
</v>
      </c>
      <c r="EE113" s="151">
        <f t="shared" si="145"/>
        <v>0.11458344608584468</v>
      </c>
      <c r="EF113" s="151" t="str">
        <f t="shared" si="146"/>
        <v>+</v>
      </c>
      <c r="EG113" s="151">
        <f t="shared" si="147"/>
        <v>0.11458344608584468</v>
      </c>
      <c r="EH113" s="151" t="str">
        <f t="shared" si="148"/>
        <v>small</v>
      </c>
      <c r="EI113" s="151" t="str">
        <f t="shared" si="149"/>
        <v>+
small</v>
      </c>
    </row>
    <row r="114" spans="1:139" x14ac:dyDescent="0.2">
      <c r="A114" s="2" t="s">
        <v>259</v>
      </c>
      <c r="B114" s="2" t="s">
        <v>37</v>
      </c>
      <c r="C114" s="2" t="s">
        <v>260</v>
      </c>
      <c r="D114" s="145">
        <v>3.13</v>
      </c>
      <c r="E114" s="145">
        <v>0.99</v>
      </c>
      <c r="F114" s="131">
        <v>423</v>
      </c>
      <c r="G114" s="146">
        <v>3.11</v>
      </c>
      <c r="H114" s="146">
        <v>0.99</v>
      </c>
      <c r="I114" s="146">
        <v>270</v>
      </c>
      <c r="J114" s="146">
        <v>3.2</v>
      </c>
      <c r="K114" s="146">
        <v>1.05</v>
      </c>
      <c r="L114" s="146">
        <v>54</v>
      </c>
      <c r="M114" s="146">
        <v>3.11</v>
      </c>
      <c r="N114" s="146">
        <v>0.97</v>
      </c>
      <c r="O114" s="146">
        <v>99</v>
      </c>
      <c r="P114" s="146">
        <v>3.13</v>
      </c>
      <c r="Q114" s="146">
        <v>1.05</v>
      </c>
      <c r="R114" s="146">
        <v>134</v>
      </c>
      <c r="S114" s="146">
        <v>3.08</v>
      </c>
      <c r="T114" s="146">
        <v>0.93</v>
      </c>
      <c r="U114" s="146">
        <v>135</v>
      </c>
      <c r="V114" s="146">
        <v>3.19</v>
      </c>
      <c r="W114" s="146">
        <v>1.05</v>
      </c>
      <c r="X114" s="146">
        <v>263</v>
      </c>
      <c r="Y114" s="146">
        <v>3.03</v>
      </c>
      <c r="Z114" s="146">
        <v>0.88</v>
      </c>
      <c r="AA114" s="146">
        <v>160</v>
      </c>
      <c r="AB114" s="146">
        <v>3.11</v>
      </c>
      <c r="AC114" s="146">
        <v>0.99</v>
      </c>
      <c r="AD114" s="146">
        <v>325</v>
      </c>
      <c r="AE114" s="146">
        <v>3.18</v>
      </c>
      <c r="AF114" s="146">
        <v>0.99</v>
      </c>
      <c r="AG114" s="146">
        <v>98</v>
      </c>
      <c r="AH114" s="31">
        <v>3.2850877192982462</v>
      </c>
      <c r="AI114" s="31">
        <v>1.0302443927398635</v>
      </c>
      <c r="AJ114" s="125">
        <v>456</v>
      </c>
      <c r="AK114" s="31">
        <v>3.2614840989399299</v>
      </c>
      <c r="AL114" s="31">
        <v>1.0795490532783591</v>
      </c>
      <c r="AM114" s="125">
        <v>283</v>
      </c>
      <c r="AN114" s="31">
        <v>3.2615384615384624</v>
      </c>
      <c r="AO114" s="31">
        <v>0.94002864113485707</v>
      </c>
      <c r="AP114" s="125">
        <v>65</v>
      </c>
      <c r="AQ114" s="31">
        <v>3.3611111111111103</v>
      </c>
      <c r="AR114" s="31">
        <v>0.95171594495174316</v>
      </c>
      <c r="AS114" s="125">
        <v>108</v>
      </c>
      <c r="AT114" s="31">
        <v>3.3083333333333331</v>
      </c>
      <c r="AU114" s="31">
        <v>1.1724844936949834</v>
      </c>
      <c r="AV114" s="125">
        <v>120</v>
      </c>
      <c r="AW114" s="31">
        <v>3.1863354037267082</v>
      </c>
      <c r="AX114" s="31">
        <v>1.0198343550799034</v>
      </c>
      <c r="AY114" s="125">
        <v>161</v>
      </c>
      <c r="AZ114" s="31">
        <v>3.2499999999999996</v>
      </c>
      <c r="BA114" s="31">
        <v>1.0782983226951957</v>
      </c>
      <c r="BB114" s="125">
        <v>276</v>
      </c>
      <c r="BC114" s="31">
        <v>3.3388888888888917</v>
      </c>
      <c r="BD114" s="31">
        <v>0.95229149619777753</v>
      </c>
      <c r="BE114" s="125">
        <v>180</v>
      </c>
      <c r="BF114" s="31">
        <v>3.2928176795580115</v>
      </c>
      <c r="BG114" s="31">
        <v>1.0326542810515538</v>
      </c>
      <c r="BH114" s="125">
        <v>362</v>
      </c>
      <c r="BI114" s="31">
        <v>3.2553191489361706</v>
      </c>
      <c r="BJ114" s="31">
        <v>1.0258609834006673</v>
      </c>
      <c r="BK114" s="125">
        <v>94</v>
      </c>
      <c r="BM114" s="17">
        <f t="shared" si="76"/>
        <v>-9.0909090909091217E-2</v>
      </c>
      <c r="BN114" s="14" t="str">
        <f t="shared" si="75"/>
        <v/>
      </c>
      <c r="BO114" s="14">
        <f t="shared" si="77"/>
        <v>9.0909090909091217E-2</v>
      </c>
      <c r="BP114" s="14" t="str">
        <f t="shared" si="78"/>
        <v/>
      </c>
      <c r="BQ114" s="14" t="str">
        <f t="shared" si="79"/>
        <v xml:space="preserve">
</v>
      </c>
      <c r="BR114" s="17">
        <f t="shared" si="80"/>
        <v>0</v>
      </c>
      <c r="BS114" s="14" t="str">
        <f t="shared" si="81"/>
        <v/>
      </c>
      <c r="BT114" s="14">
        <f t="shared" si="82"/>
        <v>0</v>
      </c>
      <c r="BU114" s="14" t="str">
        <f t="shared" si="83"/>
        <v/>
      </c>
      <c r="BV114" s="14" t="str">
        <f t="shared" si="84"/>
        <v xml:space="preserve">
</v>
      </c>
      <c r="BW114" s="17">
        <f t="shared" si="85"/>
        <v>4.761904761904745E-2</v>
      </c>
      <c r="BX114" s="14" t="str">
        <f t="shared" si="86"/>
        <v/>
      </c>
      <c r="BY114" s="14">
        <f t="shared" si="87"/>
        <v>4.761904761904745E-2</v>
      </c>
      <c r="BZ114" s="14" t="str">
        <f t="shared" si="88"/>
        <v/>
      </c>
      <c r="CA114" s="14" t="str">
        <f t="shared" si="89"/>
        <v xml:space="preserve">
</v>
      </c>
      <c r="CB114" s="17">
        <f t="shared" si="90"/>
        <v>0.15238095238095251</v>
      </c>
      <c r="CC114" s="14" t="str">
        <f t="shared" si="91"/>
        <v>women</v>
      </c>
      <c r="CD114" s="14">
        <f t="shared" si="92"/>
        <v>0.15238095238095251</v>
      </c>
      <c r="CE114" s="14" t="str">
        <f t="shared" si="93"/>
        <v>small</v>
      </c>
      <c r="CF114" s="14" t="str">
        <f t="shared" si="94"/>
        <v>women
small</v>
      </c>
      <c r="CG114" s="17">
        <f t="shared" si="95"/>
        <v>-7.0707070707070996E-2</v>
      </c>
      <c r="CH114" s="14" t="str">
        <f t="shared" si="96"/>
        <v/>
      </c>
      <c r="CI114" s="14">
        <f t="shared" si="97"/>
        <v>7.0707070707070996E-2</v>
      </c>
      <c r="CJ114" s="14" t="str">
        <f t="shared" si="98"/>
        <v/>
      </c>
      <c r="CK114" s="14" t="str">
        <f t="shared" si="99"/>
        <v xml:space="preserve">
</v>
      </c>
      <c r="CL114" s="17">
        <f t="shared" si="100"/>
        <v>0.15053488317058561</v>
      </c>
      <c r="CM114" s="17" t="str">
        <f t="shared" si="101"/>
        <v>+</v>
      </c>
      <c r="CN114" s="17">
        <f t="shared" si="102"/>
        <v>0.15053488317058561</v>
      </c>
      <c r="CO114" s="17" t="str">
        <f t="shared" si="103"/>
        <v>small</v>
      </c>
      <c r="CP114" s="17" t="str">
        <f t="shared" si="104"/>
        <v>+
small</v>
      </c>
      <c r="CQ114" s="17">
        <f t="shared" si="105"/>
        <v>0.14032164493119162</v>
      </c>
      <c r="CR114" s="17" t="str">
        <f t="shared" si="106"/>
        <v>+</v>
      </c>
      <c r="CS114" s="17">
        <f t="shared" si="107"/>
        <v>0.14032164493119162</v>
      </c>
      <c r="CT114" s="17" t="str">
        <f t="shared" si="108"/>
        <v>small</v>
      </c>
      <c r="CU114" s="17" t="str">
        <f t="shared" si="109"/>
        <v>+
small</v>
      </c>
      <c r="CV114" s="151">
        <f t="shared" si="110"/>
        <v>6.5464453789588165E-2</v>
      </c>
      <c r="CW114" s="17" t="str">
        <f t="shared" si="111"/>
        <v/>
      </c>
      <c r="CX114" s="17">
        <f t="shared" si="112"/>
        <v>6.5464453789588165E-2</v>
      </c>
      <c r="CY114" s="17" t="str">
        <f t="shared" si="113"/>
        <v/>
      </c>
      <c r="CZ114" s="17" t="str">
        <f t="shared" si="114"/>
        <v xml:space="preserve">
</v>
      </c>
      <c r="DA114" s="17">
        <f t="shared" si="115"/>
        <v>0.26385090261763239</v>
      </c>
      <c r="DB114" s="17" t="str">
        <f t="shared" si="116"/>
        <v>+</v>
      </c>
      <c r="DC114" s="17">
        <f t="shared" si="117"/>
        <v>0.26385090261763239</v>
      </c>
      <c r="DD114" s="17" t="str">
        <f t="shared" si="118"/>
        <v>small</v>
      </c>
      <c r="DE114" s="17" t="str">
        <f t="shared" si="119"/>
        <v>+
small</v>
      </c>
      <c r="DF114" s="17">
        <f t="shared" si="120"/>
        <v>0.15209867106330008</v>
      </c>
      <c r="DG114" s="17" t="str">
        <f t="shared" si="121"/>
        <v>+</v>
      </c>
      <c r="DH114" s="17">
        <f t="shared" si="122"/>
        <v>0.15209867106330008</v>
      </c>
      <c r="DI114" s="17" t="str">
        <f t="shared" si="123"/>
        <v>small</v>
      </c>
      <c r="DJ114" s="17" t="str">
        <f t="shared" si="124"/>
        <v>+
small</v>
      </c>
      <c r="DK114" s="17">
        <f t="shared" si="125"/>
        <v>0.1042673285098116</v>
      </c>
      <c r="DL114" s="17" t="str">
        <f t="shared" si="126"/>
        <v>+</v>
      </c>
      <c r="DM114" s="17">
        <f t="shared" si="127"/>
        <v>0.1042673285098116</v>
      </c>
      <c r="DN114" s="17" t="str">
        <f t="shared" si="128"/>
        <v>small</v>
      </c>
      <c r="DO114" s="17" t="str">
        <f t="shared" si="129"/>
        <v>+
small</v>
      </c>
      <c r="DP114" s="17">
        <f t="shared" si="130"/>
        <v>5.564322853626464E-2</v>
      </c>
      <c r="DQ114" s="17" t="str">
        <f t="shared" si="131"/>
        <v/>
      </c>
      <c r="DR114" s="17">
        <f t="shared" si="132"/>
        <v>5.564322853626464E-2</v>
      </c>
      <c r="DS114" s="17" t="str">
        <f t="shared" si="133"/>
        <v/>
      </c>
      <c r="DT114" s="17" t="str">
        <f t="shared" si="134"/>
        <v xml:space="preserve">
</v>
      </c>
      <c r="DU114" s="17">
        <f t="shared" si="135"/>
        <v>0.32436380049826674</v>
      </c>
      <c r="DV114" s="17" t="str">
        <f t="shared" si="136"/>
        <v>+</v>
      </c>
      <c r="DW114" s="17">
        <f t="shared" si="137"/>
        <v>0.32436380049826674</v>
      </c>
      <c r="DX114" s="17" t="str">
        <f t="shared" si="138"/>
        <v>moderate</v>
      </c>
      <c r="DY114" s="17" t="str">
        <f t="shared" si="139"/>
        <v>+
moderate</v>
      </c>
      <c r="DZ114" s="17">
        <f t="shared" si="140"/>
        <v>0.1770366742409164</v>
      </c>
      <c r="EA114" s="17" t="str">
        <f t="shared" si="141"/>
        <v>+</v>
      </c>
      <c r="EB114" s="17">
        <f t="shared" si="142"/>
        <v>0.1770366742409164</v>
      </c>
      <c r="EC114" s="17" t="str">
        <f t="shared" si="143"/>
        <v>small</v>
      </c>
      <c r="ED114" s="17" t="str">
        <f t="shared" si="144"/>
        <v>+
small</v>
      </c>
      <c r="EE114" s="17">
        <f t="shared" si="145"/>
        <v>7.3420424555471431E-2</v>
      </c>
      <c r="EF114" s="17" t="str">
        <f t="shared" si="146"/>
        <v/>
      </c>
      <c r="EG114" s="17">
        <f t="shared" si="147"/>
        <v>7.3420424555471431E-2</v>
      </c>
      <c r="EH114" s="17" t="str">
        <f t="shared" si="148"/>
        <v/>
      </c>
      <c r="EI114" s="17" t="str">
        <f t="shared" si="149"/>
        <v xml:space="preserve">
</v>
      </c>
    </row>
    <row r="115" spans="1:139" s="27" customFormat="1" x14ac:dyDescent="0.2">
      <c r="A115" s="95" t="s">
        <v>261</v>
      </c>
      <c r="B115" s="95" t="s">
        <v>37</v>
      </c>
      <c r="C115" s="95" t="s">
        <v>262</v>
      </c>
      <c r="D115" s="148">
        <v>3.15</v>
      </c>
      <c r="E115" s="148">
        <v>1.07</v>
      </c>
      <c r="F115" s="148">
        <v>435</v>
      </c>
      <c r="G115" s="148">
        <v>3.12</v>
      </c>
      <c r="H115" s="148">
        <v>1.08</v>
      </c>
      <c r="I115" s="148">
        <v>274</v>
      </c>
      <c r="J115" s="148">
        <v>3.19</v>
      </c>
      <c r="K115" s="148">
        <v>1.02</v>
      </c>
      <c r="L115" s="148">
        <v>58</v>
      </c>
      <c r="M115" s="148">
        <v>3.18</v>
      </c>
      <c r="N115" s="148">
        <v>1.06</v>
      </c>
      <c r="O115" s="148">
        <v>103</v>
      </c>
      <c r="P115" s="148">
        <v>3.1</v>
      </c>
      <c r="Q115" s="148">
        <v>1.1100000000000001</v>
      </c>
      <c r="R115" s="148">
        <v>135</v>
      </c>
      <c r="S115" s="148">
        <v>3.13</v>
      </c>
      <c r="T115" s="148">
        <v>1.06</v>
      </c>
      <c r="U115" s="148">
        <v>138</v>
      </c>
      <c r="V115" s="148">
        <v>3.2</v>
      </c>
      <c r="W115" s="148">
        <v>1.08</v>
      </c>
      <c r="X115" s="148">
        <v>268</v>
      </c>
      <c r="Y115" s="148">
        <v>3.06</v>
      </c>
      <c r="Z115" s="148">
        <v>1.05</v>
      </c>
      <c r="AA115" s="148">
        <v>167</v>
      </c>
      <c r="AB115" s="148">
        <v>3.12</v>
      </c>
      <c r="AC115" s="148">
        <v>1.08</v>
      </c>
      <c r="AD115" s="148">
        <v>332</v>
      </c>
      <c r="AE115" s="148">
        <v>3.22</v>
      </c>
      <c r="AF115" s="148">
        <v>1.03</v>
      </c>
      <c r="AG115" s="148">
        <v>103</v>
      </c>
      <c r="AH115" s="98">
        <v>3.3043478260869552</v>
      </c>
      <c r="AI115" s="98">
        <v>1.0472406988690868</v>
      </c>
      <c r="AJ115" s="126">
        <v>460</v>
      </c>
      <c r="AK115" s="98">
        <v>3.2695035460992918</v>
      </c>
      <c r="AL115" s="98">
        <v>1.1056595437465244</v>
      </c>
      <c r="AM115" s="126">
        <v>282</v>
      </c>
      <c r="AN115" s="98">
        <v>3.2941176470588238</v>
      </c>
      <c r="AO115" s="98">
        <v>0.96287541280243261</v>
      </c>
      <c r="AP115" s="126">
        <v>68</v>
      </c>
      <c r="AQ115" s="98">
        <v>3.3999999999999995</v>
      </c>
      <c r="AR115" s="98">
        <v>0.94042738673688697</v>
      </c>
      <c r="AS115" s="126">
        <v>110</v>
      </c>
      <c r="AT115" s="98">
        <v>3.361344537815127</v>
      </c>
      <c r="AU115" s="98">
        <v>1.176976105606679</v>
      </c>
      <c r="AV115" s="126">
        <v>119</v>
      </c>
      <c r="AW115" s="98">
        <v>3.1677018633540373</v>
      </c>
      <c r="AX115" s="98">
        <v>1.0620500508728419</v>
      </c>
      <c r="AY115" s="126">
        <v>161</v>
      </c>
      <c r="AZ115" s="98">
        <v>3.2851985559566792</v>
      </c>
      <c r="BA115" s="98">
        <v>1.100838471742096</v>
      </c>
      <c r="BB115" s="126">
        <v>277</v>
      </c>
      <c r="BC115" s="98">
        <v>3.3351648351648353</v>
      </c>
      <c r="BD115" s="98">
        <v>0.96500921775846915</v>
      </c>
      <c r="BE115" s="126">
        <v>182</v>
      </c>
      <c r="BF115" s="98">
        <v>3.3186813186813189</v>
      </c>
      <c r="BG115" s="98">
        <v>1.0405457444878676</v>
      </c>
      <c r="BH115" s="126">
        <v>364</v>
      </c>
      <c r="BI115" s="98">
        <v>3.2500000000000009</v>
      </c>
      <c r="BJ115" s="98">
        <v>1.0760551736979409</v>
      </c>
      <c r="BK115" s="126">
        <v>96</v>
      </c>
      <c r="BM115" s="17">
        <f t="shared" si="76"/>
        <v>-6.4814814814814659E-2</v>
      </c>
      <c r="BN115" s="14" t="str">
        <f t="shared" si="75"/>
        <v/>
      </c>
      <c r="BO115" s="14">
        <f t="shared" si="77"/>
        <v>6.4814814814814659E-2</v>
      </c>
      <c r="BP115" s="14" t="str">
        <f t="shared" si="78"/>
        <v/>
      </c>
      <c r="BQ115" s="14" t="str">
        <f t="shared" si="79"/>
        <v xml:space="preserve">
</v>
      </c>
      <c r="BR115" s="17">
        <f t="shared" si="80"/>
        <v>-5.5555555555555601E-2</v>
      </c>
      <c r="BS115" s="14" t="str">
        <f t="shared" si="81"/>
        <v/>
      </c>
      <c r="BT115" s="14">
        <f t="shared" si="82"/>
        <v>5.5555555555555601E-2</v>
      </c>
      <c r="BU115" s="14" t="str">
        <f t="shared" si="83"/>
        <v/>
      </c>
      <c r="BV115" s="14" t="str">
        <f t="shared" si="84"/>
        <v xml:space="preserve">
</v>
      </c>
      <c r="BW115" s="17">
        <f t="shared" si="85"/>
        <v>-2.7027027027026848E-2</v>
      </c>
      <c r="BX115" s="14" t="str">
        <f t="shared" si="86"/>
        <v/>
      </c>
      <c r="BY115" s="14">
        <f t="shared" si="87"/>
        <v>2.7027027027026848E-2</v>
      </c>
      <c r="BZ115" s="14" t="str">
        <f t="shared" si="88"/>
        <v/>
      </c>
      <c r="CA115" s="14" t="str">
        <f t="shared" si="89"/>
        <v xml:space="preserve">
</v>
      </c>
      <c r="CB115" s="17">
        <f t="shared" si="90"/>
        <v>0.12962962962962973</v>
      </c>
      <c r="CC115" s="14" t="str">
        <f t="shared" si="91"/>
        <v>women</v>
      </c>
      <c r="CD115" s="14">
        <f t="shared" si="92"/>
        <v>0.12962962962962973</v>
      </c>
      <c r="CE115" s="14" t="str">
        <f t="shared" si="93"/>
        <v>small</v>
      </c>
      <c r="CF115" s="14" t="str">
        <f t="shared" si="94"/>
        <v>women
small</v>
      </c>
      <c r="CG115" s="17">
        <f t="shared" si="95"/>
        <v>-9.2592592592592671E-2</v>
      </c>
      <c r="CH115" s="14" t="str">
        <f t="shared" si="96"/>
        <v/>
      </c>
      <c r="CI115" s="14">
        <f t="shared" si="97"/>
        <v>9.2592592592592671E-2</v>
      </c>
      <c r="CJ115" s="14" t="str">
        <f t="shared" si="98"/>
        <v/>
      </c>
      <c r="CK115" s="14" t="str">
        <f t="shared" si="99"/>
        <v xml:space="preserve">
</v>
      </c>
      <c r="CL115" s="17">
        <f t="shared" si="100"/>
        <v>0.14738524415030396</v>
      </c>
      <c r="CM115" s="17" t="str">
        <f t="shared" si="101"/>
        <v>+</v>
      </c>
      <c r="CN115" s="17">
        <f t="shared" si="102"/>
        <v>0.14738524415030396</v>
      </c>
      <c r="CO115" s="17" t="str">
        <f t="shared" si="103"/>
        <v>small</v>
      </c>
      <c r="CP115" s="17" t="str">
        <f t="shared" si="104"/>
        <v>+
small</v>
      </c>
      <c r="CQ115" s="17">
        <f t="shared" si="105"/>
        <v>0.13521661974960156</v>
      </c>
      <c r="CR115" s="17" t="str">
        <f t="shared" si="106"/>
        <v>+</v>
      </c>
      <c r="CS115" s="17">
        <f t="shared" si="107"/>
        <v>0.13521661974960156</v>
      </c>
      <c r="CT115" s="17" t="str">
        <f t="shared" si="108"/>
        <v>small</v>
      </c>
      <c r="CU115" s="17" t="str">
        <f t="shared" si="109"/>
        <v>+
small</v>
      </c>
      <c r="CV115" s="151">
        <f t="shared" si="110"/>
        <v>0.10813200303431907</v>
      </c>
      <c r="CW115" s="17" t="str">
        <f t="shared" si="111"/>
        <v>+</v>
      </c>
      <c r="CX115" s="17">
        <f t="shared" si="112"/>
        <v>0.10813200303431907</v>
      </c>
      <c r="CY115" s="17" t="str">
        <f t="shared" si="113"/>
        <v>small</v>
      </c>
      <c r="CZ115" s="17" t="str">
        <f t="shared" si="114"/>
        <v>+
small</v>
      </c>
      <c r="DA115" s="17">
        <f t="shared" si="115"/>
        <v>0.23393619018620834</v>
      </c>
      <c r="DB115" s="17" t="str">
        <f t="shared" si="116"/>
        <v>+</v>
      </c>
      <c r="DC115" s="17">
        <f t="shared" si="117"/>
        <v>0.23393619018620834</v>
      </c>
      <c r="DD115" s="17" t="str">
        <f t="shared" si="118"/>
        <v>small</v>
      </c>
      <c r="DE115" s="17" t="str">
        <f t="shared" si="119"/>
        <v>+
small</v>
      </c>
      <c r="DF115" s="17">
        <f t="shared" si="120"/>
        <v>0.22204744562797676</v>
      </c>
      <c r="DG115" s="17" t="str">
        <f t="shared" si="121"/>
        <v>+</v>
      </c>
      <c r="DH115" s="17">
        <f t="shared" si="122"/>
        <v>0.22204744562797676</v>
      </c>
      <c r="DI115" s="17" t="str">
        <f t="shared" si="123"/>
        <v>small</v>
      </c>
      <c r="DJ115" s="17" t="str">
        <f t="shared" si="124"/>
        <v>+
small</v>
      </c>
      <c r="DK115" s="17">
        <f t="shared" si="125"/>
        <v>3.5499139916289467E-2</v>
      </c>
      <c r="DL115" s="17" t="str">
        <f t="shared" si="126"/>
        <v/>
      </c>
      <c r="DM115" s="17">
        <f t="shared" si="127"/>
        <v>3.5499139916289467E-2</v>
      </c>
      <c r="DN115" s="17" t="str">
        <f t="shared" si="128"/>
        <v/>
      </c>
      <c r="DO115" s="17" t="str">
        <f t="shared" si="129"/>
        <v xml:space="preserve">
</v>
      </c>
      <c r="DP115" s="17">
        <f t="shared" si="130"/>
        <v>7.7394239158312506E-2</v>
      </c>
      <c r="DQ115" s="17" t="str">
        <f t="shared" si="131"/>
        <v/>
      </c>
      <c r="DR115" s="17">
        <f t="shared" si="132"/>
        <v>7.7394239158312506E-2</v>
      </c>
      <c r="DS115" s="17" t="str">
        <f t="shared" si="133"/>
        <v/>
      </c>
      <c r="DT115" s="17" t="str">
        <f t="shared" si="134"/>
        <v xml:space="preserve">
</v>
      </c>
      <c r="DU115" s="17">
        <f t="shared" si="135"/>
        <v>0.28514218320524465</v>
      </c>
      <c r="DV115" s="17" t="str">
        <f t="shared" si="136"/>
        <v>+</v>
      </c>
      <c r="DW115" s="17">
        <f t="shared" si="137"/>
        <v>0.28514218320524465</v>
      </c>
      <c r="DX115" s="17" t="str">
        <f t="shared" si="138"/>
        <v>small</v>
      </c>
      <c r="DY115" s="17" t="str">
        <f t="shared" si="139"/>
        <v>+
small</v>
      </c>
      <c r="DZ115" s="17">
        <f t="shared" si="140"/>
        <v>0.19093953315729054</v>
      </c>
      <c r="EA115" s="17" t="str">
        <f t="shared" si="141"/>
        <v>+</v>
      </c>
      <c r="EB115" s="17">
        <f t="shared" si="142"/>
        <v>0.19093953315729054</v>
      </c>
      <c r="EC115" s="17" t="str">
        <f t="shared" si="143"/>
        <v>small</v>
      </c>
      <c r="ED115" s="17" t="str">
        <f t="shared" si="144"/>
        <v>+
small</v>
      </c>
      <c r="EE115" s="17">
        <f t="shared" si="145"/>
        <v>2.7879611318538191E-2</v>
      </c>
      <c r="EF115" s="17" t="str">
        <f t="shared" si="146"/>
        <v/>
      </c>
      <c r="EG115" s="17">
        <f t="shared" si="147"/>
        <v>2.7879611318538191E-2</v>
      </c>
      <c r="EH115" s="17" t="str">
        <f t="shared" si="148"/>
        <v/>
      </c>
      <c r="EI115" s="17" t="str">
        <f t="shared" si="149"/>
        <v xml:space="preserve">
</v>
      </c>
    </row>
    <row r="116" spans="1:139" x14ac:dyDescent="0.2">
      <c r="A116" s="2" t="s">
        <v>263</v>
      </c>
      <c r="B116" s="2" t="s">
        <v>37</v>
      </c>
      <c r="C116" s="2" t="s">
        <v>264</v>
      </c>
      <c r="D116" s="145">
        <v>3.12</v>
      </c>
      <c r="E116" s="145">
        <v>1.1100000000000001</v>
      </c>
      <c r="F116" s="131">
        <v>434</v>
      </c>
      <c r="G116" s="146">
        <v>3.08</v>
      </c>
      <c r="H116" s="146">
        <v>1.1299999999999999</v>
      </c>
      <c r="I116" s="146">
        <v>274</v>
      </c>
      <c r="J116" s="146">
        <v>3.23</v>
      </c>
      <c r="K116" s="146">
        <v>1.04</v>
      </c>
      <c r="L116" s="146">
        <v>57</v>
      </c>
      <c r="M116" s="146">
        <v>3.15</v>
      </c>
      <c r="N116" s="146">
        <v>1.1100000000000001</v>
      </c>
      <c r="O116" s="146">
        <v>103</v>
      </c>
      <c r="P116" s="146">
        <v>3.09</v>
      </c>
      <c r="Q116" s="146">
        <v>1.1599999999999999</v>
      </c>
      <c r="R116" s="146">
        <v>135</v>
      </c>
      <c r="S116" s="146">
        <v>3.05</v>
      </c>
      <c r="T116" s="146">
        <v>1.1000000000000001</v>
      </c>
      <c r="U116" s="146">
        <v>138</v>
      </c>
      <c r="V116" s="146">
        <v>3.19</v>
      </c>
      <c r="W116" s="146">
        <v>1.1299999999999999</v>
      </c>
      <c r="X116" s="146">
        <v>270</v>
      </c>
      <c r="Y116" s="146">
        <v>3</v>
      </c>
      <c r="Z116" s="146">
        <v>1.06</v>
      </c>
      <c r="AA116" s="146">
        <v>164</v>
      </c>
      <c r="AB116" s="146">
        <v>3.11</v>
      </c>
      <c r="AC116" s="146">
        <v>1.1299999999999999</v>
      </c>
      <c r="AD116" s="146">
        <v>331</v>
      </c>
      <c r="AE116" s="146">
        <v>3.14</v>
      </c>
      <c r="AF116" s="146">
        <v>1.03</v>
      </c>
      <c r="AG116" s="146">
        <v>103</v>
      </c>
      <c r="AH116" s="31">
        <v>3.2678185745140405</v>
      </c>
      <c r="AI116" s="31">
        <v>1.0617213181855869</v>
      </c>
      <c r="AJ116" s="125">
        <v>463</v>
      </c>
      <c r="AK116" s="31">
        <v>3.2429577464788726</v>
      </c>
      <c r="AL116" s="31">
        <v>1.106096046751559</v>
      </c>
      <c r="AM116" s="125">
        <v>284</v>
      </c>
      <c r="AN116" s="31">
        <v>3.1029411764705883</v>
      </c>
      <c r="AO116" s="31">
        <v>1.0095026983523545</v>
      </c>
      <c r="AP116" s="125">
        <v>68</v>
      </c>
      <c r="AQ116" s="31">
        <v>3.432432432432432</v>
      </c>
      <c r="AR116" s="31">
        <v>0.95937121094658673</v>
      </c>
      <c r="AS116" s="125">
        <v>111</v>
      </c>
      <c r="AT116" s="31">
        <v>3.2166666666666677</v>
      </c>
      <c r="AU116" s="31">
        <v>1.2104817662577891</v>
      </c>
      <c r="AV116" s="125">
        <v>120</v>
      </c>
      <c r="AW116" s="31">
        <v>3.2222222222222192</v>
      </c>
      <c r="AX116" s="31">
        <v>1.0215078369104986</v>
      </c>
      <c r="AY116" s="125">
        <v>162</v>
      </c>
      <c r="AZ116" s="31">
        <v>3.258064516129032</v>
      </c>
      <c r="BA116" s="31">
        <v>1.098428168732877</v>
      </c>
      <c r="BB116" s="125">
        <v>279</v>
      </c>
      <c r="BC116" s="31">
        <v>3.278688524590164</v>
      </c>
      <c r="BD116" s="31">
        <v>1.0076271911258463</v>
      </c>
      <c r="BE116" s="125">
        <v>183</v>
      </c>
      <c r="BF116" s="31">
        <v>3.2970027247956391</v>
      </c>
      <c r="BG116" s="31">
        <v>1.0540407585845917</v>
      </c>
      <c r="BH116" s="125">
        <v>367</v>
      </c>
      <c r="BI116" s="31">
        <v>3.15625</v>
      </c>
      <c r="BJ116" s="31">
        <v>1.0889698173769071</v>
      </c>
      <c r="BK116" s="125">
        <v>96</v>
      </c>
      <c r="BM116" s="17">
        <f t="shared" si="76"/>
        <v>-0.13274336283185834</v>
      </c>
      <c r="BN116" s="14" t="str">
        <f t="shared" si="75"/>
        <v>tenured</v>
      </c>
      <c r="BO116" s="14">
        <f t="shared" si="77"/>
        <v>0.13274336283185834</v>
      </c>
      <c r="BP116" s="14" t="str">
        <f t="shared" si="78"/>
        <v>small</v>
      </c>
      <c r="BQ116" s="14" t="str">
        <f t="shared" si="79"/>
        <v>tenured
small</v>
      </c>
      <c r="BR116" s="17">
        <f t="shared" si="80"/>
        <v>-6.1946902654867124E-2</v>
      </c>
      <c r="BS116" s="14" t="str">
        <f t="shared" si="81"/>
        <v/>
      </c>
      <c r="BT116" s="14">
        <f t="shared" si="82"/>
        <v>6.1946902654867124E-2</v>
      </c>
      <c r="BU116" s="14" t="str">
        <f t="shared" si="83"/>
        <v/>
      </c>
      <c r="BV116" s="14" t="str">
        <f t="shared" si="84"/>
        <v xml:space="preserve">
</v>
      </c>
      <c r="BW116" s="17">
        <f t="shared" si="85"/>
        <v>3.4482758620689689E-2</v>
      </c>
      <c r="BX116" s="14" t="str">
        <f t="shared" si="86"/>
        <v/>
      </c>
      <c r="BY116" s="14">
        <f t="shared" si="87"/>
        <v>3.4482758620689689E-2</v>
      </c>
      <c r="BZ116" s="14" t="str">
        <f t="shared" si="88"/>
        <v/>
      </c>
      <c r="CA116" s="14" t="str">
        <f t="shared" si="89"/>
        <v xml:space="preserve">
</v>
      </c>
      <c r="CB116" s="17">
        <f t="shared" si="90"/>
        <v>0.16814159292035394</v>
      </c>
      <c r="CC116" s="14" t="str">
        <f t="shared" si="91"/>
        <v>women</v>
      </c>
      <c r="CD116" s="14">
        <f t="shared" si="92"/>
        <v>0.16814159292035394</v>
      </c>
      <c r="CE116" s="14" t="str">
        <f t="shared" si="93"/>
        <v>small</v>
      </c>
      <c r="CF116" s="14" t="str">
        <f t="shared" si="94"/>
        <v>women
small</v>
      </c>
      <c r="CG116" s="17">
        <f t="shared" si="95"/>
        <v>-2.6548672566371903E-2</v>
      </c>
      <c r="CH116" s="14" t="str">
        <f t="shared" si="96"/>
        <v/>
      </c>
      <c r="CI116" s="14">
        <f t="shared" si="97"/>
        <v>2.6548672566371903E-2</v>
      </c>
      <c r="CJ116" s="14" t="str">
        <f t="shared" si="98"/>
        <v/>
      </c>
      <c r="CK116" s="14" t="str">
        <f t="shared" si="99"/>
        <v xml:space="preserve">
</v>
      </c>
      <c r="CL116" s="17">
        <f t="shared" si="100"/>
        <v>0.13922539934175263</v>
      </c>
      <c r="CM116" s="17" t="str">
        <f t="shared" si="101"/>
        <v>+</v>
      </c>
      <c r="CN116" s="17">
        <f t="shared" si="102"/>
        <v>0.13922539934175263</v>
      </c>
      <c r="CO116" s="17" t="str">
        <f t="shared" si="103"/>
        <v>small</v>
      </c>
      <c r="CP116" s="17" t="str">
        <f t="shared" si="104"/>
        <v>+
small</v>
      </c>
      <c r="CQ116" s="17">
        <f t="shared" si="105"/>
        <v>0.14732694051068657</v>
      </c>
      <c r="CR116" s="17" t="str">
        <f t="shared" si="106"/>
        <v>+</v>
      </c>
      <c r="CS116" s="17">
        <f t="shared" si="107"/>
        <v>0.14732694051068657</v>
      </c>
      <c r="CT116" s="17" t="str">
        <f t="shared" si="108"/>
        <v>small</v>
      </c>
      <c r="CU116" s="17" t="str">
        <f t="shared" si="109"/>
        <v>+
small</v>
      </c>
      <c r="CV116" s="151">
        <f t="shared" si="110"/>
        <v>-0.12586278742670914</v>
      </c>
      <c r="CW116" s="17" t="str">
        <f t="shared" si="111"/>
        <v>-</v>
      </c>
      <c r="CX116" s="17">
        <f t="shared" si="112"/>
        <v>0.12586278742670914</v>
      </c>
      <c r="CY116" s="17" t="str">
        <f t="shared" si="113"/>
        <v>small</v>
      </c>
      <c r="CZ116" s="17" t="str">
        <f t="shared" si="114"/>
        <v>-
small</v>
      </c>
      <c r="DA116" s="17">
        <f t="shared" si="115"/>
        <v>0.29439327468849447</v>
      </c>
      <c r="DB116" s="17" t="str">
        <f t="shared" si="116"/>
        <v>+</v>
      </c>
      <c r="DC116" s="17">
        <f t="shared" si="117"/>
        <v>0.29439327468849447</v>
      </c>
      <c r="DD116" s="17" t="str">
        <f t="shared" si="118"/>
        <v>small</v>
      </c>
      <c r="DE116" s="17" t="str">
        <f t="shared" si="119"/>
        <v>+
small</v>
      </c>
      <c r="DF116" s="17">
        <f t="shared" si="120"/>
        <v>0.10464153215480353</v>
      </c>
      <c r="DG116" s="17" t="str">
        <f t="shared" si="121"/>
        <v>+</v>
      </c>
      <c r="DH116" s="17">
        <f t="shared" si="122"/>
        <v>0.10464153215480353</v>
      </c>
      <c r="DI116" s="17" t="str">
        <f t="shared" si="123"/>
        <v>small</v>
      </c>
      <c r="DJ116" s="17" t="str">
        <f t="shared" si="124"/>
        <v>+
small</v>
      </c>
      <c r="DK116" s="17">
        <f t="shared" si="125"/>
        <v>0.16859608511971599</v>
      </c>
      <c r="DL116" s="17" t="str">
        <f t="shared" si="126"/>
        <v>+</v>
      </c>
      <c r="DM116" s="17">
        <f t="shared" si="127"/>
        <v>0.16859608511971599</v>
      </c>
      <c r="DN116" s="17" t="str">
        <f t="shared" si="128"/>
        <v>small</v>
      </c>
      <c r="DO116" s="17" t="str">
        <f t="shared" si="129"/>
        <v>+
small</v>
      </c>
      <c r="DP116" s="17">
        <f t="shared" si="130"/>
        <v>6.1965377497146527E-2</v>
      </c>
      <c r="DQ116" s="17" t="str">
        <f t="shared" si="131"/>
        <v/>
      </c>
      <c r="DR116" s="17">
        <f t="shared" si="132"/>
        <v>6.1965377497146527E-2</v>
      </c>
      <c r="DS116" s="17" t="str">
        <f t="shared" si="133"/>
        <v/>
      </c>
      <c r="DT116" s="17" t="str">
        <f t="shared" si="134"/>
        <v xml:space="preserve">
</v>
      </c>
      <c r="DU116" s="17">
        <f t="shared" si="135"/>
        <v>0.27657900366779359</v>
      </c>
      <c r="DV116" s="17" t="str">
        <f t="shared" si="136"/>
        <v>+</v>
      </c>
      <c r="DW116" s="17">
        <f t="shared" si="137"/>
        <v>0.27657900366779359</v>
      </c>
      <c r="DX116" s="17" t="str">
        <f t="shared" si="138"/>
        <v>small</v>
      </c>
      <c r="DY116" s="17" t="str">
        <f t="shared" si="139"/>
        <v>+
small</v>
      </c>
      <c r="DZ116" s="17">
        <f t="shared" si="140"/>
        <v>0.17741507932459269</v>
      </c>
      <c r="EA116" s="17" t="str">
        <f t="shared" si="141"/>
        <v>+</v>
      </c>
      <c r="EB116" s="17">
        <f t="shared" si="142"/>
        <v>0.17741507932459269</v>
      </c>
      <c r="EC116" s="17" t="str">
        <f t="shared" si="143"/>
        <v>small</v>
      </c>
      <c r="ED116" s="17" t="str">
        <f t="shared" si="144"/>
        <v>+
small</v>
      </c>
      <c r="EE116" s="17">
        <f t="shared" si="145"/>
        <v>1.4922360326884553E-2</v>
      </c>
      <c r="EF116" s="17" t="str">
        <f t="shared" si="146"/>
        <v/>
      </c>
      <c r="EG116" s="17">
        <f t="shared" si="147"/>
        <v>1.4922360326884553E-2</v>
      </c>
      <c r="EH116" s="17" t="str">
        <f t="shared" si="148"/>
        <v/>
      </c>
      <c r="EI116" s="17" t="str">
        <f t="shared" si="149"/>
        <v xml:space="preserve">
</v>
      </c>
    </row>
    <row r="117" spans="1:139" s="27" customFormat="1" x14ac:dyDescent="0.2">
      <c r="A117" s="95" t="s">
        <v>265</v>
      </c>
      <c r="B117" s="95" t="s">
        <v>37</v>
      </c>
      <c r="C117" s="95" t="s">
        <v>266</v>
      </c>
      <c r="D117" s="148">
        <v>3.21</v>
      </c>
      <c r="E117" s="148">
        <v>0.99</v>
      </c>
      <c r="F117" s="148">
        <v>404</v>
      </c>
      <c r="G117" s="148">
        <v>3.19</v>
      </c>
      <c r="H117" s="148">
        <v>0.99</v>
      </c>
      <c r="I117" s="148">
        <v>258</v>
      </c>
      <c r="J117" s="148">
        <v>3.36</v>
      </c>
      <c r="K117" s="148">
        <v>1.06</v>
      </c>
      <c r="L117" s="148">
        <v>53</v>
      </c>
      <c r="M117" s="148">
        <v>3.16</v>
      </c>
      <c r="N117" s="148">
        <v>0.96</v>
      </c>
      <c r="O117" s="148">
        <v>93</v>
      </c>
      <c r="P117" s="148">
        <v>3.16</v>
      </c>
      <c r="Q117" s="148">
        <v>1.0900000000000001</v>
      </c>
      <c r="R117" s="148">
        <v>128</v>
      </c>
      <c r="S117" s="148">
        <v>3.21</v>
      </c>
      <c r="T117" s="148">
        <v>0.89</v>
      </c>
      <c r="U117" s="148">
        <v>128</v>
      </c>
      <c r="V117" s="148">
        <v>3.2</v>
      </c>
      <c r="W117" s="148">
        <v>1.07</v>
      </c>
      <c r="X117" s="148">
        <v>248</v>
      </c>
      <c r="Y117" s="148">
        <v>3.22</v>
      </c>
      <c r="Z117" s="148">
        <v>0.86</v>
      </c>
      <c r="AA117" s="148">
        <v>156</v>
      </c>
      <c r="AB117" s="148">
        <v>3.23</v>
      </c>
      <c r="AC117" s="148">
        <v>1</v>
      </c>
      <c r="AD117" s="148">
        <v>308</v>
      </c>
      <c r="AE117" s="148">
        <v>3.12</v>
      </c>
      <c r="AF117" s="148">
        <v>0.97</v>
      </c>
      <c r="AG117" s="148">
        <v>96</v>
      </c>
      <c r="AH117" s="98">
        <v>3.2100656455142236</v>
      </c>
      <c r="AI117" s="98">
        <v>1.096079234664936</v>
      </c>
      <c r="AJ117" s="126">
        <v>457</v>
      </c>
      <c r="AK117" s="98">
        <v>3.1901408450704221</v>
      </c>
      <c r="AL117" s="98">
        <v>1.1825175192244646</v>
      </c>
      <c r="AM117" s="126">
        <v>284</v>
      </c>
      <c r="AN117" s="98">
        <v>3.1515151515151523</v>
      </c>
      <c r="AO117" s="98">
        <v>0.93220044464571505</v>
      </c>
      <c r="AP117" s="126">
        <v>66</v>
      </c>
      <c r="AQ117" s="98">
        <v>3.2990654205607473</v>
      </c>
      <c r="AR117" s="98">
        <v>0.94384753796630594</v>
      </c>
      <c r="AS117" s="126">
        <v>107</v>
      </c>
      <c r="AT117" s="98">
        <v>3.2184873949579837</v>
      </c>
      <c r="AU117" s="98">
        <v>1.2699904167898555</v>
      </c>
      <c r="AV117" s="126">
        <v>119</v>
      </c>
      <c r="AW117" s="98">
        <v>3.1543209876543217</v>
      </c>
      <c r="AX117" s="98">
        <v>1.1287930544085596</v>
      </c>
      <c r="AY117" s="126">
        <v>162</v>
      </c>
      <c r="AZ117" s="98">
        <v>3.2166064981949458</v>
      </c>
      <c r="BA117" s="98">
        <v>1.0951202867362964</v>
      </c>
      <c r="BB117" s="126">
        <v>277</v>
      </c>
      <c r="BC117" s="98">
        <v>3.2000000000000006</v>
      </c>
      <c r="BD117" s="98">
        <v>1.1005331364195909</v>
      </c>
      <c r="BE117" s="126">
        <v>180</v>
      </c>
      <c r="BF117" s="98">
        <v>3.1855955678670371</v>
      </c>
      <c r="BG117" s="98">
        <v>1.1162500428678712</v>
      </c>
      <c r="BH117" s="126">
        <v>361</v>
      </c>
      <c r="BI117" s="98">
        <v>3.302083333333333</v>
      </c>
      <c r="BJ117" s="98">
        <v>1.0169075067050013</v>
      </c>
      <c r="BK117" s="126">
        <v>96</v>
      </c>
      <c r="BM117" s="17">
        <f t="shared" si="76"/>
        <v>-0.17171717171717166</v>
      </c>
      <c r="BN117" s="14" t="str">
        <f t="shared" si="75"/>
        <v>tenured</v>
      </c>
      <c r="BO117" s="14">
        <f t="shared" si="77"/>
        <v>0.17171717171717166</v>
      </c>
      <c r="BP117" s="14" t="str">
        <f t="shared" si="78"/>
        <v>small</v>
      </c>
      <c r="BQ117" s="14" t="str">
        <f t="shared" si="79"/>
        <v>tenured
small</v>
      </c>
      <c r="BR117" s="17">
        <f t="shared" si="80"/>
        <v>3.0303030303030106E-2</v>
      </c>
      <c r="BS117" s="14" t="str">
        <f t="shared" si="81"/>
        <v/>
      </c>
      <c r="BT117" s="14">
        <f t="shared" si="82"/>
        <v>3.0303030303030106E-2</v>
      </c>
      <c r="BU117" s="14" t="str">
        <f t="shared" si="83"/>
        <v/>
      </c>
      <c r="BV117" s="14" t="str">
        <f t="shared" si="84"/>
        <v xml:space="preserve">
</v>
      </c>
      <c r="BW117" s="17">
        <f t="shared" si="85"/>
        <v>-4.5871559633027359E-2</v>
      </c>
      <c r="BX117" s="14" t="str">
        <f t="shared" si="86"/>
        <v/>
      </c>
      <c r="BY117" s="14">
        <f t="shared" si="87"/>
        <v>4.5871559633027359E-2</v>
      </c>
      <c r="BZ117" s="14" t="str">
        <f t="shared" si="88"/>
        <v/>
      </c>
      <c r="CA117" s="14" t="str">
        <f t="shared" si="89"/>
        <v xml:space="preserve">
</v>
      </c>
      <c r="CB117" s="17">
        <f t="shared" si="90"/>
        <v>-1.8691588785046745E-2</v>
      </c>
      <c r="CC117" s="14" t="str">
        <f t="shared" si="91"/>
        <v/>
      </c>
      <c r="CD117" s="14">
        <f t="shared" si="92"/>
        <v>1.8691588785046745E-2</v>
      </c>
      <c r="CE117" s="14" t="str">
        <f t="shared" si="93"/>
        <v/>
      </c>
      <c r="CF117" s="14" t="str">
        <f t="shared" si="94"/>
        <v xml:space="preserve">
</v>
      </c>
      <c r="CG117" s="17">
        <f t="shared" si="95"/>
        <v>0.10999999999999988</v>
      </c>
      <c r="CH117" s="14" t="str">
        <f t="shared" si="96"/>
        <v>foc</v>
      </c>
      <c r="CI117" s="14">
        <f t="shared" si="97"/>
        <v>0.10999999999999988</v>
      </c>
      <c r="CJ117" s="14" t="str">
        <f t="shared" si="98"/>
        <v>small</v>
      </c>
      <c r="CK117" s="14" t="str">
        <f t="shared" si="99"/>
        <v>foc
small</v>
      </c>
      <c r="CL117" s="17">
        <f t="shared" si="100"/>
        <v>5.9891212375425209E-5</v>
      </c>
      <c r="CM117" s="17" t="str">
        <f t="shared" si="101"/>
        <v/>
      </c>
      <c r="CN117" s="17">
        <f t="shared" si="102"/>
        <v>5.9891212375425209E-5</v>
      </c>
      <c r="CO117" s="17" t="str">
        <f t="shared" si="103"/>
        <v/>
      </c>
      <c r="CP117" s="17" t="str">
        <f t="shared" si="104"/>
        <v xml:space="preserve">
</v>
      </c>
      <c r="CQ117" s="17">
        <f t="shared" si="105"/>
        <v>1.1910611735755437E-4</v>
      </c>
      <c r="CR117" s="17" t="str">
        <f t="shared" si="106"/>
        <v/>
      </c>
      <c r="CS117" s="17">
        <f t="shared" si="107"/>
        <v>1.1910611735755437E-4</v>
      </c>
      <c r="CT117" s="17" t="str">
        <f t="shared" si="108"/>
        <v/>
      </c>
      <c r="CU117" s="17" t="str">
        <f t="shared" si="109"/>
        <v xml:space="preserve">
</v>
      </c>
      <c r="CV117" s="151">
        <f t="shared" si="110"/>
        <v>-0.22364808950942172</v>
      </c>
      <c r="CW117" s="17" t="str">
        <f t="shared" si="111"/>
        <v>-</v>
      </c>
      <c r="CX117" s="17">
        <f t="shared" si="112"/>
        <v>0.22364808950942172</v>
      </c>
      <c r="CY117" s="17" t="str">
        <f t="shared" si="113"/>
        <v>small</v>
      </c>
      <c r="CZ117" s="17" t="str">
        <f t="shared" si="114"/>
        <v>-
small</v>
      </c>
      <c r="DA117" s="17">
        <f t="shared" si="115"/>
        <v>0.1473388603210104</v>
      </c>
      <c r="DB117" s="17" t="str">
        <f t="shared" si="116"/>
        <v>+</v>
      </c>
      <c r="DC117" s="17">
        <f t="shared" si="117"/>
        <v>0.1473388603210104</v>
      </c>
      <c r="DD117" s="17" t="str">
        <f t="shared" si="118"/>
        <v>small</v>
      </c>
      <c r="DE117" s="17" t="str">
        <f t="shared" si="119"/>
        <v>+
small</v>
      </c>
      <c r="DF117" s="17">
        <f t="shared" si="120"/>
        <v>4.6053414407505315E-2</v>
      </c>
      <c r="DG117" s="17" t="str">
        <f t="shared" si="121"/>
        <v/>
      </c>
      <c r="DH117" s="17">
        <f t="shared" si="122"/>
        <v>4.6053414407505315E-2</v>
      </c>
      <c r="DI117" s="17" t="str">
        <f t="shared" si="123"/>
        <v/>
      </c>
      <c r="DJ117" s="17" t="str">
        <f t="shared" si="124"/>
        <v xml:space="preserve">
</v>
      </c>
      <c r="DK117" s="17">
        <f t="shared" si="125"/>
        <v>-4.93261471872289E-2</v>
      </c>
      <c r="DL117" s="17" t="str">
        <f t="shared" si="126"/>
        <v/>
      </c>
      <c r="DM117" s="17">
        <f t="shared" si="127"/>
        <v>4.93261471872289E-2</v>
      </c>
      <c r="DN117" s="17" t="str">
        <f t="shared" si="128"/>
        <v/>
      </c>
      <c r="DO117" s="17" t="str">
        <f t="shared" si="129"/>
        <v xml:space="preserve">
</v>
      </c>
      <c r="DP117" s="17">
        <f t="shared" si="130"/>
        <v>1.5164085987701609E-2</v>
      </c>
      <c r="DQ117" s="17" t="str">
        <f t="shared" si="131"/>
        <v/>
      </c>
      <c r="DR117" s="17">
        <f t="shared" si="132"/>
        <v>1.5164085987701609E-2</v>
      </c>
      <c r="DS117" s="17" t="str">
        <f t="shared" si="133"/>
        <v/>
      </c>
      <c r="DT117" s="17" t="str">
        <f t="shared" si="134"/>
        <v xml:space="preserve">
</v>
      </c>
      <c r="DU117" s="17">
        <f t="shared" si="135"/>
        <v>-1.8173010278514996E-2</v>
      </c>
      <c r="DV117" s="17" t="str">
        <f t="shared" si="136"/>
        <v/>
      </c>
      <c r="DW117" s="17">
        <f t="shared" si="137"/>
        <v>1.8173010278514996E-2</v>
      </c>
      <c r="DX117" s="17" t="str">
        <f t="shared" si="138"/>
        <v/>
      </c>
      <c r="DY117" s="17" t="str">
        <f t="shared" si="139"/>
        <v xml:space="preserve">
</v>
      </c>
      <c r="DZ117" s="17">
        <f t="shared" si="140"/>
        <v>-3.9780004862422155E-2</v>
      </c>
      <c r="EA117" s="17" t="str">
        <f t="shared" si="141"/>
        <v/>
      </c>
      <c r="EB117" s="17">
        <f t="shared" si="142"/>
        <v>3.9780004862422155E-2</v>
      </c>
      <c r="EC117" s="17" t="str">
        <f t="shared" si="143"/>
        <v/>
      </c>
      <c r="ED117" s="17" t="str">
        <f t="shared" si="144"/>
        <v xml:space="preserve">
</v>
      </c>
      <c r="EE117" s="17">
        <f t="shared" si="145"/>
        <v>0.17905594376357986</v>
      </c>
      <c r="EF117" s="17" t="str">
        <f t="shared" si="146"/>
        <v>+</v>
      </c>
      <c r="EG117" s="17">
        <f t="shared" si="147"/>
        <v>0.17905594376357986</v>
      </c>
      <c r="EH117" s="17" t="str">
        <f t="shared" si="148"/>
        <v>small</v>
      </c>
      <c r="EI117" s="17" t="str">
        <f t="shared" si="149"/>
        <v>+
small</v>
      </c>
    </row>
    <row r="118" spans="1:139" x14ac:dyDescent="0.2">
      <c r="A118" s="2" t="s">
        <v>267</v>
      </c>
      <c r="B118" s="2" t="s">
        <v>37</v>
      </c>
      <c r="C118" s="2" t="s">
        <v>268</v>
      </c>
      <c r="D118" s="145">
        <v>3.27</v>
      </c>
      <c r="E118" s="145">
        <v>1.08</v>
      </c>
      <c r="F118" s="131">
        <v>416</v>
      </c>
      <c r="G118" s="146">
        <v>3.26</v>
      </c>
      <c r="H118" s="146">
        <v>1.08</v>
      </c>
      <c r="I118" s="146">
        <v>265</v>
      </c>
      <c r="J118" s="146">
        <v>3.45</v>
      </c>
      <c r="K118" s="146">
        <v>1.08</v>
      </c>
      <c r="L118" s="146">
        <v>56</v>
      </c>
      <c r="M118" s="146">
        <v>3.2</v>
      </c>
      <c r="N118" s="146">
        <v>1.06</v>
      </c>
      <c r="O118" s="146">
        <v>95</v>
      </c>
      <c r="P118" s="146">
        <v>3.19</v>
      </c>
      <c r="Q118" s="146">
        <v>1.25</v>
      </c>
      <c r="R118" s="146">
        <v>130</v>
      </c>
      <c r="S118" s="146">
        <v>3.31</v>
      </c>
      <c r="T118" s="146">
        <v>0.9</v>
      </c>
      <c r="U118" s="146">
        <v>134</v>
      </c>
      <c r="V118" s="146">
        <v>3.23</v>
      </c>
      <c r="W118" s="146">
        <v>1.1399999999999999</v>
      </c>
      <c r="X118" s="146">
        <v>256</v>
      </c>
      <c r="Y118" s="146">
        <v>3.33</v>
      </c>
      <c r="Z118" s="146">
        <v>0.96</v>
      </c>
      <c r="AA118" s="146">
        <v>160</v>
      </c>
      <c r="AB118" s="146">
        <v>3.28</v>
      </c>
      <c r="AC118" s="146">
        <v>1.08</v>
      </c>
      <c r="AD118" s="146">
        <v>317</v>
      </c>
      <c r="AE118" s="146">
        <v>3.23</v>
      </c>
      <c r="AF118" s="146">
        <v>1.06</v>
      </c>
      <c r="AG118" s="146">
        <v>99</v>
      </c>
      <c r="AH118" s="31">
        <v>3.2159827213822889</v>
      </c>
      <c r="AI118" s="31">
        <v>1.1091919447343519</v>
      </c>
      <c r="AJ118" s="125">
        <v>463</v>
      </c>
      <c r="AK118" s="31">
        <v>3.2105263157894726</v>
      </c>
      <c r="AL118" s="31">
        <v>1.1798908117491689</v>
      </c>
      <c r="AM118" s="125">
        <v>285</v>
      </c>
      <c r="AN118" s="31">
        <v>3.1617647058823528</v>
      </c>
      <c r="AO118" s="31">
        <v>1.0016448281306141</v>
      </c>
      <c r="AP118" s="125">
        <v>68</v>
      </c>
      <c r="AQ118" s="31">
        <v>3.2636363636363637</v>
      </c>
      <c r="AR118" s="31">
        <v>0.98313552620467259</v>
      </c>
      <c r="AS118" s="125">
        <v>110</v>
      </c>
      <c r="AT118" s="31">
        <v>3.2166666666666659</v>
      </c>
      <c r="AU118" s="31">
        <v>1.2242873648864991</v>
      </c>
      <c r="AV118" s="125">
        <v>120</v>
      </c>
      <c r="AW118" s="31">
        <v>3.1851851851851865</v>
      </c>
      <c r="AX118" s="31">
        <v>1.1541027125362395</v>
      </c>
      <c r="AY118" s="125">
        <v>162</v>
      </c>
      <c r="AZ118" s="31">
        <v>3.2266187050359689</v>
      </c>
      <c r="BA118" s="31">
        <v>1.1220195523028738</v>
      </c>
      <c r="BB118" s="125">
        <v>278</v>
      </c>
      <c r="BC118" s="31">
        <v>3.1999999999999997</v>
      </c>
      <c r="BD118" s="31">
        <v>1.0924643064510458</v>
      </c>
      <c r="BE118" s="125">
        <v>185</v>
      </c>
      <c r="BF118" s="31">
        <v>3.1835616438356196</v>
      </c>
      <c r="BG118" s="31">
        <v>1.1491771660472214</v>
      </c>
      <c r="BH118" s="125">
        <v>365</v>
      </c>
      <c r="BI118" s="31">
        <v>3.3367346938775526</v>
      </c>
      <c r="BJ118" s="31">
        <v>0.94097862581880343</v>
      </c>
      <c r="BK118" s="125">
        <v>98</v>
      </c>
      <c r="BM118" s="17">
        <f t="shared" si="76"/>
        <v>-0.17592592592592626</v>
      </c>
      <c r="BN118" s="14" t="str">
        <f t="shared" si="75"/>
        <v>tenured</v>
      </c>
      <c r="BO118" s="14">
        <f t="shared" si="77"/>
        <v>0.17592592592592626</v>
      </c>
      <c r="BP118" s="14" t="str">
        <f t="shared" si="78"/>
        <v>small</v>
      </c>
      <c r="BQ118" s="14" t="str">
        <f t="shared" si="79"/>
        <v>tenured
small</v>
      </c>
      <c r="BR118" s="17">
        <f t="shared" si="80"/>
        <v>5.5555555555555192E-2</v>
      </c>
      <c r="BS118" s="14" t="str">
        <f t="shared" si="81"/>
        <v/>
      </c>
      <c r="BT118" s="14">
        <f t="shared" si="82"/>
        <v>5.5555555555555192E-2</v>
      </c>
      <c r="BU118" s="14" t="str">
        <f t="shared" si="83"/>
        <v/>
      </c>
      <c r="BV118" s="14" t="str">
        <f t="shared" si="84"/>
        <v xml:space="preserve">
</v>
      </c>
      <c r="BW118" s="17">
        <f t="shared" si="85"/>
        <v>-9.6000000000000085E-2</v>
      </c>
      <c r="BX118" s="14" t="str">
        <f t="shared" si="86"/>
        <v/>
      </c>
      <c r="BY118" s="14">
        <f t="shared" si="87"/>
        <v>9.6000000000000085E-2</v>
      </c>
      <c r="BZ118" s="14" t="str">
        <f t="shared" si="88"/>
        <v/>
      </c>
      <c r="CA118" s="14" t="str">
        <f t="shared" si="89"/>
        <v xml:space="preserve">
</v>
      </c>
      <c r="CB118" s="17">
        <f t="shared" si="90"/>
        <v>-8.7719298245614127E-2</v>
      </c>
      <c r="CC118" s="14" t="str">
        <f t="shared" si="91"/>
        <v/>
      </c>
      <c r="CD118" s="14">
        <f t="shared" si="92"/>
        <v>8.7719298245614127E-2</v>
      </c>
      <c r="CE118" s="14" t="str">
        <f t="shared" si="93"/>
        <v/>
      </c>
      <c r="CF118" s="14" t="str">
        <f t="shared" si="94"/>
        <v xml:space="preserve">
</v>
      </c>
      <c r="CG118" s="17">
        <f t="shared" si="95"/>
        <v>4.6296296296296127E-2</v>
      </c>
      <c r="CH118" s="14" t="str">
        <f t="shared" si="96"/>
        <v/>
      </c>
      <c r="CI118" s="14">
        <f t="shared" si="97"/>
        <v>4.6296296296296127E-2</v>
      </c>
      <c r="CJ118" s="14" t="str">
        <f t="shared" si="98"/>
        <v/>
      </c>
      <c r="CK118" s="14" t="str">
        <f t="shared" si="99"/>
        <v xml:space="preserve">
</v>
      </c>
      <c r="CL118" s="17">
        <f t="shared" si="100"/>
        <v>-4.8699667243479738E-2</v>
      </c>
      <c r="CM118" s="17" t="str">
        <f t="shared" si="101"/>
        <v/>
      </c>
      <c r="CN118" s="17">
        <f t="shared" si="102"/>
        <v>4.8699667243479738E-2</v>
      </c>
      <c r="CO118" s="17" t="str">
        <f t="shared" si="103"/>
        <v/>
      </c>
      <c r="CP118" s="17" t="str">
        <f t="shared" si="104"/>
        <v xml:space="preserve">
</v>
      </c>
      <c r="CQ118" s="17">
        <f t="shared" si="105"/>
        <v>-4.1930730977710808E-2</v>
      </c>
      <c r="CR118" s="17" t="str">
        <f t="shared" si="106"/>
        <v/>
      </c>
      <c r="CS118" s="17">
        <f t="shared" si="107"/>
        <v>4.1930730977710808E-2</v>
      </c>
      <c r="CT118" s="17" t="str">
        <f t="shared" si="108"/>
        <v/>
      </c>
      <c r="CU118" s="17" t="str">
        <f t="shared" si="109"/>
        <v xml:space="preserve">
</v>
      </c>
      <c r="CV118" s="151">
        <f t="shared" si="110"/>
        <v>-0.28776197512603902</v>
      </c>
      <c r="CW118" s="17" t="str">
        <f t="shared" si="111"/>
        <v>-</v>
      </c>
      <c r="CX118" s="17">
        <f t="shared" si="112"/>
        <v>0.28776197512603902</v>
      </c>
      <c r="CY118" s="17" t="str">
        <f t="shared" si="113"/>
        <v>small</v>
      </c>
      <c r="CZ118" s="17" t="str">
        <f t="shared" si="114"/>
        <v>-
small</v>
      </c>
      <c r="DA118" s="17">
        <f t="shared" si="115"/>
        <v>6.4727966735194001E-2</v>
      </c>
      <c r="DB118" s="17" t="str">
        <f t="shared" si="116"/>
        <v/>
      </c>
      <c r="DC118" s="17">
        <f t="shared" si="117"/>
        <v>6.4727966735194001E-2</v>
      </c>
      <c r="DD118" s="17" t="str">
        <f t="shared" si="118"/>
        <v/>
      </c>
      <c r="DE118" s="17" t="str">
        <f t="shared" si="119"/>
        <v xml:space="preserve">
</v>
      </c>
      <c r="DF118" s="17">
        <f t="shared" si="120"/>
        <v>2.1781378646457038E-2</v>
      </c>
      <c r="DG118" s="17" t="str">
        <f t="shared" si="121"/>
        <v/>
      </c>
      <c r="DH118" s="17">
        <f t="shared" si="122"/>
        <v>2.1781378646457038E-2</v>
      </c>
      <c r="DI118" s="17" t="str">
        <f t="shared" si="123"/>
        <v/>
      </c>
      <c r="DJ118" s="17" t="str">
        <f t="shared" si="124"/>
        <v xml:space="preserve">
</v>
      </c>
      <c r="DK118" s="17">
        <f t="shared" si="125"/>
        <v>-0.10814879252863235</v>
      </c>
      <c r="DL118" s="17" t="str">
        <f t="shared" si="126"/>
        <v>-</v>
      </c>
      <c r="DM118" s="17">
        <f t="shared" si="127"/>
        <v>0.10814879252863235</v>
      </c>
      <c r="DN118" s="17" t="str">
        <f t="shared" si="128"/>
        <v>small</v>
      </c>
      <c r="DO118" s="17" t="str">
        <f t="shared" si="129"/>
        <v>-
small</v>
      </c>
      <c r="DP118" s="17">
        <f t="shared" si="130"/>
        <v>-3.0135793597278796E-3</v>
      </c>
      <c r="DQ118" s="17" t="str">
        <f t="shared" si="131"/>
        <v/>
      </c>
      <c r="DR118" s="17">
        <f t="shared" si="132"/>
        <v>3.0135793597278796E-3</v>
      </c>
      <c r="DS118" s="17" t="str">
        <f t="shared" si="133"/>
        <v/>
      </c>
      <c r="DT118" s="17" t="str">
        <f t="shared" si="134"/>
        <v xml:space="preserve">
</v>
      </c>
      <c r="DU118" s="17">
        <f t="shared" si="135"/>
        <v>-0.11899702281561521</v>
      </c>
      <c r="DV118" s="17" t="str">
        <f t="shared" si="136"/>
        <v>-</v>
      </c>
      <c r="DW118" s="17">
        <f t="shared" si="137"/>
        <v>0.11899702281561521</v>
      </c>
      <c r="DX118" s="17" t="str">
        <f t="shared" si="138"/>
        <v>small</v>
      </c>
      <c r="DY118" s="17" t="str">
        <f t="shared" si="139"/>
        <v>-
small</v>
      </c>
      <c r="DZ118" s="17">
        <f t="shared" si="140"/>
        <v>-8.3919485187906553E-2</v>
      </c>
      <c r="EA118" s="17" t="str">
        <f t="shared" si="141"/>
        <v/>
      </c>
      <c r="EB118" s="17">
        <f t="shared" si="142"/>
        <v>8.3919485187906553E-2</v>
      </c>
      <c r="EC118" s="17" t="str">
        <f t="shared" si="143"/>
        <v/>
      </c>
      <c r="ED118" s="17" t="str">
        <f t="shared" si="144"/>
        <v xml:space="preserve">
</v>
      </c>
      <c r="EE118" s="17">
        <f t="shared" si="145"/>
        <v>0.1134294562585587</v>
      </c>
      <c r="EF118" s="17" t="str">
        <f t="shared" si="146"/>
        <v>+</v>
      </c>
      <c r="EG118" s="17">
        <f t="shared" si="147"/>
        <v>0.1134294562585587</v>
      </c>
      <c r="EH118" s="17" t="str">
        <f t="shared" si="148"/>
        <v>small</v>
      </c>
      <c r="EI118" s="17" t="str">
        <f t="shared" si="149"/>
        <v>+
small</v>
      </c>
    </row>
    <row r="119" spans="1:139" s="27" customFormat="1" x14ac:dyDescent="0.2">
      <c r="A119" s="95" t="s">
        <v>269</v>
      </c>
      <c r="B119" s="95" t="s">
        <v>37</v>
      </c>
      <c r="C119" s="95" t="s">
        <v>270</v>
      </c>
      <c r="D119" s="148">
        <v>3.23</v>
      </c>
      <c r="E119" s="148">
        <v>1.1100000000000001</v>
      </c>
      <c r="F119" s="148">
        <v>421</v>
      </c>
      <c r="G119" s="148">
        <v>3.21</v>
      </c>
      <c r="H119" s="148">
        <v>1.1200000000000001</v>
      </c>
      <c r="I119" s="148">
        <v>267</v>
      </c>
      <c r="J119" s="148">
        <v>3.47</v>
      </c>
      <c r="K119" s="148">
        <v>1.1399999999999999</v>
      </c>
      <c r="L119" s="148">
        <v>57</v>
      </c>
      <c r="M119" s="148">
        <v>3.14</v>
      </c>
      <c r="N119" s="148">
        <v>1.08</v>
      </c>
      <c r="O119" s="148">
        <v>97</v>
      </c>
      <c r="P119" s="148">
        <v>3.17</v>
      </c>
      <c r="Q119" s="148">
        <v>1.25</v>
      </c>
      <c r="R119" s="148">
        <v>130</v>
      </c>
      <c r="S119" s="148">
        <v>3.23</v>
      </c>
      <c r="T119" s="148">
        <v>0.99</v>
      </c>
      <c r="U119" s="148">
        <v>136</v>
      </c>
      <c r="V119" s="148">
        <v>3.18</v>
      </c>
      <c r="W119" s="148">
        <v>1.17</v>
      </c>
      <c r="X119" s="148">
        <v>257</v>
      </c>
      <c r="Y119" s="148">
        <v>3.3</v>
      </c>
      <c r="Z119" s="148">
        <v>1.01</v>
      </c>
      <c r="AA119" s="148">
        <v>164</v>
      </c>
      <c r="AB119" s="148">
        <v>3.25</v>
      </c>
      <c r="AC119" s="148">
        <v>1.1299999999999999</v>
      </c>
      <c r="AD119" s="148">
        <v>321</v>
      </c>
      <c r="AE119" s="148">
        <v>3.16</v>
      </c>
      <c r="AF119" s="148">
        <v>1.06</v>
      </c>
      <c r="AG119" s="148">
        <v>100</v>
      </c>
      <c r="AH119" s="98">
        <v>3.3354978354978355</v>
      </c>
      <c r="AI119" s="98">
        <v>1.1264882520430322</v>
      </c>
      <c r="AJ119" s="126">
        <v>462</v>
      </c>
      <c r="AK119" s="98">
        <v>3.341549295774648</v>
      </c>
      <c r="AL119" s="98">
        <v>1.185706567705159</v>
      </c>
      <c r="AM119" s="126">
        <v>284</v>
      </c>
      <c r="AN119" s="98">
        <v>3.1911764705882355</v>
      </c>
      <c r="AO119" s="98">
        <v>1.0112405997006251</v>
      </c>
      <c r="AP119" s="126">
        <v>68</v>
      </c>
      <c r="AQ119" s="98">
        <v>3.4090909090909092</v>
      </c>
      <c r="AR119" s="98">
        <v>1.0342346773370661</v>
      </c>
      <c r="AS119" s="126">
        <v>110</v>
      </c>
      <c r="AT119" s="98">
        <v>3.3613445378151261</v>
      </c>
      <c r="AU119" s="98">
        <v>1.2469018720784697</v>
      </c>
      <c r="AV119" s="126">
        <v>119</v>
      </c>
      <c r="AW119" s="98">
        <v>3.3209876543209873</v>
      </c>
      <c r="AX119" s="98">
        <v>1.1456334654302478</v>
      </c>
      <c r="AY119" s="126">
        <v>162</v>
      </c>
      <c r="AZ119" s="98">
        <v>3.3597122302158278</v>
      </c>
      <c r="BA119" s="98">
        <v>1.1337117993411754</v>
      </c>
      <c r="BB119" s="126">
        <v>278</v>
      </c>
      <c r="BC119" s="98">
        <v>3.2989130434782608</v>
      </c>
      <c r="BD119" s="98">
        <v>1.1175690406875338</v>
      </c>
      <c r="BE119" s="126">
        <v>184</v>
      </c>
      <c r="BF119" s="98">
        <v>3.3131868131868134</v>
      </c>
      <c r="BG119" s="98">
        <v>1.1598146324019274</v>
      </c>
      <c r="BH119" s="126">
        <v>364</v>
      </c>
      <c r="BI119" s="98">
        <v>3.4183673469387759</v>
      </c>
      <c r="BJ119" s="98">
        <v>0.99403861639352253</v>
      </c>
      <c r="BK119" s="126">
        <v>98</v>
      </c>
      <c r="BM119" s="17">
        <f t="shared" si="76"/>
        <v>-0.23214285714285732</v>
      </c>
      <c r="BN119" s="14" t="str">
        <f t="shared" si="75"/>
        <v>tenured</v>
      </c>
      <c r="BO119" s="14">
        <f t="shared" si="77"/>
        <v>0.23214285714285732</v>
      </c>
      <c r="BP119" s="14" t="str">
        <f t="shared" si="78"/>
        <v>small</v>
      </c>
      <c r="BQ119" s="14" t="str">
        <f t="shared" si="79"/>
        <v>tenured
small</v>
      </c>
      <c r="BR119" s="17">
        <f t="shared" si="80"/>
        <v>6.2499999999999854E-2</v>
      </c>
      <c r="BS119" s="14" t="str">
        <f t="shared" si="81"/>
        <v/>
      </c>
      <c r="BT119" s="14">
        <f t="shared" si="82"/>
        <v>6.2499999999999854E-2</v>
      </c>
      <c r="BU119" s="14" t="str">
        <f t="shared" si="83"/>
        <v/>
      </c>
      <c r="BV119" s="14" t="str">
        <f t="shared" si="84"/>
        <v xml:space="preserve">
</v>
      </c>
      <c r="BW119" s="17">
        <f t="shared" si="85"/>
        <v>-4.8000000000000043E-2</v>
      </c>
      <c r="BX119" s="14" t="str">
        <f t="shared" si="86"/>
        <v/>
      </c>
      <c r="BY119" s="14">
        <f t="shared" si="87"/>
        <v>4.8000000000000043E-2</v>
      </c>
      <c r="BZ119" s="14" t="str">
        <f t="shared" si="88"/>
        <v/>
      </c>
      <c r="CA119" s="14" t="str">
        <f t="shared" si="89"/>
        <v xml:space="preserve">
</v>
      </c>
      <c r="CB119" s="17">
        <f t="shared" si="90"/>
        <v>-0.10256410256410228</v>
      </c>
      <c r="CC119" s="14" t="str">
        <f t="shared" si="91"/>
        <v>men</v>
      </c>
      <c r="CD119" s="14">
        <f t="shared" si="92"/>
        <v>0.10256410256410228</v>
      </c>
      <c r="CE119" s="14" t="str">
        <f t="shared" si="93"/>
        <v>small</v>
      </c>
      <c r="CF119" s="14" t="str">
        <f t="shared" si="94"/>
        <v>men
small</v>
      </c>
      <c r="CG119" s="17">
        <f t="shared" si="95"/>
        <v>7.9646017699114932E-2</v>
      </c>
      <c r="CH119" s="14" t="str">
        <f t="shared" si="96"/>
        <v/>
      </c>
      <c r="CI119" s="14">
        <f t="shared" si="97"/>
        <v>7.9646017699114932E-2</v>
      </c>
      <c r="CJ119" s="14" t="str">
        <f t="shared" si="98"/>
        <v/>
      </c>
      <c r="CK119" s="14" t="str">
        <f t="shared" si="99"/>
        <v xml:space="preserve">
</v>
      </c>
      <c r="CL119" s="17">
        <f t="shared" si="100"/>
        <v>9.3651962465211305E-2</v>
      </c>
      <c r="CM119" s="17" t="str">
        <f t="shared" si="101"/>
        <v/>
      </c>
      <c r="CN119" s="17">
        <f t="shared" si="102"/>
        <v>9.3651962465211305E-2</v>
      </c>
      <c r="CO119" s="17" t="str">
        <f t="shared" si="103"/>
        <v/>
      </c>
      <c r="CP119" s="17" t="str">
        <f t="shared" si="104"/>
        <v xml:space="preserve">
</v>
      </c>
      <c r="CQ119" s="17">
        <f t="shared" si="105"/>
        <v>0.11094591137270264</v>
      </c>
      <c r="CR119" s="17" t="str">
        <f t="shared" si="106"/>
        <v>+</v>
      </c>
      <c r="CS119" s="17">
        <f t="shared" si="107"/>
        <v>0.11094591137270264</v>
      </c>
      <c r="CT119" s="17" t="str">
        <f t="shared" si="108"/>
        <v>small</v>
      </c>
      <c r="CU119" s="17" t="str">
        <f t="shared" si="109"/>
        <v>+
small</v>
      </c>
      <c r="CV119" s="151">
        <f t="shared" si="110"/>
        <v>-0.27572422378443823</v>
      </c>
      <c r="CW119" s="17" t="str">
        <f t="shared" si="111"/>
        <v>-</v>
      </c>
      <c r="CX119" s="17">
        <f t="shared" si="112"/>
        <v>0.27572422378443823</v>
      </c>
      <c r="CY119" s="17" t="str">
        <f t="shared" si="113"/>
        <v>small</v>
      </c>
      <c r="CZ119" s="17" t="str">
        <f t="shared" si="114"/>
        <v>-
small</v>
      </c>
      <c r="DA119" s="17">
        <f t="shared" si="115"/>
        <v>0.26018360724836725</v>
      </c>
      <c r="DB119" s="17" t="str">
        <f t="shared" si="116"/>
        <v>+</v>
      </c>
      <c r="DC119" s="17">
        <f t="shared" si="117"/>
        <v>0.26018360724836725</v>
      </c>
      <c r="DD119" s="17" t="str">
        <f t="shared" si="118"/>
        <v>small</v>
      </c>
      <c r="DE119" s="17" t="str">
        <f t="shared" si="119"/>
        <v>+
small</v>
      </c>
      <c r="DF119" s="17">
        <f t="shared" si="120"/>
        <v>0.15345597123546906</v>
      </c>
      <c r="DG119" s="17" t="str">
        <f t="shared" si="121"/>
        <v>+</v>
      </c>
      <c r="DH119" s="17">
        <f t="shared" si="122"/>
        <v>0.15345597123546906</v>
      </c>
      <c r="DI119" s="17" t="str">
        <f t="shared" si="123"/>
        <v>small</v>
      </c>
      <c r="DJ119" s="17" t="str">
        <f t="shared" si="124"/>
        <v>+
small</v>
      </c>
      <c r="DK119" s="17">
        <f t="shared" si="125"/>
        <v>7.9421260871439803E-2</v>
      </c>
      <c r="DL119" s="17" t="str">
        <f t="shared" si="126"/>
        <v/>
      </c>
      <c r="DM119" s="17">
        <f t="shared" si="127"/>
        <v>7.9421260871439803E-2</v>
      </c>
      <c r="DN119" s="17" t="str">
        <f t="shared" si="128"/>
        <v/>
      </c>
      <c r="DO119" s="17" t="str">
        <f t="shared" si="129"/>
        <v xml:space="preserve">
</v>
      </c>
      <c r="DP119" s="17">
        <f t="shared" si="130"/>
        <v>0.1585166797419435</v>
      </c>
      <c r="DQ119" s="17" t="str">
        <f t="shared" si="131"/>
        <v>+</v>
      </c>
      <c r="DR119" s="17">
        <f t="shared" si="132"/>
        <v>0.1585166797419435</v>
      </c>
      <c r="DS119" s="17" t="str">
        <f t="shared" si="133"/>
        <v>small</v>
      </c>
      <c r="DT119" s="17" t="str">
        <f t="shared" si="134"/>
        <v>+
small</v>
      </c>
      <c r="DU119" s="17">
        <f t="shared" si="135"/>
        <v>-9.7260793934517706E-4</v>
      </c>
      <c r="DV119" s="17" t="str">
        <f t="shared" si="136"/>
        <v/>
      </c>
      <c r="DW119" s="17">
        <f t="shared" si="137"/>
        <v>9.7260793934517706E-4</v>
      </c>
      <c r="DX119" s="17" t="str">
        <f t="shared" si="138"/>
        <v/>
      </c>
      <c r="DY119" s="17" t="str">
        <f t="shared" si="139"/>
        <v xml:space="preserve">
</v>
      </c>
      <c r="DZ119" s="17">
        <f t="shared" si="140"/>
        <v>5.4480096578843958E-2</v>
      </c>
      <c r="EA119" s="17" t="str">
        <f t="shared" si="141"/>
        <v/>
      </c>
      <c r="EB119" s="17">
        <f t="shared" si="142"/>
        <v>5.4480096578843958E-2</v>
      </c>
      <c r="EC119" s="17" t="str">
        <f t="shared" si="143"/>
        <v/>
      </c>
      <c r="ED119" s="17" t="str">
        <f t="shared" si="144"/>
        <v xml:space="preserve">
</v>
      </c>
      <c r="EE119" s="17">
        <f t="shared" si="145"/>
        <v>0.25991681075344925</v>
      </c>
      <c r="EF119" s="17" t="str">
        <f t="shared" si="146"/>
        <v>+</v>
      </c>
      <c r="EG119" s="17">
        <f t="shared" si="147"/>
        <v>0.25991681075344925</v>
      </c>
      <c r="EH119" s="17" t="str">
        <f t="shared" si="148"/>
        <v>small</v>
      </c>
      <c r="EI119" s="17" t="str">
        <f t="shared" si="149"/>
        <v>+
small</v>
      </c>
    </row>
    <row r="120" spans="1:139" x14ac:dyDescent="0.2">
      <c r="A120" s="2" t="s">
        <v>271</v>
      </c>
      <c r="B120" s="2" t="s">
        <v>37</v>
      </c>
      <c r="C120" s="2" t="s">
        <v>272</v>
      </c>
      <c r="D120" s="145" t="s">
        <v>442</v>
      </c>
      <c r="E120" s="145" t="s">
        <v>442</v>
      </c>
      <c r="F120" s="131" t="s">
        <v>442</v>
      </c>
      <c r="G120" s="146" t="s">
        <v>442</v>
      </c>
      <c r="H120" s="146" t="s">
        <v>442</v>
      </c>
      <c r="I120" s="146" t="s">
        <v>442</v>
      </c>
      <c r="J120" s="146" t="s">
        <v>442</v>
      </c>
      <c r="K120" s="146" t="s">
        <v>442</v>
      </c>
      <c r="L120" s="146" t="s">
        <v>442</v>
      </c>
      <c r="M120" s="146" t="s">
        <v>442</v>
      </c>
      <c r="N120" s="146" t="s">
        <v>442</v>
      </c>
      <c r="O120" s="146" t="s">
        <v>442</v>
      </c>
      <c r="P120" s="146" t="s">
        <v>442</v>
      </c>
      <c r="Q120" s="146" t="s">
        <v>442</v>
      </c>
      <c r="R120" s="146" t="s">
        <v>442</v>
      </c>
      <c r="S120" s="146" t="s">
        <v>442</v>
      </c>
      <c r="T120" s="146" t="s">
        <v>442</v>
      </c>
      <c r="U120" s="146" t="s">
        <v>442</v>
      </c>
      <c r="V120" s="146" t="s">
        <v>442</v>
      </c>
      <c r="W120" s="146" t="s">
        <v>442</v>
      </c>
      <c r="X120" s="146" t="s">
        <v>442</v>
      </c>
      <c r="Y120" s="146" t="s">
        <v>442</v>
      </c>
      <c r="Z120" s="146" t="s">
        <v>442</v>
      </c>
      <c r="AA120" s="146" t="s">
        <v>442</v>
      </c>
      <c r="AB120" s="146" t="s">
        <v>442</v>
      </c>
      <c r="AC120" s="146" t="s">
        <v>442</v>
      </c>
      <c r="AD120" s="146" t="s">
        <v>442</v>
      </c>
      <c r="AE120" s="146" t="s">
        <v>442</v>
      </c>
      <c r="AF120" s="146" t="s">
        <v>442</v>
      </c>
      <c r="AG120" s="146" t="s">
        <v>442</v>
      </c>
      <c r="AH120" s="31" t="s">
        <v>442</v>
      </c>
      <c r="AI120" s="31" t="s">
        <v>442</v>
      </c>
      <c r="AJ120" s="125" t="s">
        <v>442</v>
      </c>
      <c r="AK120" s="31" t="s">
        <v>442</v>
      </c>
      <c r="AL120" s="31" t="s">
        <v>442</v>
      </c>
      <c r="AM120" s="125" t="s">
        <v>442</v>
      </c>
      <c r="AN120" s="31" t="s">
        <v>442</v>
      </c>
      <c r="AO120" s="31" t="s">
        <v>442</v>
      </c>
      <c r="AP120" s="125" t="s">
        <v>442</v>
      </c>
      <c r="AQ120" s="31" t="s">
        <v>442</v>
      </c>
      <c r="AR120" s="31" t="s">
        <v>442</v>
      </c>
      <c r="AS120" s="125" t="s">
        <v>442</v>
      </c>
      <c r="AT120" s="31" t="s">
        <v>442</v>
      </c>
      <c r="AU120" s="31" t="s">
        <v>442</v>
      </c>
      <c r="AV120" s="125" t="s">
        <v>442</v>
      </c>
      <c r="AW120" s="31" t="s">
        <v>442</v>
      </c>
      <c r="AX120" s="31" t="s">
        <v>442</v>
      </c>
      <c r="AY120" s="125" t="s">
        <v>442</v>
      </c>
      <c r="AZ120" s="31" t="s">
        <v>442</v>
      </c>
      <c r="BA120" s="31" t="s">
        <v>442</v>
      </c>
      <c r="BB120" s="125" t="s">
        <v>442</v>
      </c>
      <c r="BC120" s="31" t="s">
        <v>442</v>
      </c>
      <c r="BD120" s="31" t="s">
        <v>442</v>
      </c>
      <c r="BE120" s="125" t="s">
        <v>442</v>
      </c>
      <c r="BF120" s="31" t="s">
        <v>442</v>
      </c>
      <c r="BG120" s="31" t="s">
        <v>442</v>
      </c>
      <c r="BH120" s="125" t="s">
        <v>442</v>
      </c>
      <c r="BI120" s="31" t="s">
        <v>442</v>
      </c>
      <c r="BJ120" s="31" t="s">
        <v>442</v>
      </c>
      <c r="BK120" s="125" t="s">
        <v>442</v>
      </c>
      <c r="BM120" s="17" t="str">
        <f t="shared" si="76"/>
        <v>N&lt;5</v>
      </c>
      <c r="BN120" s="14" t="str">
        <f t="shared" si="75"/>
        <v>N&lt;5</v>
      </c>
      <c r="BO120" s="14" t="str">
        <f t="shared" si="77"/>
        <v>N&lt;5</v>
      </c>
      <c r="BP120" s="14" t="str">
        <f t="shared" si="78"/>
        <v>N&lt;5</v>
      </c>
      <c r="BQ120" s="14" t="str">
        <f t="shared" si="79"/>
        <v>N&lt;5
N&lt;5</v>
      </c>
      <c r="BR120" s="17" t="str">
        <f t="shared" si="80"/>
        <v>N&lt;5</v>
      </c>
      <c r="BS120" s="14" t="str">
        <f t="shared" si="81"/>
        <v>N&lt;5</v>
      </c>
      <c r="BT120" s="14" t="str">
        <f t="shared" si="82"/>
        <v>N&lt;5</v>
      </c>
      <c r="BU120" s="14" t="str">
        <f t="shared" si="83"/>
        <v>N&lt;5</v>
      </c>
      <c r="BV120" s="14" t="str">
        <f t="shared" si="84"/>
        <v>N&lt;5
N&lt;5</v>
      </c>
      <c r="BW120" s="17" t="str">
        <f t="shared" si="85"/>
        <v>N&lt;5</v>
      </c>
      <c r="BX120" s="14" t="str">
        <f t="shared" si="86"/>
        <v>N&lt;5</v>
      </c>
      <c r="BY120" s="14" t="str">
        <f t="shared" si="87"/>
        <v>N&lt;5</v>
      </c>
      <c r="BZ120" s="14" t="str">
        <f t="shared" si="88"/>
        <v>N&lt;5</v>
      </c>
      <c r="CA120" s="14" t="str">
        <f t="shared" si="89"/>
        <v>N&lt;5
N&lt;5</v>
      </c>
      <c r="CB120" s="17" t="str">
        <f t="shared" si="90"/>
        <v>N&lt;5</v>
      </c>
      <c r="CC120" s="14" t="str">
        <f t="shared" si="91"/>
        <v>N&lt;5</v>
      </c>
      <c r="CD120" s="14" t="str">
        <f t="shared" si="92"/>
        <v>N&lt;5</v>
      </c>
      <c r="CE120" s="14" t="str">
        <f t="shared" si="93"/>
        <v>N&lt;5</v>
      </c>
      <c r="CF120" s="14" t="str">
        <f t="shared" si="94"/>
        <v>N&lt;5
N&lt;5</v>
      </c>
      <c r="CG120" s="17" t="str">
        <f t="shared" si="95"/>
        <v>N&lt;5</v>
      </c>
      <c r="CH120" s="14" t="str">
        <f t="shared" si="96"/>
        <v>N&lt;5</v>
      </c>
      <c r="CI120" s="14" t="str">
        <f t="shared" si="97"/>
        <v>N&lt;5</v>
      </c>
      <c r="CJ120" s="14" t="str">
        <f t="shared" si="98"/>
        <v>N&lt;5</v>
      </c>
      <c r="CK120" s="14" t="str">
        <f t="shared" si="99"/>
        <v>N&lt;5
N&lt;5</v>
      </c>
      <c r="CL120" s="17" t="str">
        <f t="shared" si="100"/>
        <v>N&lt;5</v>
      </c>
      <c r="CM120" s="17" t="str">
        <f t="shared" si="101"/>
        <v>N&lt;5</v>
      </c>
      <c r="CN120" s="17" t="str">
        <f t="shared" si="102"/>
        <v>N&lt;5</v>
      </c>
      <c r="CO120" s="17" t="str">
        <f t="shared" si="103"/>
        <v>N&lt;5</v>
      </c>
      <c r="CP120" s="17" t="str">
        <f t="shared" si="104"/>
        <v>N&lt;5
N&lt;5</v>
      </c>
      <c r="CQ120" s="17" t="str">
        <f t="shared" si="105"/>
        <v>N&lt;5</v>
      </c>
      <c r="CR120" s="17" t="str">
        <f t="shared" si="106"/>
        <v>N&lt;5</v>
      </c>
      <c r="CS120" s="17" t="str">
        <f t="shared" si="107"/>
        <v>N&lt;5</v>
      </c>
      <c r="CT120" s="17" t="str">
        <f t="shared" si="108"/>
        <v>N&lt;5</v>
      </c>
      <c r="CU120" s="17" t="str">
        <f t="shared" si="109"/>
        <v>N&lt;5
N&lt;5</v>
      </c>
      <c r="CV120" s="151" t="str">
        <f t="shared" si="110"/>
        <v>N&lt;5</v>
      </c>
      <c r="CW120" s="17" t="str">
        <f t="shared" si="111"/>
        <v>N&lt;5</v>
      </c>
      <c r="CX120" s="17" t="str">
        <f t="shared" si="112"/>
        <v>N&lt;5</v>
      </c>
      <c r="CY120" s="17" t="str">
        <f t="shared" si="113"/>
        <v>N&lt;5</v>
      </c>
      <c r="CZ120" s="17" t="str">
        <f t="shared" si="114"/>
        <v>N&lt;5
N&lt;5</v>
      </c>
      <c r="DA120" s="17" t="str">
        <f t="shared" si="115"/>
        <v>N&lt;5</v>
      </c>
      <c r="DB120" s="17" t="str">
        <f t="shared" si="116"/>
        <v>N&lt;5</v>
      </c>
      <c r="DC120" s="17" t="str">
        <f t="shared" si="117"/>
        <v>N&lt;5</v>
      </c>
      <c r="DD120" s="17" t="str">
        <f t="shared" si="118"/>
        <v>N&lt;5</v>
      </c>
      <c r="DE120" s="17" t="str">
        <f t="shared" si="119"/>
        <v>N&lt;5
N&lt;5</v>
      </c>
      <c r="DF120" s="17" t="str">
        <f t="shared" si="120"/>
        <v>N&lt;5</v>
      </c>
      <c r="DG120" s="17" t="str">
        <f t="shared" si="121"/>
        <v>N&lt;5</v>
      </c>
      <c r="DH120" s="17" t="str">
        <f t="shared" si="122"/>
        <v>N&lt;5</v>
      </c>
      <c r="DI120" s="17" t="str">
        <f t="shared" si="123"/>
        <v>N&lt;5</v>
      </c>
      <c r="DJ120" s="17" t="str">
        <f t="shared" si="124"/>
        <v>N&lt;5
N&lt;5</v>
      </c>
      <c r="DK120" s="17" t="str">
        <f t="shared" si="125"/>
        <v>N&lt;5</v>
      </c>
      <c r="DL120" s="17" t="str">
        <f t="shared" si="126"/>
        <v>N&lt;5</v>
      </c>
      <c r="DM120" s="17" t="str">
        <f t="shared" si="127"/>
        <v>N&lt;5</v>
      </c>
      <c r="DN120" s="17" t="str">
        <f t="shared" si="128"/>
        <v>N&lt;5</v>
      </c>
      <c r="DO120" s="17" t="str">
        <f t="shared" si="129"/>
        <v>N&lt;5
N&lt;5</v>
      </c>
      <c r="DP120" s="17" t="str">
        <f t="shared" si="130"/>
        <v>N&lt;5</v>
      </c>
      <c r="DQ120" s="17" t="str">
        <f t="shared" si="131"/>
        <v>N&lt;5</v>
      </c>
      <c r="DR120" s="17" t="str">
        <f t="shared" si="132"/>
        <v>N&lt;5</v>
      </c>
      <c r="DS120" s="17" t="str">
        <f t="shared" si="133"/>
        <v>N&lt;5</v>
      </c>
      <c r="DT120" s="17" t="str">
        <f t="shared" si="134"/>
        <v>N&lt;5
N&lt;5</v>
      </c>
      <c r="DU120" s="17" t="str">
        <f t="shared" si="135"/>
        <v>N&lt;5</v>
      </c>
      <c r="DV120" s="17" t="str">
        <f t="shared" si="136"/>
        <v>N&lt;5</v>
      </c>
      <c r="DW120" s="17" t="str">
        <f t="shared" si="137"/>
        <v>N&lt;5</v>
      </c>
      <c r="DX120" s="17" t="str">
        <f t="shared" si="138"/>
        <v>N&lt;5</v>
      </c>
      <c r="DY120" s="17" t="str">
        <f t="shared" si="139"/>
        <v>N&lt;5
N&lt;5</v>
      </c>
      <c r="DZ120" s="17" t="str">
        <f t="shared" si="140"/>
        <v>N&lt;5</v>
      </c>
      <c r="EA120" s="17" t="str">
        <f t="shared" si="141"/>
        <v>N&lt;5</v>
      </c>
      <c r="EB120" s="17" t="str">
        <f t="shared" si="142"/>
        <v>N&lt;5</v>
      </c>
      <c r="EC120" s="17" t="str">
        <f t="shared" si="143"/>
        <v>N&lt;5</v>
      </c>
      <c r="ED120" s="17" t="str">
        <f t="shared" si="144"/>
        <v>N&lt;5
N&lt;5</v>
      </c>
      <c r="EE120" s="17" t="str">
        <f t="shared" si="145"/>
        <v>N&lt;5</v>
      </c>
      <c r="EF120" s="17" t="str">
        <f t="shared" si="146"/>
        <v>N&lt;5</v>
      </c>
      <c r="EG120" s="17" t="str">
        <f t="shared" si="147"/>
        <v>N&lt;5</v>
      </c>
      <c r="EH120" s="17" t="str">
        <f t="shared" si="148"/>
        <v>N&lt;5</v>
      </c>
      <c r="EI120" s="17" t="str">
        <f t="shared" si="149"/>
        <v>N&lt;5
N&lt;5</v>
      </c>
    </row>
    <row r="121" spans="1:139" s="27" customFormat="1" x14ac:dyDescent="0.2">
      <c r="A121" s="95" t="s">
        <v>273</v>
      </c>
      <c r="B121" s="95" t="s">
        <v>274</v>
      </c>
      <c r="C121" s="95" t="s">
        <v>275</v>
      </c>
      <c r="D121" s="148" t="s">
        <v>442</v>
      </c>
      <c r="E121" s="148" t="s">
        <v>442</v>
      </c>
      <c r="F121" s="148" t="s">
        <v>442</v>
      </c>
      <c r="G121" s="148" t="s">
        <v>442</v>
      </c>
      <c r="H121" s="148" t="s">
        <v>442</v>
      </c>
      <c r="I121" s="148" t="s">
        <v>442</v>
      </c>
      <c r="J121" s="148" t="s">
        <v>442</v>
      </c>
      <c r="K121" s="148" t="s">
        <v>442</v>
      </c>
      <c r="L121" s="148" t="s">
        <v>442</v>
      </c>
      <c r="M121" s="148" t="s">
        <v>442</v>
      </c>
      <c r="N121" s="148" t="s">
        <v>442</v>
      </c>
      <c r="O121" s="148" t="s">
        <v>442</v>
      </c>
      <c r="P121" s="148" t="s">
        <v>442</v>
      </c>
      <c r="Q121" s="148" t="s">
        <v>442</v>
      </c>
      <c r="R121" s="148" t="s">
        <v>442</v>
      </c>
      <c r="S121" s="148" t="s">
        <v>442</v>
      </c>
      <c r="T121" s="148" t="s">
        <v>442</v>
      </c>
      <c r="U121" s="148" t="s">
        <v>442</v>
      </c>
      <c r="V121" s="148" t="s">
        <v>442</v>
      </c>
      <c r="W121" s="148" t="s">
        <v>442</v>
      </c>
      <c r="X121" s="148" t="s">
        <v>442</v>
      </c>
      <c r="Y121" s="148" t="s">
        <v>442</v>
      </c>
      <c r="Z121" s="148" t="s">
        <v>442</v>
      </c>
      <c r="AA121" s="148" t="s">
        <v>442</v>
      </c>
      <c r="AB121" s="148" t="s">
        <v>442</v>
      </c>
      <c r="AC121" s="148" t="s">
        <v>442</v>
      </c>
      <c r="AD121" s="148" t="s">
        <v>442</v>
      </c>
      <c r="AE121" s="148" t="s">
        <v>442</v>
      </c>
      <c r="AF121" s="148" t="s">
        <v>442</v>
      </c>
      <c r="AG121" s="148" t="s">
        <v>442</v>
      </c>
      <c r="AH121" s="98" t="s">
        <v>442</v>
      </c>
      <c r="AI121" s="100" t="s">
        <v>442</v>
      </c>
      <c r="AJ121" s="126" t="s">
        <v>442</v>
      </c>
      <c r="AK121" s="98" t="s">
        <v>442</v>
      </c>
      <c r="AL121" s="100" t="s">
        <v>442</v>
      </c>
      <c r="AM121" s="126" t="s">
        <v>442</v>
      </c>
      <c r="AN121" s="98" t="s">
        <v>442</v>
      </c>
      <c r="AO121" s="100" t="s">
        <v>442</v>
      </c>
      <c r="AP121" s="126" t="s">
        <v>442</v>
      </c>
      <c r="AQ121" s="98" t="s">
        <v>442</v>
      </c>
      <c r="AR121" s="100" t="s">
        <v>442</v>
      </c>
      <c r="AS121" s="126" t="s">
        <v>442</v>
      </c>
      <c r="AT121" s="98" t="s">
        <v>442</v>
      </c>
      <c r="AU121" s="100" t="s">
        <v>442</v>
      </c>
      <c r="AV121" s="126" t="s">
        <v>442</v>
      </c>
      <c r="AW121" s="98" t="s">
        <v>442</v>
      </c>
      <c r="AX121" s="100" t="s">
        <v>442</v>
      </c>
      <c r="AY121" s="126" t="s">
        <v>442</v>
      </c>
      <c r="AZ121" s="98" t="s">
        <v>442</v>
      </c>
      <c r="BA121" s="100" t="s">
        <v>442</v>
      </c>
      <c r="BB121" s="126" t="s">
        <v>442</v>
      </c>
      <c r="BC121" s="98" t="s">
        <v>442</v>
      </c>
      <c r="BD121" s="100" t="s">
        <v>442</v>
      </c>
      <c r="BE121" s="126" t="s">
        <v>442</v>
      </c>
      <c r="BF121" s="98" t="s">
        <v>442</v>
      </c>
      <c r="BG121" s="100" t="s">
        <v>442</v>
      </c>
      <c r="BH121" s="126" t="s">
        <v>442</v>
      </c>
      <c r="BI121" s="98" t="s">
        <v>442</v>
      </c>
      <c r="BJ121" s="100" t="s">
        <v>442</v>
      </c>
      <c r="BK121" s="126" t="s">
        <v>442</v>
      </c>
      <c r="BM121" s="17" t="str">
        <f t="shared" si="76"/>
        <v>N&lt;5</v>
      </c>
      <c r="BN121" s="14" t="str">
        <f t="shared" si="75"/>
        <v>N&lt;5</v>
      </c>
      <c r="BO121" s="14" t="str">
        <f t="shared" si="77"/>
        <v>N&lt;5</v>
      </c>
      <c r="BP121" s="14" t="str">
        <f t="shared" si="78"/>
        <v>N&lt;5</v>
      </c>
      <c r="BQ121" s="14" t="str">
        <f t="shared" si="79"/>
        <v>N&lt;5
N&lt;5</v>
      </c>
      <c r="BR121" s="17" t="str">
        <f t="shared" si="80"/>
        <v>N&lt;5</v>
      </c>
      <c r="BS121" s="14" t="str">
        <f t="shared" si="81"/>
        <v>N&lt;5</v>
      </c>
      <c r="BT121" s="14" t="str">
        <f t="shared" si="82"/>
        <v>N&lt;5</v>
      </c>
      <c r="BU121" s="14" t="str">
        <f t="shared" si="83"/>
        <v>N&lt;5</v>
      </c>
      <c r="BV121" s="14" t="str">
        <f t="shared" si="84"/>
        <v>N&lt;5
N&lt;5</v>
      </c>
      <c r="BW121" s="17" t="str">
        <f t="shared" si="85"/>
        <v>N&lt;5</v>
      </c>
      <c r="BX121" s="14" t="str">
        <f t="shared" si="86"/>
        <v>N&lt;5</v>
      </c>
      <c r="BY121" s="14" t="str">
        <f t="shared" si="87"/>
        <v>N&lt;5</v>
      </c>
      <c r="BZ121" s="14" t="str">
        <f t="shared" si="88"/>
        <v>N&lt;5</v>
      </c>
      <c r="CA121" s="14" t="str">
        <f t="shared" si="89"/>
        <v>N&lt;5
N&lt;5</v>
      </c>
      <c r="CB121" s="17" t="str">
        <f t="shared" si="90"/>
        <v>N&lt;5</v>
      </c>
      <c r="CC121" s="14" t="str">
        <f t="shared" si="91"/>
        <v>N&lt;5</v>
      </c>
      <c r="CD121" s="14" t="str">
        <f t="shared" si="92"/>
        <v>N&lt;5</v>
      </c>
      <c r="CE121" s="14" t="str">
        <f t="shared" si="93"/>
        <v>N&lt;5</v>
      </c>
      <c r="CF121" s="14" t="str">
        <f t="shared" si="94"/>
        <v>N&lt;5
N&lt;5</v>
      </c>
      <c r="CG121" s="17" t="str">
        <f t="shared" si="95"/>
        <v>N&lt;5</v>
      </c>
      <c r="CH121" s="14" t="str">
        <f t="shared" si="96"/>
        <v>N&lt;5</v>
      </c>
      <c r="CI121" s="14" t="str">
        <f t="shared" si="97"/>
        <v>N&lt;5</v>
      </c>
      <c r="CJ121" s="14" t="str">
        <f t="shared" si="98"/>
        <v>N&lt;5</v>
      </c>
      <c r="CK121" s="14" t="str">
        <f t="shared" si="99"/>
        <v>N&lt;5
N&lt;5</v>
      </c>
      <c r="CL121" s="17" t="str">
        <f t="shared" si="100"/>
        <v>N&lt;5</v>
      </c>
      <c r="CM121" s="17" t="str">
        <f t="shared" si="101"/>
        <v>N&lt;5</v>
      </c>
      <c r="CN121" s="17" t="str">
        <f t="shared" si="102"/>
        <v>N&lt;5</v>
      </c>
      <c r="CO121" s="17" t="str">
        <f t="shared" si="103"/>
        <v>N&lt;5</v>
      </c>
      <c r="CP121" s="17" t="str">
        <f t="shared" si="104"/>
        <v>N&lt;5
N&lt;5</v>
      </c>
      <c r="CQ121" s="17" t="str">
        <f t="shared" si="105"/>
        <v>N&lt;5</v>
      </c>
      <c r="CR121" s="17" t="str">
        <f t="shared" si="106"/>
        <v>N&lt;5</v>
      </c>
      <c r="CS121" s="17" t="str">
        <f t="shared" si="107"/>
        <v>N&lt;5</v>
      </c>
      <c r="CT121" s="17" t="str">
        <f t="shared" si="108"/>
        <v>N&lt;5</v>
      </c>
      <c r="CU121" s="17" t="str">
        <f t="shared" si="109"/>
        <v>N&lt;5
N&lt;5</v>
      </c>
      <c r="CV121" s="151" t="str">
        <f t="shared" si="110"/>
        <v>N&lt;5</v>
      </c>
      <c r="CW121" s="17" t="str">
        <f t="shared" si="111"/>
        <v>N&lt;5</v>
      </c>
      <c r="CX121" s="17" t="str">
        <f t="shared" si="112"/>
        <v>N&lt;5</v>
      </c>
      <c r="CY121" s="17" t="str">
        <f t="shared" si="113"/>
        <v>N&lt;5</v>
      </c>
      <c r="CZ121" s="17" t="str">
        <f t="shared" si="114"/>
        <v>N&lt;5
N&lt;5</v>
      </c>
      <c r="DA121" s="17" t="str">
        <f t="shared" si="115"/>
        <v>N&lt;5</v>
      </c>
      <c r="DB121" s="17" t="str">
        <f t="shared" si="116"/>
        <v>N&lt;5</v>
      </c>
      <c r="DC121" s="17" t="str">
        <f t="shared" si="117"/>
        <v>N&lt;5</v>
      </c>
      <c r="DD121" s="17" t="str">
        <f t="shared" si="118"/>
        <v>N&lt;5</v>
      </c>
      <c r="DE121" s="17" t="str">
        <f t="shared" si="119"/>
        <v>N&lt;5
N&lt;5</v>
      </c>
      <c r="DF121" s="17" t="str">
        <f t="shared" si="120"/>
        <v>N&lt;5</v>
      </c>
      <c r="DG121" s="17" t="str">
        <f t="shared" si="121"/>
        <v>N&lt;5</v>
      </c>
      <c r="DH121" s="17" t="str">
        <f t="shared" si="122"/>
        <v>N&lt;5</v>
      </c>
      <c r="DI121" s="17" t="str">
        <f t="shared" si="123"/>
        <v>N&lt;5</v>
      </c>
      <c r="DJ121" s="17" t="str">
        <f t="shared" si="124"/>
        <v>N&lt;5
N&lt;5</v>
      </c>
      <c r="DK121" s="17" t="str">
        <f t="shared" si="125"/>
        <v>N&lt;5</v>
      </c>
      <c r="DL121" s="17" t="str">
        <f t="shared" si="126"/>
        <v>N&lt;5</v>
      </c>
      <c r="DM121" s="17" t="str">
        <f t="shared" si="127"/>
        <v>N&lt;5</v>
      </c>
      <c r="DN121" s="17" t="str">
        <f t="shared" si="128"/>
        <v>N&lt;5</v>
      </c>
      <c r="DO121" s="17" t="str">
        <f t="shared" si="129"/>
        <v>N&lt;5
N&lt;5</v>
      </c>
      <c r="DP121" s="17" t="str">
        <f t="shared" si="130"/>
        <v>N&lt;5</v>
      </c>
      <c r="DQ121" s="17" t="str">
        <f t="shared" si="131"/>
        <v>N&lt;5</v>
      </c>
      <c r="DR121" s="17" t="str">
        <f t="shared" si="132"/>
        <v>N&lt;5</v>
      </c>
      <c r="DS121" s="17" t="str">
        <f t="shared" si="133"/>
        <v>N&lt;5</v>
      </c>
      <c r="DT121" s="17" t="str">
        <f t="shared" si="134"/>
        <v>N&lt;5
N&lt;5</v>
      </c>
      <c r="DU121" s="17" t="str">
        <f t="shared" si="135"/>
        <v>N&lt;5</v>
      </c>
      <c r="DV121" s="17" t="str">
        <f t="shared" si="136"/>
        <v>N&lt;5</v>
      </c>
      <c r="DW121" s="17" t="str">
        <f t="shared" si="137"/>
        <v>N&lt;5</v>
      </c>
      <c r="DX121" s="17" t="str">
        <f t="shared" si="138"/>
        <v>N&lt;5</v>
      </c>
      <c r="DY121" s="17" t="str">
        <f t="shared" si="139"/>
        <v>N&lt;5
N&lt;5</v>
      </c>
      <c r="DZ121" s="17" t="str">
        <f t="shared" si="140"/>
        <v>N&lt;5</v>
      </c>
      <c r="EA121" s="17" t="str">
        <f t="shared" si="141"/>
        <v>N&lt;5</v>
      </c>
      <c r="EB121" s="17" t="str">
        <f t="shared" si="142"/>
        <v>N&lt;5</v>
      </c>
      <c r="EC121" s="17" t="str">
        <f t="shared" si="143"/>
        <v>N&lt;5</v>
      </c>
      <c r="ED121" s="17" t="str">
        <f t="shared" si="144"/>
        <v>N&lt;5
N&lt;5</v>
      </c>
      <c r="EE121" s="17" t="str">
        <f t="shared" si="145"/>
        <v>N&lt;5</v>
      </c>
      <c r="EF121" s="17" t="str">
        <f t="shared" si="146"/>
        <v>N&lt;5</v>
      </c>
      <c r="EG121" s="17" t="str">
        <f t="shared" si="147"/>
        <v>N&lt;5</v>
      </c>
      <c r="EH121" s="17" t="str">
        <f t="shared" si="148"/>
        <v>N&lt;5</v>
      </c>
      <c r="EI121" s="17" t="str">
        <f t="shared" si="149"/>
        <v>N&lt;5
N&lt;5</v>
      </c>
    </row>
    <row r="122" spans="1:139" s="47" customFormat="1" x14ac:dyDescent="0.2">
      <c r="A122" s="107"/>
      <c r="B122" s="107" t="s">
        <v>35</v>
      </c>
      <c r="C122" s="108" t="s">
        <v>276</v>
      </c>
      <c r="D122" s="147">
        <v>2.95</v>
      </c>
      <c r="E122" s="147">
        <v>1.26</v>
      </c>
      <c r="F122" s="147">
        <v>443</v>
      </c>
      <c r="G122" s="147">
        <v>2.9</v>
      </c>
      <c r="H122" s="147">
        <v>1.26</v>
      </c>
      <c r="I122" s="147">
        <v>279</v>
      </c>
      <c r="J122" s="147">
        <v>3.24</v>
      </c>
      <c r="K122" s="147">
        <v>1.3</v>
      </c>
      <c r="L122" s="147">
        <v>58</v>
      </c>
      <c r="M122" s="147">
        <v>2.94</v>
      </c>
      <c r="N122" s="147">
        <v>1.23</v>
      </c>
      <c r="O122" s="147">
        <v>106</v>
      </c>
      <c r="P122" s="147">
        <v>2.86</v>
      </c>
      <c r="Q122" s="147">
        <v>1.33</v>
      </c>
      <c r="R122" s="147">
        <v>142</v>
      </c>
      <c r="S122" s="147">
        <v>2.94</v>
      </c>
      <c r="T122" s="147">
        <v>1.19</v>
      </c>
      <c r="U122" s="147">
        <v>136</v>
      </c>
      <c r="V122" s="147">
        <v>3.02</v>
      </c>
      <c r="W122" s="147">
        <v>1.29</v>
      </c>
      <c r="X122" s="147">
        <v>272</v>
      </c>
      <c r="Y122" s="147">
        <v>2.85</v>
      </c>
      <c r="Z122" s="147">
        <v>1.2</v>
      </c>
      <c r="AA122" s="147">
        <v>171</v>
      </c>
      <c r="AB122" s="147">
        <v>3.03</v>
      </c>
      <c r="AC122" s="147">
        <v>1.23</v>
      </c>
      <c r="AD122" s="147">
        <v>337</v>
      </c>
      <c r="AE122" s="147">
        <v>2.71</v>
      </c>
      <c r="AF122" s="147">
        <v>1.32</v>
      </c>
      <c r="AG122" s="147">
        <v>106</v>
      </c>
      <c r="AH122" s="110">
        <v>3.1648471615720544</v>
      </c>
      <c r="AI122" s="112">
        <v>1.2104161709945289</v>
      </c>
      <c r="AJ122" s="127">
        <v>458</v>
      </c>
      <c r="AK122" s="110">
        <v>3.1420863309352525</v>
      </c>
      <c r="AL122" s="112">
        <v>1.225684204309311</v>
      </c>
      <c r="AM122" s="127">
        <v>278</v>
      </c>
      <c r="AN122" s="110">
        <v>3.1739130434782608</v>
      </c>
      <c r="AO122" s="112">
        <v>1.2633873903952497</v>
      </c>
      <c r="AP122" s="127">
        <v>69</v>
      </c>
      <c r="AQ122" s="110">
        <v>3.2162162162162162</v>
      </c>
      <c r="AR122" s="112">
        <v>1.145885171189865</v>
      </c>
      <c r="AS122" s="127">
        <v>111</v>
      </c>
      <c r="AT122" s="110">
        <v>3.1140350877192979</v>
      </c>
      <c r="AU122" s="112">
        <v>1.306103926869721</v>
      </c>
      <c r="AV122" s="127">
        <v>114</v>
      </c>
      <c r="AW122" s="110">
        <v>3.1335403726708075</v>
      </c>
      <c r="AX122" s="112">
        <v>1.1898105993906594</v>
      </c>
      <c r="AY122" s="127">
        <v>161</v>
      </c>
      <c r="AZ122" s="110">
        <v>3.1639194139194142</v>
      </c>
      <c r="BA122" s="112">
        <v>1.20713580890017</v>
      </c>
      <c r="BB122" s="127">
        <v>273</v>
      </c>
      <c r="BC122" s="110">
        <v>3.1576086956521729</v>
      </c>
      <c r="BD122" s="112">
        <v>1.2161916457813029</v>
      </c>
      <c r="BE122" s="127">
        <v>184</v>
      </c>
      <c r="BF122" s="110">
        <v>3.160664819944599</v>
      </c>
      <c r="BG122" s="112">
        <v>1.1971394614329762</v>
      </c>
      <c r="BH122" s="127">
        <v>361</v>
      </c>
      <c r="BI122" s="110">
        <v>3.1804123711340213</v>
      </c>
      <c r="BJ122" s="112">
        <v>1.2648813494469333</v>
      </c>
      <c r="BK122" s="127">
        <v>97</v>
      </c>
      <c r="BM122" s="151">
        <f t="shared" si="76"/>
        <v>-0.2698412698412701</v>
      </c>
      <c r="BN122" s="106" t="str">
        <f t="shared" si="75"/>
        <v>tenured</v>
      </c>
      <c r="BO122" s="106">
        <f t="shared" si="77"/>
        <v>0.2698412698412701</v>
      </c>
      <c r="BP122" s="106" t="str">
        <f t="shared" si="78"/>
        <v>small</v>
      </c>
      <c r="BQ122" s="106" t="str">
        <f t="shared" si="79"/>
        <v>tenured
small</v>
      </c>
      <c r="BR122" s="151">
        <f t="shared" si="80"/>
        <v>-3.1746031746031772E-2</v>
      </c>
      <c r="BS122" s="106" t="str">
        <f t="shared" si="81"/>
        <v/>
      </c>
      <c r="BT122" s="106">
        <f t="shared" si="82"/>
        <v>3.1746031746031772E-2</v>
      </c>
      <c r="BU122" s="106" t="str">
        <f t="shared" si="83"/>
        <v/>
      </c>
      <c r="BV122" s="106" t="str">
        <f t="shared" si="84"/>
        <v xml:space="preserve">
</v>
      </c>
      <c r="BW122" s="151">
        <f t="shared" si="85"/>
        <v>-6.0150375939849676E-2</v>
      </c>
      <c r="BX122" s="106" t="str">
        <f t="shared" si="86"/>
        <v/>
      </c>
      <c r="BY122" s="106">
        <f t="shared" si="87"/>
        <v>6.0150375939849676E-2</v>
      </c>
      <c r="BZ122" s="106" t="str">
        <f t="shared" si="88"/>
        <v/>
      </c>
      <c r="CA122" s="106" t="str">
        <f t="shared" si="89"/>
        <v xml:space="preserve">
</v>
      </c>
      <c r="CB122" s="151">
        <f t="shared" si="90"/>
        <v>0.13178294573643404</v>
      </c>
      <c r="CC122" s="106" t="str">
        <f t="shared" si="91"/>
        <v>women</v>
      </c>
      <c r="CD122" s="106">
        <f t="shared" si="92"/>
        <v>0.13178294573643404</v>
      </c>
      <c r="CE122" s="106" t="str">
        <f t="shared" si="93"/>
        <v>small</v>
      </c>
      <c r="CF122" s="106" t="str">
        <f t="shared" si="94"/>
        <v>women
small</v>
      </c>
      <c r="CG122" s="151">
        <f t="shared" si="95"/>
        <v>0.26016260162601612</v>
      </c>
      <c r="CH122" s="106" t="str">
        <f t="shared" si="96"/>
        <v>foc</v>
      </c>
      <c r="CI122" s="106">
        <f t="shared" si="97"/>
        <v>0.26016260162601612</v>
      </c>
      <c r="CJ122" s="106" t="str">
        <f t="shared" si="98"/>
        <v>small</v>
      </c>
      <c r="CK122" s="106" t="str">
        <f t="shared" si="99"/>
        <v>foc
small</v>
      </c>
      <c r="CL122" s="151">
        <f t="shared" si="100"/>
        <v>0.17749858827111234</v>
      </c>
      <c r="CM122" s="151" t="str">
        <f t="shared" si="101"/>
        <v>+</v>
      </c>
      <c r="CN122" s="151">
        <f t="shared" si="102"/>
        <v>0.17749858827111234</v>
      </c>
      <c r="CO122" s="151" t="str">
        <f t="shared" si="103"/>
        <v>small</v>
      </c>
      <c r="CP122" s="151" t="str">
        <f t="shared" si="104"/>
        <v>+
small</v>
      </c>
      <c r="CQ122" s="151">
        <f t="shared" si="105"/>
        <v>0.19751117790709505</v>
      </c>
      <c r="CR122" s="151" t="str">
        <f t="shared" si="106"/>
        <v>+</v>
      </c>
      <c r="CS122" s="151">
        <f t="shared" si="107"/>
        <v>0.19751117790709505</v>
      </c>
      <c r="CT122" s="151" t="str">
        <f t="shared" si="108"/>
        <v>small</v>
      </c>
      <c r="CU122" s="151" t="str">
        <f t="shared" si="109"/>
        <v>+
small</v>
      </c>
      <c r="CV122" s="151">
        <f t="shared" si="110"/>
        <v>-5.2309336806871415E-2</v>
      </c>
      <c r="CW122" s="151" t="str">
        <f t="shared" si="111"/>
        <v/>
      </c>
      <c r="CX122" s="151">
        <f t="shared" si="112"/>
        <v>5.2309336806871415E-2</v>
      </c>
      <c r="CY122" s="151" t="str">
        <f t="shared" si="113"/>
        <v/>
      </c>
      <c r="CZ122" s="151" t="str">
        <f t="shared" si="114"/>
        <v xml:space="preserve">
</v>
      </c>
      <c r="DA122" s="151">
        <f t="shared" si="115"/>
        <v>0.24105051986090256</v>
      </c>
      <c r="DB122" s="151" t="str">
        <f t="shared" si="116"/>
        <v>+</v>
      </c>
      <c r="DC122" s="151">
        <f t="shared" si="117"/>
        <v>0.24105051986090256</v>
      </c>
      <c r="DD122" s="151" t="str">
        <f t="shared" si="118"/>
        <v>small</v>
      </c>
      <c r="DE122" s="151" t="str">
        <f t="shared" si="119"/>
        <v>+
small</v>
      </c>
      <c r="DF122" s="151">
        <f t="shared" si="120"/>
        <v>0.1944983722146309</v>
      </c>
      <c r="DG122" s="151" t="str">
        <f t="shared" si="121"/>
        <v>+</v>
      </c>
      <c r="DH122" s="151">
        <f t="shared" si="122"/>
        <v>0.1944983722146309</v>
      </c>
      <c r="DI122" s="151" t="str">
        <f t="shared" si="123"/>
        <v>small</v>
      </c>
      <c r="DJ122" s="151" t="str">
        <f t="shared" si="124"/>
        <v>+
small</v>
      </c>
      <c r="DK122" s="151">
        <f t="shared" si="125"/>
        <v>0.16266485839840888</v>
      </c>
      <c r="DL122" s="151" t="str">
        <f t="shared" si="126"/>
        <v>+</v>
      </c>
      <c r="DM122" s="151">
        <f t="shared" si="127"/>
        <v>0.16266485839840888</v>
      </c>
      <c r="DN122" s="151" t="str">
        <f t="shared" si="128"/>
        <v>small</v>
      </c>
      <c r="DO122" s="151" t="str">
        <f t="shared" si="129"/>
        <v>+
small</v>
      </c>
      <c r="DP122" s="151">
        <f t="shared" si="130"/>
        <v>0.1192238792506207</v>
      </c>
      <c r="DQ122" s="151" t="str">
        <f t="shared" si="131"/>
        <v>+</v>
      </c>
      <c r="DR122" s="151">
        <f t="shared" si="132"/>
        <v>0.1192238792506207</v>
      </c>
      <c r="DS122" s="151" t="str">
        <f t="shared" si="133"/>
        <v>small</v>
      </c>
      <c r="DT122" s="151" t="str">
        <f t="shared" si="134"/>
        <v>+
small</v>
      </c>
      <c r="DU122" s="151">
        <f t="shared" si="135"/>
        <v>0.25292781505217432</v>
      </c>
      <c r="DV122" s="151" t="str">
        <f t="shared" si="136"/>
        <v>+</v>
      </c>
      <c r="DW122" s="151">
        <f t="shared" si="137"/>
        <v>0.25292781505217432</v>
      </c>
      <c r="DX122" s="151" t="str">
        <f t="shared" si="138"/>
        <v>small</v>
      </c>
      <c r="DY122" s="151" t="str">
        <f t="shared" si="139"/>
        <v>+
small</v>
      </c>
      <c r="DZ122" s="151">
        <f t="shared" si="140"/>
        <v>0.10914753389566943</v>
      </c>
      <c r="EA122" s="151" t="str">
        <f t="shared" si="141"/>
        <v>+</v>
      </c>
      <c r="EB122" s="151">
        <f t="shared" si="142"/>
        <v>0.10914753389566943</v>
      </c>
      <c r="EC122" s="151" t="str">
        <f t="shared" si="143"/>
        <v>small</v>
      </c>
      <c r="ED122" s="151" t="str">
        <f t="shared" si="144"/>
        <v>+
small</v>
      </c>
      <c r="EE122" s="151">
        <f t="shared" si="145"/>
        <v>0.37190236960937734</v>
      </c>
      <c r="EF122" s="151" t="str">
        <f t="shared" si="146"/>
        <v>+</v>
      </c>
      <c r="EG122" s="151">
        <f t="shared" si="147"/>
        <v>0.37190236960937734</v>
      </c>
      <c r="EH122" s="151" t="str">
        <f t="shared" si="148"/>
        <v>moderate</v>
      </c>
      <c r="EI122" s="151" t="str">
        <f t="shared" si="149"/>
        <v>+
moderate</v>
      </c>
    </row>
    <row r="123" spans="1:139" s="27" customFormat="1" x14ac:dyDescent="0.2">
      <c r="A123" s="95" t="s">
        <v>277</v>
      </c>
      <c r="B123" s="95" t="s">
        <v>35</v>
      </c>
      <c r="C123" s="95" t="s">
        <v>278</v>
      </c>
      <c r="D123" s="148">
        <v>2.94</v>
      </c>
      <c r="E123" s="148">
        <v>1.27</v>
      </c>
      <c r="F123" s="148">
        <v>440</v>
      </c>
      <c r="G123" s="148">
        <v>2.86</v>
      </c>
      <c r="H123" s="148">
        <v>1.27</v>
      </c>
      <c r="I123" s="148">
        <v>278</v>
      </c>
      <c r="J123" s="148">
        <v>3.21</v>
      </c>
      <c r="K123" s="148">
        <v>1.3</v>
      </c>
      <c r="L123" s="148">
        <v>56</v>
      </c>
      <c r="M123" s="148">
        <v>2.98</v>
      </c>
      <c r="N123" s="148">
        <v>1.26</v>
      </c>
      <c r="O123" s="148">
        <v>106</v>
      </c>
      <c r="P123" s="148">
        <v>2.85</v>
      </c>
      <c r="Q123" s="148">
        <v>1.3</v>
      </c>
      <c r="R123" s="148">
        <v>141</v>
      </c>
      <c r="S123" s="148">
        <v>2.88</v>
      </c>
      <c r="T123" s="148">
        <v>1.25</v>
      </c>
      <c r="U123" s="148">
        <v>136</v>
      </c>
      <c r="V123" s="148">
        <v>2.98</v>
      </c>
      <c r="W123" s="148">
        <v>1.29</v>
      </c>
      <c r="X123" s="148">
        <v>270</v>
      </c>
      <c r="Y123" s="148">
        <v>2.86</v>
      </c>
      <c r="Z123" s="148">
        <v>1.25</v>
      </c>
      <c r="AA123" s="148">
        <v>170</v>
      </c>
      <c r="AB123" s="148">
        <v>2.99</v>
      </c>
      <c r="AC123" s="148">
        <v>1.26</v>
      </c>
      <c r="AD123" s="148">
        <v>337</v>
      </c>
      <c r="AE123" s="148">
        <v>2.75</v>
      </c>
      <c r="AF123" s="148">
        <v>1.32</v>
      </c>
      <c r="AG123" s="148">
        <v>103</v>
      </c>
      <c r="AH123" s="98">
        <v>3.1766004415011069</v>
      </c>
      <c r="AI123" s="98">
        <v>1.2443429199337239</v>
      </c>
      <c r="AJ123" s="126">
        <v>453</v>
      </c>
      <c r="AK123" s="98">
        <v>3.148550724637678</v>
      </c>
      <c r="AL123" s="98">
        <v>1.280496239446191</v>
      </c>
      <c r="AM123" s="126">
        <v>276</v>
      </c>
      <c r="AN123" s="98">
        <v>3.2089552238805958</v>
      </c>
      <c r="AO123" s="98">
        <v>1.3089124960084788</v>
      </c>
      <c r="AP123" s="126">
        <v>67</v>
      </c>
      <c r="AQ123" s="98">
        <v>3.2272727272727271</v>
      </c>
      <c r="AR123" s="98">
        <v>1.1142042942571693</v>
      </c>
      <c r="AS123" s="126">
        <v>110</v>
      </c>
      <c r="AT123" s="98">
        <v>3.0964912280701768</v>
      </c>
      <c r="AU123" s="98">
        <v>1.3695118841424228</v>
      </c>
      <c r="AV123" s="126">
        <v>114</v>
      </c>
      <c r="AW123" s="98">
        <v>3.149999999999999</v>
      </c>
      <c r="AX123" s="98">
        <v>1.2448636610453352</v>
      </c>
      <c r="AY123" s="126">
        <v>160</v>
      </c>
      <c r="AZ123" s="98">
        <v>3.1629629629629643</v>
      </c>
      <c r="BA123" s="98">
        <v>1.2596536221095822</v>
      </c>
      <c r="BB123" s="126">
        <v>270</v>
      </c>
      <c r="BC123" s="98">
        <v>3.1868131868131861</v>
      </c>
      <c r="BD123" s="98">
        <v>1.2205613047322434</v>
      </c>
      <c r="BE123" s="126">
        <v>182</v>
      </c>
      <c r="BF123" s="98">
        <v>3.1815642458100566</v>
      </c>
      <c r="BG123" s="98">
        <v>1.2198157596364929</v>
      </c>
      <c r="BH123" s="126">
        <v>358</v>
      </c>
      <c r="BI123" s="98">
        <v>3.1578947368421053</v>
      </c>
      <c r="BJ123" s="98">
        <v>1.3393852946501974</v>
      </c>
      <c r="BK123" s="126">
        <v>95</v>
      </c>
      <c r="BM123" s="17">
        <f t="shared" si="76"/>
        <v>-0.27559055118110243</v>
      </c>
      <c r="BN123" s="14" t="str">
        <f t="shared" si="75"/>
        <v>tenured</v>
      </c>
      <c r="BO123" s="14">
        <f t="shared" si="77"/>
        <v>0.27559055118110243</v>
      </c>
      <c r="BP123" s="14" t="str">
        <f t="shared" si="78"/>
        <v>small</v>
      </c>
      <c r="BQ123" s="14" t="str">
        <f t="shared" si="79"/>
        <v>tenured
small</v>
      </c>
      <c r="BR123" s="17">
        <f t="shared" si="80"/>
        <v>-9.4488188976378035E-2</v>
      </c>
      <c r="BS123" s="14" t="str">
        <f t="shared" si="81"/>
        <v/>
      </c>
      <c r="BT123" s="14">
        <f t="shared" si="82"/>
        <v>9.4488188976378035E-2</v>
      </c>
      <c r="BU123" s="14" t="str">
        <f t="shared" si="83"/>
        <v/>
      </c>
      <c r="BV123" s="14" t="str">
        <f t="shared" si="84"/>
        <v xml:space="preserve">
</v>
      </c>
      <c r="BW123" s="17">
        <f t="shared" si="85"/>
        <v>-2.3076923076922926E-2</v>
      </c>
      <c r="BX123" s="14" t="str">
        <f t="shared" si="86"/>
        <v/>
      </c>
      <c r="BY123" s="14">
        <f t="shared" si="87"/>
        <v>2.3076923076922926E-2</v>
      </c>
      <c r="BZ123" s="14" t="str">
        <f t="shared" si="88"/>
        <v/>
      </c>
      <c r="CA123" s="14" t="str">
        <f t="shared" si="89"/>
        <v xml:space="preserve">
</v>
      </c>
      <c r="CB123" s="17">
        <f t="shared" si="90"/>
        <v>9.302325581395357E-2</v>
      </c>
      <c r="CC123" s="14" t="str">
        <f t="shared" si="91"/>
        <v/>
      </c>
      <c r="CD123" s="14">
        <f t="shared" si="92"/>
        <v>9.302325581395357E-2</v>
      </c>
      <c r="CE123" s="14" t="str">
        <f t="shared" si="93"/>
        <v/>
      </c>
      <c r="CF123" s="14" t="str">
        <f t="shared" si="94"/>
        <v xml:space="preserve">
</v>
      </c>
      <c r="CG123" s="17">
        <f t="shared" si="95"/>
        <v>0.19047619047619063</v>
      </c>
      <c r="CH123" s="14" t="str">
        <f t="shared" si="96"/>
        <v>foc</v>
      </c>
      <c r="CI123" s="14">
        <f t="shared" si="97"/>
        <v>0.19047619047619063</v>
      </c>
      <c r="CJ123" s="14" t="str">
        <f t="shared" si="98"/>
        <v>small</v>
      </c>
      <c r="CK123" s="14" t="str">
        <f t="shared" si="99"/>
        <v>foc
small</v>
      </c>
      <c r="CL123" s="17">
        <f t="shared" si="100"/>
        <v>0.19014086688716703</v>
      </c>
      <c r="CM123" s="17" t="str">
        <f t="shared" si="101"/>
        <v>+</v>
      </c>
      <c r="CN123" s="17">
        <f t="shared" si="102"/>
        <v>0.19014086688716703</v>
      </c>
      <c r="CO123" s="17" t="str">
        <f t="shared" si="103"/>
        <v>small</v>
      </c>
      <c r="CP123" s="17" t="str">
        <f t="shared" si="104"/>
        <v>+
small</v>
      </c>
      <c r="CQ123" s="17">
        <f t="shared" si="105"/>
        <v>0.22534289109859088</v>
      </c>
      <c r="CR123" s="17" t="str">
        <f t="shared" si="106"/>
        <v>+</v>
      </c>
      <c r="CS123" s="17">
        <f t="shared" si="107"/>
        <v>0.22534289109859088</v>
      </c>
      <c r="CT123" s="17" t="str">
        <f t="shared" si="108"/>
        <v>small</v>
      </c>
      <c r="CU123" s="17" t="str">
        <f t="shared" si="109"/>
        <v>+
small</v>
      </c>
      <c r="CV123" s="151">
        <f t="shared" si="110"/>
        <v>-7.9820165411374831E-4</v>
      </c>
      <c r="CW123" s="17" t="str">
        <f t="shared" si="111"/>
        <v/>
      </c>
      <c r="CX123" s="17">
        <f t="shared" si="112"/>
        <v>7.9820165411374831E-4</v>
      </c>
      <c r="CY123" s="17" t="str">
        <f t="shared" si="113"/>
        <v/>
      </c>
      <c r="CZ123" s="17" t="str">
        <f t="shared" si="114"/>
        <v xml:space="preserve">
</v>
      </c>
      <c r="DA123" s="17">
        <f t="shared" si="115"/>
        <v>0.22192763799890194</v>
      </c>
      <c r="DB123" s="17" t="str">
        <f t="shared" si="116"/>
        <v>+</v>
      </c>
      <c r="DC123" s="17">
        <f t="shared" si="117"/>
        <v>0.22192763799890194</v>
      </c>
      <c r="DD123" s="17" t="str">
        <f t="shared" si="118"/>
        <v>small</v>
      </c>
      <c r="DE123" s="17" t="str">
        <f t="shared" si="119"/>
        <v>+
small</v>
      </c>
      <c r="DF123" s="17">
        <f t="shared" si="120"/>
        <v>0.17998473100109502</v>
      </c>
      <c r="DG123" s="17" t="str">
        <f t="shared" si="121"/>
        <v>+</v>
      </c>
      <c r="DH123" s="17">
        <f t="shared" si="122"/>
        <v>0.17998473100109502</v>
      </c>
      <c r="DI123" s="17" t="str">
        <f t="shared" si="123"/>
        <v>small</v>
      </c>
      <c r="DJ123" s="17" t="str">
        <f t="shared" si="124"/>
        <v>+
small</v>
      </c>
      <c r="DK123" s="17">
        <f t="shared" si="125"/>
        <v>0.2168912214637827</v>
      </c>
      <c r="DL123" s="17" t="str">
        <f t="shared" si="126"/>
        <v>+</v>
      </c>
      <c r="DM123" s="17">
        <f t="shared" si="127"/>
        <v>0.2168912214637827</v>
      </c>
      <c r="DN123" s="17" t="str">
        <f t="shared" si="128"/>
        <v>small</v>
      </c>
      <c r="DO123" s="17" t="str">
        <f t="shared" si="129"/>
        <v>+
small</v>
      </c>
      <c r="DP123" s="17">
        <f t="shared" si="130"/>
        <v>0.1452486300611357</v>
      </c>
      <c r="DQ123" s="17" t="str">
        <f t="shared" si="131"/>
        <v>+</v>
      </c>
      <c r="DR123" s="17">
        <f t="shared" si="132"/>
        <v>0.1452486300611357</v>
      </c>
      <c r="DS123" s="17" t="str">
        <f t="shared" si="133"/>
        <v>small</v>
      </c>
      <c r="DT123" s="17" t="str">
        <f t="shared" si="134"/>
        <v>+
small</v>
      </c>
      <c r="DU123" s="17">
        <f t="shared" si="135"/>
        <v>0.26775647036006917</v>
      </c>
      <c r="DV123" s="17" t="str">
        <f t="shared" si="136"/>
        <v>+</v>
      </c>
      <c r="DW123" s="17">
        <f t="shared" si="137"/>
        <v>0.26775647036006917</v>
      </c>
      <c r="DX123" s="17" t="str">
        <f t="shared" si="138"/>
        <v>small</v>
      </c>
      <c r="DY123" s="17" t="str">
        <f t="shared" si="139"/>
        <v>+
small</v>
      </c>
      <c r="DZ123" s="17">
        <f t="shared" si="140"/>
        <v>0.15704358981814009</v>
      </c>
      <c r="EA123" s="17" t="str">
        <f t="shared" si="141"/>
        <v>+</v>
      </c>
      <c r="EB123" s="17">
        <f t="shared" si="142"/>
        <v>0.15704358981814009</v>
      </c>
      <c r="EC123" s="17" t="str">
        <f t="shared" si="143"/>
        <v>small</v>
      </c>
      <c r="ED123" s="17" t="str">
        <f t="shared" si="144"/>
        <v>+
small</v>
      </c>
      <c r="EE123" s="17">
        <f t="shared" si="145"/>
        <v>0.30453876003516506</v>
      </c>
      <c r="EF123" s="17" t="str">
        <f t="shared" si="146"/>
        <v>+</v>
      </c>
      <c r="EG123" s="17">
        <f t="shared" si="147"/>
        <v>0.30453876003516506</v>
      </c>
      <c r="EH123" s="17" t="str">
        <f t="shared" si="148"/>
        <v>moderate</v>
      </c>
      <c r="EI123" s="17" t="str">
        <f t="shared" si="149"/>
        <v>+
moderate</v>
      </c>
    </row>
    <row r="124" spans="1:139" x14ac:dyDescent="0.2">
      <c r="A124" s="2" t="s">
        <v>279</v>
      </c>
      <c r="B124" s="2" t="s">
        <v>35</v>
      </c>
      <c r="C124" s="2" t="s">
        <v>280</v>
      </c>
      <c r="D124" s="145">
        <v>2.95</v>
      </c>
      <c r="E124" s="145">
        <v>1.31</v>
      </c>
      <c r="F124" s="131">
        <v>442</v>
      </c>
      <c r="G124" s="146">
        <v>2.9</v>
      </c>
      <c r="H124" s="146">
        <v>1.32</v>
      </c>
      <c r="I124" s="146">
        <v>278</v>
      </c>
      <c r="J124" s="146">
        <v>3.26</v>
      </c>
      <c r="K124" s="146">
        <v>1.35</v>
      </c>
      <c r="L124" s="146">
        <v>58</v>
      </c>
      <c r="M124" s="146">
        <v>2.92</v>
      </c>
      <c r="N124" s="146">
        <v>1.27</v>
      </c>
      <c r="O124" s="146">
        <v>106</v>
      </c>
      <c r="P124" s="146">
        <v>2.83</v>
      </c>
      <c r="Q124" s="146">
        <v>1.37</v>
      </c>
      <c r="R124" s="146">
        <v>142</v>
      </c>
      <c r="S124" s="146">
        <v>2.98</v>
      </c>
      <c r="T124" s="146">
        <v>1.27</v>
      </c>
      <c r="U124" s="146">
        <v>135</v>
      </c>
      <c r="V124" s="146">
        <v>2.99</v>
      </c>
      <c r="W124" s="146">
        <v>1.36</v>
      </c>
      <c r="X124" s="146">
        <v>271</v>
      </c>
      <c r="Y124" s="146">
        <v>2.89</v>
      </c>
      <c r="Z124" s="146">
        <v>1.24</v>
      </c>
      <c r="AA124" s="146">
        <v>171</v>
      </c>
      <c r="AB124" s="146">
        <v>3.03</v>
      </c>
      <c r="AC124" s="146">
        <v>1.29</v>
      </c>
      <c r="AD124" s="146">
        <v>336</v>
      </c>
      <c r="AE124" s="146">
        <v>2.7</v>
      </c>
      <c r="AF124" s="146">
        <v>1.35</v>
      </c>
      <c r="AG124" s="146">
        <v>106</v>
      </c>
      <c r="AH124" s="31">
        <v>3.140659340659341</v>
      </c>
      <c r="AI124" s="31">
        <v>1.2531878313021525</v>
      </c>
      <c r="AJ124" s="125">
        <v>455</v>
      </c>
      <c r="AK124" s="31">
        <v>3.1231884057971007</v>
      </c>
      <c r="AL124" s="31">
        <v>1.2501804876284477</v>
      </c>
      <c r="AM124" s="125">
        <v>276</v>
      </c>
      <c r="AN124" s="31">
        <v>3.1739130434782608</v>
      </c>
      <c r="AO124" s="31">
        <v>1.3056046800477779</v>
      </c>
      <c r="AP124" s="125">
        <v>69</v>
      </c>
      <c r="AQ124" s="31">
        <v>3.1636363636363636</v>
      </c>
      <c r="AR124" s="31">
        <v>1.2379864735760635</v>
      </c>
      <c r="AS124" s="125">
        <v>110</v>
      </c>
      <c r="AT124" s="31">
        <v>3.1140350877192993</v>
      </c>
      <c r="AU124" s="31">
        <v>1.3220979033394591</v>
      </c>
      <c r="AV124" s="125">
        <v>114</v>
      </c>
      <c r="AW124" s="31">
        <v>3.1062500000000002</v>
      </c>
      <c r="AX124" s="31">
        <v>1.216226119947589</v>
      </c>
      <c r="AY124" s="125">
        <v>160</v>
      </c>
      <c r="AZ124" s="31">
        <v>3.1291512915129123</v>
      </c>
      <c r="BA124" s="31">
        <v>1.2479311839957625</v>
      </c>
      <c r="BB124" s="125">
        <v>271</v>
      </c>
      <c r="BC124" s="31">
        <v>3.1475409836065578</v>
      </c>
      <c r="BD124" s="31">
        <v>1.2601595778998202</v>
      </c>
      <c r="BE124" s="125">
        <v>183</v>
      </c>
      <c r="BF124" s="31">
        <v>3.1420612813370488</v>
      </c>
      <c r="BG124" s="31">
        <v>1.2392046406810724</v>
      </c>
      <c r="BH124" s="125">
        <v>359</v>
      </c>
      <c r="BI124" s="31">
        <v>3.1354166666666656</v>
      </c>
      <c r="BJ124" s="31">
        <v>1.310843775401467</v>
      </c>
      <c r="BK124" s="125">
        <v>96</v>
      </c>
      <c r="BM124" s="17">
        <f t="shared" si="76"/>
        <v>-0.2727272727272726</v>
      </c>
      <c r="BN124" s="14" t="str">
        <f t="shared" si="75"/>
        <v>tenured</v>
      </c>
      <c r="BO124" s="14">
        <f t="shared" si="77"/>
        <v>0.2727272727272726</v>
      </c>
      <c r="BP124" s="14" t="str">
        <f t="shared" si="78"/>
        <v>small</v>
      </c>
      <c r="BQ124" s="14" t="str">
        <f t="shared" si="79"/>
        <v>tenured
small</v>
      </c>
      <c r="BR124" s="17">
        <f t="shared" si="80"/>
        <v>-1.5151515151515164E-2</v>
      </c>
      <c r="BS124" s="14" t="str">
        <f t="shared" si="81"/>
        <v/>
      </c>
      <c r="BT124" s="14">
        <f t="shared" si="82"/>
        <v>1.5151515151515164E-2</v>
      </c>
      <c r="BU124" s="14" t="str">
        <f t="shared" si="83"/>
        <v/>
      </c>
      <c r="BV124" s="14" t="str">
        <f t="shared" si="84"/>
        <v xml:space="preserve">
</v>
      </c>
      <c r="BW124" s="17">
        <f t="shared" si="85"/>
        <v>-0.10948905109489043</v>
      </c>
      <c r="BX124" s="14" t="str">
        <f t="shared" si="86"/>
        <v>full</v>
      </c>
      <c r="BY124" s="14">
        <f t="shared" si="87"/>
        <v>0.10948905109489043</v>
      </c>
      <c r="BZ124" s="14" t="str">
        <f t="shared" si="88"/>
        <v>small</v>
      </c>
      <c r="CA124" s="14" t="str">
        <f t="shared" si="89"/>
        <v>full
small</v>
      </c>
      <c r="CB124" s="17">
        <f t="shared" si="90"/>
        <v>7.352941176470594E-2</v>
      </c>
      <c r="CC124" s="14" t="str">
        <f t="shared" si="91"/>
        <v/>
      </c>
      <c r="CD124" s="14">
        <f t="shared" si="92"/>
        <v>7.352941176470594E-2</v>
      </c>
      <c r="CE124" s="14" t="str">
        <f t="shared" si="93"/>
        <v/>
      </c>
      <c r="CF124" s="14" t="str">
        <f t="shared" si="94"/>
        <v xml:space="preserve">
</v>
      </c>
      <c r="CG124" s="17">
        <f t="shared" si="95"/>
        <v>0.25581395348837177</v>
      </c>
      <c r="CH124" s="14" t="str">
        <f t="shared" si="96"/>
        <v>foc</v>
      </c>
      <c r="CI124" s="14">
        <f t="shared" si="97"/>
        <v>0.25581395348837177</v>
      </c>
      <c r="CJ124" s="14" t="str">
        <f t="shared" si="98"/>
        <v>small</v>
      </c>
      <c r="CK124" s="14" t="str">
        <f t="shared" si="99"/>
        <v>foc
small</v>
      </c>
      <c r="CL124" s="17">
        <f t="shared" si="100"/>
        <v>0.15213947653898943</v>
      </c>
      <c r="CM124" s="17" t="str">
        <f t="shared" si="101"/>
        <v>+</v>
      </c>
      <c r="CN124" s="17">
        <f t="shared" si="102"/>
        <v>0.15213947653898943</v>
      </c>
      <c r="CO124" s="17" t="str">
        <f t="shared" si="103"/>
        <v>small</v>
      </c>
      <c r="CP124" s="17" t="str">
        <f t="shared" si="104"/>
        <v>+
small</v>
      </c>
      <c r="CQ124" s="17">
        <f t="shared" si="105"/>
        <v>0.17852494740218031</v>
      </c>
      <c r="CR124" s="17" t="str">
        <f t="shared" si="106"/>
        <v>+</v>
      </c>
      <c r="CS124" s="17">
        <f t="shared" si="107"/>
        <v>0.17852494740218031</v>
      </c>
      <c r="CT124" s="17" t="str">
        <f t="shared" si="108"/>
        <v>small</v>
      </c>
      <c r="CU124" s="17" t="str">
        <f t="shared" si="109"/>
        <v>+
small</v>
      </c>
      <c r="CV124" s="151">
        <f t="shared" si="110"/>
        <v>-6.5936464411715134E-2</v>
      </c>
      <c r="CW124" s="17" t="str">
        <f t="shared" si="111"/>
        <v/>
      </c>
      <c r="CX124" s="17">
        <f t="shared" si="112"/>
        <v>6.5936464411715134E-2</v>
      </c>
      <c r="CY124" s="17" t="str">
        <f t="shared" si="113"/>
        <v/>
      </c>
      <c r="CZ124" s="17" t="str">
        <f t="shared" si="114"/>
        <v xml:space="preserve">
</v>
      </c>
      <c r="DA124" s="17">
        <f t="shared" si="115"/>
        <v>0.19680050536626023</v>
      </c>
      <c r="DB124" s="17" t="str">
        <f t="shared" si="116"/>
        <v>+</v>
      </c>
      <c r="DC124" s="17">
        <f t="shared" si="117"/>
        <v>0.19680050536626023</v>
      </c>
      <c r="DD124" s="17" t="str">
        <f t="shared" si="118"/>
        <v>small</v>
      </c>
      <c r="DE124" s="17" t="str">
        <f t="shared" si="119"/>
        <v>+
small</v>
      </c>
      <c r="DF124" s="17">
        <f t="shared" si="120"/>
        <v>0.21483665241572578</v>
      </c>
      <c r="DG124" s="17" t="str">
        <f t="shared" si="121"/>
        <v>+</v>
      </c>
      <c r="DH124" s="17">
        <f t="shared" si="122"/>
        <v>0.21483665241572578</v>
      </c>
      <c r="DI124" s="17" t="str">
        <f t="shared" si="123"/>
        <v>small</v>
      </c>
      <c r="DJ124" s="17" t="str">
        <f t="shared" si="124"/>
        <v>+
small</v>
      </c>
      <c r="DK124" s="17">
        <f t="shared" si="125"/>
        <v>0.10380471026673946</v>
      </c>
      <c r="DL124" s="17" t="str">
        <f t="shared" si="126"/>
        <v>+</v>
      </c>
      <c r="DM124" s="17">
        <f t="shared" si="127"/>
        <v>0.10380471026673946</v>
      </c>
      <c r="DN124" s="17" t="str">
        <f t="shared" si="128"/>
        <v>small</v>
      </c>
      <c r="DO124" s="17" t="str">
        <f t="shared" si="129"/>
        <v>+
small</v>
      </c>
      <c r="DP124" s="17">
        <f t="shared" si="130"/>
        <v>0.11150558083448338</v>
      </c>
      <c r="DQ124" s="17" t="str">
        <f t="shared" si="131"/>
        <v>+</v>
      </c>
      <c r="DR124" s="17">
        <f t="shared" si="132"/>
        <v>0.11150558083448338</v>
      </c>
      <c r="DS124" s="17" t="str">
        <f t="shared" si="133"/>
        <v>small</v>
      </c>
      <c r="DT124" s="17" t="str">
        <f t="shared" si="134"/>
        <v>+
small</v>
      </c>
      <c r="DU124" s="17">
        <f t="shared" si="135"/>
        <v>0.20437172253674013</v>
      </c>
      <c r="DV124" s="17" t="str">
        <f t="shared" si="136"/>
        <v>+</v>
      </c>
      <c r="DW124" s="17">
        <f t="shared" si="137"/>
        <v>0.20437172253674013</v>
      </c>
      <c r="DX124" s="17" t="str">
        <f t="shared" si="138"/>
        <v>small</v>
      </c>
      <c r="DY124" s="17" t="str">
        <f t="shared" si="139"/>
        <v>+
small</v>
      </c>
      <c r="DZ124" s="17">
        <f t="shared" si="140"/>
        <v>9.0430004583794632E-2</v>
      </c>
      <c r="EA124" s="17" t="str">
        <f t="shared" si="141"/>
        <v/>
      </c>
      <c r="EB124" s="17">
        <f t="shared" si="142"/>
        <v>9.0430004583794632E-2</v>
      </c>
      <c r="EC124" s="17" t="str">
        <f t="shared" si="143"/>
        <v/>
      </c>
      <c r="ED124" s="17" t="str">
        <f t="shared" si="144"/>
        <v xml:space="preserve">
</v>
      </c>
      <c r="EE124" s="17">
        <f t="shared" si="145"/>
        <v>0.33216518614761098</v>
      </c>
      <c r="EF124" s="17" t="str">
        <f t="shared" si="146"/>
        <v>+</v>
      </c>
      <c r="EG124" s="17">
        <f t="shared" si="147"/>
        <v>0.33216518614761098</v>
      </c>
      <c r="EH124" s="17" t="str">
        <f t="shared" si="148"/>
        <v>moderate</v>
      </c>
      <c r="EI124" s="17" t="str">
        <f t="shared" si="149"/>
        <v>+
moderate</v>
      </c>
    </row>
    <row r="125" spans="1:139" s="27" customFormat="1" x14ac:dyDescent="0.2">
      <c r="A125" s="95" t="s">
        <v>281</v>
      </c>
      <c r="B125" s="95" t="s">
        <v>35</v>
      </c>
      <c r="C125" s="95" t="s">
        <v>282</v>
      </c>
      <c r="D125" s="148">
        <v>2.97</v>
      </c>
      <c r="E125" s="148">
        <v>1.38</v>
      </c>
      <c r="F125" s="148">
        <v>443</v>
      </c>
      <c r="G125" s="148">
        <v>2.95</v>
      </c>
      <c r="H125" s="148">
        <v>1.41</v>
      </c>
      <c r="I125" s="148">
        <v>279</v>
      </c>
      <c r="J125" s="148">
        <v>3.24</v>
      </c>
      <c r="K125" s="148">
        <v>1.34</v>
      </c>
      <c r="L125" s="148">
        <v>58</v>
      </c>
      <c r="M125" s="148">
        <v>2.88</v>
      </c>
      <c r="N125" s="148">
        <v>1.31</v>
      </c>
      <c r="O125" s="148">
        <v>106</v>
      </c>
      <c r="P125" s="148">
        <v>2.92</v>
      </c>
      <c r="Q125" s="148">
        <v>1.42</v>
      </c>
      <c r="R125" s="148">
        <v>142</v>
      </c>
      <c r="S125" s="148">
        <v>2.99</v>
      </c>
      <c r="T125" s="148">
        <v>1.4</v>
      </c>
      <c r="U125" s="148">
        <v>136</v>
      </c>
      <c r="V125" s="148">
        <v>3.04</v>
      </c>
      <c r="W125" s="148">
        <v>1.4</v>
      </c>
      <c r="X125" s="148">
        <v>272</v>
      </c>
      <c r="Y125" s="148">
        <v>2.87</v>
      </c>
      <c r="Z125" s="148">
        <v>1.34</v>
      </c>
      <c r="AA125" s="148">
        <v>171</v>
      </c>
      <c r="AB125" s="148">
        <v>3.05</v>
      </c>
      <c r="AC125" s="148">
        <v>1.36</v>
      </c>
      <c r="AD125" s="148">
        <v>337</v>
      </c>
      <c r="AE125" s="148">
        <v>2.74</v>
      </c>
      <c r="AF125" s="148">
        <v>1.42</v>
      </c>
      <c r="AG125" s="148">
        <v>106</v>
      </c>
      <c r="AH125" s="98">
        <v>3.2188183807439823</v>
      </c>
      <c r="AI125" s="98">
        <v>1.3146593864832146</v>
      </c>
      <c r="AJ125" s="126">
        <v>457</v>
      </c>
      <c r="AK125" s="98">
        <v>3.2050359712230208</v>
      </c>
      <c r="AL125" s="98">
        <v>1.3345085895552367</v>
      </c>
      <c r="AM125" s="126">
        <v>278</v>
      </c>
      <c r="AN125" s="98">
        <v>3.1449275362318825</v>
      </c>
      <c r="AO125" s="98">
        <v>1.3641994239117656</v>
      </c>
      <c r="AP125" s="126">
        <v>69</v>
      </c>
      <c r="AQ125" s="98">
        <v>3.2999999999999994</v>
      </c>
      <c r="AR125" s="98">
        <v>1.2381548864886733</v>
      </c>
      <c r="AS125" s="126">
        <v>110</v>
      </c>
      <c r="AT125" s="98">
        <v>3.1578947368421049</v>
      </c>
      <c r="AU125" s="98">
        <v>1.3926415173695126</v>
      </c>
      <c r="AV125" s="126">
        <v>114</v>
      </c>
      <c r="AW125" s="98">
        <v>3.2236024844720501</v>
      </c>
      <c r="AX125" s="98">
        <v>1.3132743205415194</v>
      </c>
      <c r="AY125" s="126">
        <v>161</v>
      </c>
      <c r="AZ125" s="98">
        <v>3.1978021978021993</v>
      </c>
      <c r="BA125" s="98">
        <v>1.3079489462607341</v>
      </c>
      <c r="BB125" s="126">
        <v>273</v>
      </c>
      <c r="BC125" s="98">
        <v>3.2459016393442632</v>
      </c>
      <c r="BD125" s="98">
        <v>1.3299888998741707</v>
      </c>
      <c r="BE125" s="126">
        <v>183</v>
      </c>
      <c r="BF125" s="98">
        <v>3.2105263157894779</v>
      </c>
      <c r="BG125" s="98">
        <v>1.3186693629901658</v>
      </c>
      <c r="BH125" s="126">
        <v>361</v>
      </c>
      <c r="BI125" s="98">
        <v>3.25</v>
      </c>
      <c r="BJ125" s="98">
        <v>1.3058572501980208</v>
      </c>
      <c r="BK125" s="126">
        <v>96</v>
      </c>
      <c r="BM125" s="17">
        <f t="shared" si="76"/>
        <v>-0.20567375886524827</v>
      </c>
      <c r="BN125" s="14" t="str">
        <f t="shared" si="75"/>
        <v>tenured</v>
      </c>
      <c r="BO125" s="14">
        <f t="shared" si="77"/>
        <v>0.20567375886524827</v>
      </c>
      <c r="BP125" s="14" t="str">
        <f t="shared" si="78"/>
        <v>small</v>
      </c>
      <c r="BQ125" s="14" t="str">
        <f t="shared" si="79"/>
        <v>tenured
small</v>
      </c>
      <c r="BR125" s="17">
        <f t="shared" si="80"/>
        <v>4.9645390070922189E-2</v>
      </c>
      <c r="BS125" s="14" t="str">
        <f t="shared" si="81"/>
        <v/>
      </c>
      <c r="BT125" s="14">
        <f t="shared" si="82"/>
        <v>4.9645390070922189E-2</v>
      </c>
      <c r="BU125" s="14" t="str">
        <f t="shared" si="83"/>
        <v/>
      </c>
      <c r="BV125" s="14" t="str">
        <f t="shared" si="84"/>
        <v xml:space="preserve">
</v>
      </c>
      <c r="BW125" s="17">
        <f t="shared" si="85"/>
        <v>-4.9295774647887529E-2</v>
      </c>
      <c r="BX125" s="14" t="str">
        <f t="shared" si="86"/>
        <v/>
      </c>
      <c r="BY125" s="14">
        <f t="shared" si="87"/>
        <v>4.9295774647887529E-2</v>
      </c>
      <c r="BZ125" s="14" t="str">
        <f t="shared" si="88"/>
        <v/>
      </c>
      <c r="CA125" s="14" t="str">
        <f t="shared" si="89"/>
        <v xml:space="preserve">
</v>
      </c>
      <c r="CB125" s="17">
        <f t="shared" si="90"/>
        <v>0.12142857142857139</v>
      </c>
      <c r="CC125" s="14" t="str">
        <f t="shared" si="91"/>
        <v>women</v>
      </c>
      <c r="CD125" s="14">
        <f t="shared" si="92"/>
        <v>0.12142857142857139</v>
      </c>
      <c r="CE125" s="14" t="str">
        <f t="shared" si="93"/>
        <v>small</v>
      </c>
      <c r="CF125" s="14" t="str">
        <f t="shared" si="94"/>
        <v>women
small</v>
      </c>
      <c r="CG125" s="17">
        <f t="shared" si="95"/>
        <v>0.22794117647058793</v>
      </c>
      <c r="CH125" s="14" t="str">
        <f t="shared" si="96"/>
        <v>foc</v>
      </c>
      <c r="CI125" s="14">
        <f t="shared" si="97"/>
        <v>0.22794117647058793</v>
      </c>
      <c r="CJ125" s="14" t="str">
        <f t="shared" si="98"/>
        <v>small</v>
      </c>
      <c r="CK125" s="14" t="str">
        <f t="shared" si="99"/>
        <v>foc
small</v>
      </c>
      <c r="CL125" s="17">
        <f t="shared" si="100"/>
        <v>0.18926452228024235</v>
      </c>
      <c r="CM125" s="17" t="str">
        <f t="shared" si="101"/>
        <v>+</v>
      </c>
      <c r="CN125" s="17">
        <f t="shared" si="102"/>
        <v>0.18926452228024235</v>
      </c>
      <c r="CO125" s="17" t="str">
        <f t="shared" si="103"/>
        <v>small</v>
      </c>
      <c r="CP125" s="17" t="str">
        <f t="shared" si="104"/>
        <v>+
small</v>
      </c>
      <c r="CQ125" s="17">
        <f t="shared" si="105"/>
        <v>0.19110852730293676</v>
      </c>
      <c r="CR125" s="17" t="str">
        <f t="shared" si="106"/>
        <v>+</v>
      </c>
      <c r="CS125" s="17">
        <f t="shared" si="107"/>
        <v>0.19110852730293676</v>
      </c>
      <c r="CT125" s="17" t="str">
        <f t="shared" si="108"/>
        <v>small</v>
      </c>
      <c r="CU125" s="17" t="str">
        <f t="shared" si="109"/>
        <v>+
small</v>
      </c>
      <c r="CV125" s="151">
        <f t="shared" si="110"/>
        <v>-6.9691030579314237E-2</v>
      </c>
      <c r="CW125" s="17" t="str">
        <f t="shared" si="111"/>
        <v/>
      </c>
      <c r="CX125" s="17">
        <f t="shared" si="112"/>
        <v>6.9691030579314237E-2</v>
      </c>
      <c r="CY125" s="17" t="str">
        <f t="shared" si="113"/>
        <v/>
      </c>
      <c r="CZ125" s="17" t="str">
        <f t="shared" si="114"/>
        <v xml:space="preserve">
</v>
      </c>
      <c r="DA125" s="17">
        <f t="shared" si="115"/>
        <v>0.33921442671125918</v>
      </c>
      <c r="DB125" s="17" t="str">
        <f t="shared" si="116"/>
        <v>+</v>
      </c>
      <c r="DC125" s="17">
        <f t="shared" si="117"/>
        <v>0.33921442671125918</v>
      </c>
      <c r="DD125" s="17" t="str">
        <f t="shared" si="118"/>
        <v>moderate</v>
      </c>
      <c r="DE125" s="17" t="str">
        <f t="shared" si="119"/>
        <v>+
moderate</v>
      </c>
      <c r="DF125" s="17">
        <f t="shared" si="120"/>
        <v>0.17082266604506507</v>
      </c>
      <c r="DG125" s="17" t="str">
        <f t="shared" si="121"/>
        <v>+</v>
      </c>
      <c r="DH125" s="17">
        <f t="shared" si="122"/>
        <v>0.17082266604506507</v>
      </c>
      <c r="DI125" s="17" t="str">
        <f t="shared" si="123"/>
        <v>small</v>
      </c>
      <c r="DJ125" s="17" t="str">
        <f t="shared" si="124"/>
        <v>+
small</v>
      </c>
      <c r="DK125" s="17">
        <f t="shared" si="125"/>
        <v>0.17787790472878931</v>
      </c>
      <c r="DL125" s="17" t="str">
        <f t="shared" si="126"/>
        <v>+</v>
      </c>
      <c r="DM125" s="17">
        <f t="shared" si="127"/>
        <v>0.17787790472878931</v>
      </c>
      <c r="DN125" s="17" t="str">
        <f t="shared" si="128"/>
        <v>small</v>
      </c>
      <c r="DO125" s="17" t="str">
        <f t="shared" si="129"/>
        <v>+
small</v>
      </c>
      <c r="DP125" s="17">
        <f t="shared" si="130"/>
        <v>0.12064859125681965</v>
      </c>
      <c r="DQ125" s="17" t="str">
        <f t="shared" si="131"/>
        <v>+</v>
      </c>
      <c r="DR125" s="17">
        <f t="shared" si="132"/>
        <v>0.12064859125681965</v>
      </c>
      <c r="DS125" s="17" t="str">
        <f t="shared" si="133"/>
        <v>small</v>
      </c>
      <c r="DT125" s="17" t="str">
        <f t="shared" si="134"/>
        <v>+
small</v>
      </c>
      <c r="DU125" s="17">
        <f t="shared" si="135"/>
        <v>0.28263517039866043</v>
      </c>
      <c r="DV125" s="17" t="str">
        <f t="shared" si="136"/>
        <v>+</v>
      </c>
      <c r="DW125" s="17">
        <f t="shared" si="137"/>
        <v>0.28263517039866043</v>
      </c>
      <c r="DX125" s="17" t="str">
        <f t="shared" si="138"/>
        <v>small</v>
      </c>
      <c r="DY125" s="17" t="str">
        <f t="shared" si="139"/>
        <v>+
small</v>
      </c>
      <c r="DZ125" s="17">
        <f t="shared" si="140"/>
        <v>0.1217335598253944</v>
      </c>
      <c r="EA125" s="17" t="str">
        <f t="shared" si="141"/>
        <v>+</v>
      </c>
      <c r="EB125" s="17">
        <f t="shared" si="142"/>
        <v>0.1217335598253944</v>
      </c>
      <c r="EC125" s="17" t="str">
        <f t="shared" si="143"/>
        <v>small</v>
      </c>
      <c r="ED125" s="17" t="str">
        <f t="shared" si="144"/>
        <v>+
small</v>
      </c>
      <c r="EE125" s="17">
        <f t="shared" si="145"/>
        <v>0.39054804797588955</v>
      </c>
      <c r="EF125" s="17" t="str">
        <f t="shared" si="146"/>
        <v>+</v>
      </c>
      <c r="EG125" s="17">
        <f t="shared" si="147"/>
        <v>0.39054804797588955</v>
      </c>
      <c r="EH125" s="17" t="str">
        <f t="shared" si="148"/>
        <v>moderate</v>
      </c>
      <c r="EI125" s="17" t="str">
        <f t="shared" si="149"/>
        <v>+
moderate</v>
      </c>
    </row>
    <row r="126" spans="1:139" x14ac:dyDescent="0.2">
      <c r="A126" s="2" t="s">
        <v>283</v>
      </c>
      <c r="B126" s="2" t="s">
        <v>35</v>
      </c>
      <c r="C126" s="2" t="s">
        <v>284</v>
      </c>
      <c r="D126" s="145">
        <v>2.97</v>
      </c>
      <c r="E126" s="145">
        <v>1.39</v>
      </c>
      <c r="F126" s="131">
        <v>440</v>
      </c>
      <c r="G126" s="146">
        <v>2.9</v>
      </c>
      <c r="H126" s="146">
        <v>1.4</v>
      </c>
      <c r="I126" s="146">
        <v>276</v>
      </c>
      <c r="J126" s="146">
        <v>3.26</v>
      </c>
      <c r="K126" s="146">
        <v>1.47</v>
      </c>
      <c r="L126" s="146">
        <v>58</v>
      </c>
      <c r="M126" s="146">
        <v>2.98</v>
      </c>
      <c r="N126" s="146">
        <v>1.32</v>
      </c>
      <c r="O126" s="146">
        <v>106</v>
      </c>
      <c r="P126" s="146">
        <v>2.89</v>
      </c>
      <c r="Q126" s="146">
        <v>1.49</v>
      </c>
      <c r="R126" s="146">
        <v>140</v>
      </c>
      <c r="S126" s="146">
        <v>2.91</v>
      </c>
      <c r="T126" s="146">
        <v>1.31</v>
      </c>
      <c r="U126" s="146">
        <v>135</v>
      </c>
      <c r="V126" s="146">
        <v>3.07</v>
      </c>
      <c r="W126" s="146">
        <v>1.42</v>
      </c>
      <c r="X126" s="146">
        <v>270</v>
      </c>
      <c r="Y126" s="146">
        <v>2.8</v>
      </c>
      <c r="Z126" s="146">
        <v>1.34</v>
      </c>
      <c r="AA126" s="146">
        <v>170</v>
      </c>
      <c r="AB126" s="146">
        <v>3.06</v>
      </c>
      <c r="AC126" s="146">
        <v>1.38</v>
      </c>
      <c r="AD126" s="146">
        <v>334</v>
      </c>
      <c r="AE126" s="146">
        <v>2.68</v>
      </c>
      <c r="AF126" s="146">
        <v>1.4</v>
      </c>
      <c r="AG126" s="146">
        <v>106</v>
      </c>
      <c r="AH126" s="31">
        <v>3.1266375545851504</v>
      </c>
      <c r="AI126" s="31">
        <v>1.3236239473969449</v>
      </c>
      <c r="AJ126" s="125">
        <v>458</v>
      </c>
      <c r="AK126" s="31">
        <v>3.093525179856115</v>
      </c>
      <c r="AL126" s="31">
        <v>1.3267156936791926</v>
      </c>
      <c r="AM126" s="125">
        <v>278</v>
      </c>
      <c r="AN126" s="31">
        <v>3.1739130434782599</v>
      </c>
      <c r="AO126" s="31">
        <v>1.360758025547552</v>
      </c>
      <c r="AP126" s="125">
        <v>69</v>
      </c>
      <c r="AQ126" s="31">
        <v>3.180180180180181</v>
      </c>
      <c r="AR126" s="31">
        <v>1.3017344946311804</v>
      </c>
      <c r="AS126" s="125">
        <v>111</v>
      </c>
      <c r="AT126" s="31">
        <v>3.0877192982456148</v>
      </c>
      <c r="AU126" s="31">
        <v>1.4177222384120236</v>
      </c>
      <c r="AV126" s="125">
        <v>114</v>
      </c>
      <c r="AW126" s="31">
        <v>3.0683229813664603</v>
      </c>
      <c r="AX126" s="31">
        <v>1.2802549726640609</v>
      </c>
      <c r="AY126" s="125">
        <v>161</v>
      </c>
      <c r="AZ126" s="31">
        <v>3.1611721611721624</v>
      </c>
      <c r="BA126" s="31">
        <v>1.3157815069106393</v>
      </c>
      <c r="BB126" s="125">
        <v>273</v>
      </c>
      <c r="BC126" s="31">
        <v>3.065217391304349</v>
      </c>
      <c r="BD126" s="31">
        <v>1.3330957260369025</v>
      </c>
      <c r="BE126" s="125">
        <v>184</v>
      </c>
      <c r="BF126" s="31">
        <v>3.1163434903047103</v>
      </c>
      <c r="BG126" s="31">
        <v>1.3156257208044499</v>
      </c>
      <c r="BH126" s="125">
        <v>361</v>
      </c>
      <c r="BI126" s="31">
        <v>3.1649484536082464</v>
      </c>
      <c r="BJ126" s="31">
        <v>1.3592308821775985</v>
      </c>
      <c r="BK126" s="125">
        <v>97</v>
      </c>
      <c r="BM126" s="17">
        <f t="shared" si="76"/>
        <v>-0.25714285714285706</v>
      </c>
      <c r="BN126" s="14" t="str">
        <f t="shared" si="75"/>
        <v>tenured</v>
      </c>
      <c r="BO126" s="14">
        <f t="shared" si="77"/>
        <v>0.25714285714285706</v>
      </c>
      <c r="BP126" s="14" t="str">
        <f t="shared" si="78"/>
        <v>small</v>
      </c>
      <c r="BQ126" s="14" t="str">
        <f t="shared" si="79"/>
        <v>tenured
small</v>
      </c>
      <c r="BR126" s="17">
        <f t="shared" si="80"/>
        <v>-5.7142857142857197E-2</v>
      </c>
      <c r="BS126" s="14" t="str">
        <f t="shared" si="81"/>
        <v/>
      </c>
      <c r="BT126" s="14">
        <f t="shared" si="82"/>
        <v>5.7142857142857197E-2</v>
      </c>
      <c r="BU126" s="14" t="str">
        <f t="shared" si="83"/>
        <v/>
      </c>
      <c r="BV126" s="14" t="str">
        <f t="shared" si="84"/>
        <v xml:space="preserve">
</v>
      </c>
      <c r="BW126" s="17">
        <f t="shared" si="85"/>
        <v>-1.3422818791946321E-2</v>
      </c>
      <c r="BX126" s="14" t="str">
        <f t="shared" si="86"/>
        <v/>
      </c>
      <c r="BY126" s="14">
        <f t="shared" si="87"/>
        <v>1.3422818791946321E-2</v>
      </c>
      <c r="BZ126" s="14" t="str">
        <f t="shared" si="88"/>
        <v/>
      </c>
      <c r="CA126" s="14" t="str">
        <f t="shared" si="89"/>
        <v xml:space="preserve">
</v>
      </c>
      <c r="CB126" s="17">
        <f t="shared" si="90"/>
        <v>0.19014084507042256</v>
      </c>
      <c r="CC126" s="14" t="str">
        <f t="shared" si="91"/>
        <v>women</v>
      </c>
      <c r="CD126" s="14">
        <f t="shared" si="92"/>
        <v>0.19014084507042256</v>
      </c>
      <c r="CE126" s="14" t="str">
        <f t="shared" si="93"/>
        <v>small</v>
      </c>
      <c r="CF126" s="14" t="str">
        <f t="shared" si="94"/>
        <v>women
small</v>
      </c>
      <c r="CG126" s="17">
        <f t="shared" si="95"/>
        <v>0.27536231884057966</v>
      </c>
      <c r="CH126" s="14" t="str">
        <f t="shared" si="96"/>
        <v>foc</v>
      </c>
      <c r="CI126" s="14">
        <f t="shared" si="97"/>
        <v>0.27536231884057966</v>
      </c>
      <c r="CJ126" s="14" t="str">
        <f t="shared" si="98"/>
        <v>small</v>
      </c>
      <c r="CK126" s="14" t="str">
        <f t="shared" si="99"/>
        <v>foc
small</v>
      </c>
      <c r="CL126" s="17">
        <f t="shared" si="100"/>
        <v>0.11833992191905827</v>
      </c>
      <c r="CM126" s="17" t="str">
        <f t="shared" si="101"/>
        <v>+</v>
      </c>
      <c r="CN126" s="17">
        <f t="shared" si="102"/>
        <v>0.11833992191905827</v>
      </c>
      <c r="CO126" s="17" t="str">
        <f t="shared" si="103"/>
        <v>small</v>
      </c>
      <c r="CP126" s="17" t="str">
        <f t="shared" si="104"/>
        <v>+
small</v>
      </c>
      <c r="CQ126" s="17">
        <f t="shared" si="105"/>
        <v>0.14586786059599482</v>
      </c>
      <c r="CR126" s="17" t="str">
        <f t="shared" si="106"/>
        <v>+</v>
      </c>
      <c r="CS126" s="17">
        <f t="shared" si="107"/>
        <v>0.14586786059599482</v>
      </c>
      <c r="CT126" s="17" t="str">
        <f t="shared" si="108"/>
        <v>small</v>
      </c>
      <c r="CU126" s="17" t="str">
        <f t="shared" si="109"/>
        <v>+
small</v>
      </c>
      <c r="CV126" s="151">
        <f t="shared" si="110"/>
        <v>-6.3263971187750012E-2</v>
      </c>
      <c r="CW126" s="17" t="str">
        <f t="shared" si="111"/>
        <v/>
      </c>
      <c r="CX126" s="17">
        <f t="shared" si="112"/>
        <v>6.3263971187750012E-2</v>
      </c>
      <c r="CY126" s="17" t="str">
        <f t="shared" si="113"/>
        <v/>
      </c>
      <c r="CZ126" s="17" t="str">
        <f t="shared" si="114"/>
        <v xml:space="preserve">
</v>
      </c>
      <c r="DA126" s="17">
        <f t="shared" si="115"/>
        <v>0.15377957717629503</v>
      </c>
      <c r="DB126" s="17" t="str">
        <f t="shared" si="116"/>
        <v>+</v>
      </c>
      <c r="DC126" s="17">
        <f t="shared" si="117"/>
        <v>0.15377957717629503</v>
      </c>
      <c r="DD126" s="17" t="str">
        <f t="shared" si="118"/>
        <v>small</v>
      </c>
      <c r="DE126" s="17" t="str">
        <f t="shared" si="119"/>
        <v>+
small</v>
      </c>
      <c r="DF126" s="17">
        <f t="shared" si="120"/>
        <v>0.13946264852773843</v>
      </c>
      <c r="DG126" s="17" t="str">
        <f t="shared" si="121"/>
        <v>+</v>
      </c>
      <c r="DH126" s="17">
        <f t="shared" si="122"/>
        <v>0.13946264852773843</v>
      </c>
      <c r="DI126" s="17" t="str">
        <f t="shared" si="123"/>
        <v>small</v>
      </c>
      <c r="DJ126" s="17" t="str">
        <f t="shared" si="124"/>
        <v>+
small</v>
      </c>
      <c r="DK126" s="17">
        <f t="shared" si="125"/>
        <v>0.12366519540791829</v>
      </c>
      <c r="DL126" s="17" t="str">
        <f t="shared" si="126"/>
        <v>+</v>
      </c>
      <c r="DM126" s="17">
        <f t="shared" si="127"/>
        <v>0.12366519540791829</v>
      </c>
      <c r="DN126" s="17" t="str">
        <f t="shared" si="128"/>
        <v>small</v>
      </c>
      <c r="DO126" s="17" t="str">
        <f t="shared" si="129"/>
        <v>+
small</v>
      </c>
      <c r="DP126" s="17">
        <f t="shared" si="130"/>
        <v>6.9291262031967782E-2</v>
      </c>
      <c r="DQ126" s="17" t="str">
        <f t="shared" si="131"/>
        <v/>
      </c>
      <c r="DR126" s="17">
        <f t="shared" si="132"/>
        <v>6.9291262031967782E-2</v>
      </c>
      <c r="DS126" s="17" t="str">
        <f t="shared" si="133"/>
        <v/>
      </c>
      <c r="DT126" s="17" t="str">
        <f t="shared" si="134"/>
        <v xml:space="preserve">
</v>
      </c>
      <c r="DU126" s="17">
        <f t="shared" si="135"/>
        <v>0.19894849718917146</v>
      </c>
      <c r="DV126" s="17" t="str">
        <f t="shared" si="136"/>
        <v>+</v>
      </c>
      <c r="DW126" s="17">
        <f t="shared" si="137"/>
        <v>0.19894849718917146</v>
      </c>
      <c r="DX126" s="17" t="str">
        <f t="shared" si="138"/>
        <v>small</v>
      </c>
      <c r="DY126" s="17" t="str">
        <f t="shared" si="139"/>
        <v>+
small</v>
      </c>
      <c r="DZ126" s="17">
        <f t="shared" si="140"/>
        <v>4.2826382468608565E-2</v>
      </c>
      <c r="EA126" s="17" t="str">
        <f t="shared" si="141"/>
        <v/>
      </c>
      <c r="EB126" s="17">
        <f t="shared" si="142"/>
        <v>4.2826382468608565E-2</v>
      </c>
      <c r="EC126" s="17" t="str">
        <f t="shared" si="143"/>
        <v/>
      </c>
      <c r="ED126" s="17" t="str">
        <f t="shared" si="144"/>
        <v xml:space="preserve">
</v>
      </c>
      <c r="EE126" s="17">
        <f t="shared" si="145"/>
        <v>0.3567815151693135</v>
      </c>
      <c r="EF126" s="17" t="str">
        <f t="shared" si="146"/>
        <v>+</v>
      </c>
      <c r="EG126" s="17">
        <f t="shared" si="147"/>
        <v>0.3567815151693135</v>
      </c>
      <c r="EH126" s="17" t="str">
        <f t="shared" si="148"/>
        <v>moderate</v>
      </c>
      <c r="EI126" s="17" t="str">
        <f t="shared" si="149"/>
        <v>+
moderate</v>
      </c>
    </row>
    <row r="127" spans="1:139" s="27" customFormat="1" x14ac:dyDescent="0.2">
      <c r="A127" s="95" t="s">
        <v>285</v>
      </c>
      <c r="B127" s="95" t="s">
        <v>286</v>
      </c>
      <c r="C127" s="95" t="s">
        <v>287</v>
      </c>
      <c r="D127" s="148">
        <v>2.67</v>
      </c>
      <c r="E127" s="148">
        <v>1.31</v>
      </c>
      <c r="F127" s="148">
        <v>211</v>
      </c>
      <c r="G127" s="148">
        <v>2.65</v>
      </c>
      <c r="H127" s="148">
        <v>1.35</v>
      </c>
      <c r="I127" s="148">
        <v>136</v>
      </c>
      <c r="J127" s="148">
        <v>2.95</v>
      </c>
      <c r="K127" s="148">
        <v>1.43</v>
      </c>
      <c r="L127" s="148">
        <v>21</v>
      </c>
      <c r="M127" s="148">
        <v>2.59</v>
      </c>
      <c r="N127" s="148">
        <v>1.19</v>
      </c>
      <c r="O127" s="148">
        <v>54</v>
      </c>
      <c r="P127" s="148">
        <v>2.41</v>
      </c>
      <c r="Q127" s="148">
        <v>1.39</v>
      </c>
      <c r="R127" s="148">
        <v>61</v>
      </c>
      <c r="S127" s="148">
        <v>2.87</v>
      </c>
      <c r="T127" s="148">
        <v>1.29</v>
      </c>
      <c r="U127" s="148">
        <v>75</v>
      </c>
      <c r="V127" s="148">
        <v>2.73</v>
      </c>
      <c r="W127" s="148">
        <v>1.41</v>
      </c>
      <c r="X127" s="148">
        <v>117</v>
      </c>
      <c r="Y127" s="148">
        <v>2.6</v>
      </c>
      <c r="Z127" s="148">
        <v>1.19</v>
      </c>
      <c r="AA127" s="148">
        <v>94</v>
      </c>
      <c r="AB127" s="148">
        <v>2.7</v>
      </c>
      <c r="AC127" s="148">
        <v>1.28</v>
      </c>
      <c r="AD127" s="148">
        <v>168</v>
      </c>
      <c r="AE127" s="148">
        <v>2.5299999999999998</v>
      </c>
      <c r="AF127" s="148">
        <v>1.45</v>
      </c>
      <c r="AG127" s="148">
        <v>43</v>
      </c>
      <c r="AH127" s="98">
        <v>2.7756097560975603</v>
      </c>
      <c r="AI127" s="98">
        <v>1.3315147808676624</v>
      </c>
      <c r="AJ127" s="126">
        <v>205</v>
      </c>
      <c r="AK127" s="98">
        <v>2.6739130434782603</v>
      </c>
      <c r="AL127" s="98">
        <v>1.3784739445274377</v>
      </c>
      <c r="AM127" s="126">
        <v>138</v>
      </c>
      <c r="AN127" s="98">
        <v>3.0000000000000004</v>
      </c>
      <c r="AO127" s="98">
        <v>1.1697953037312037</v>
      </c>
      <c r="AP127" s="126">
        <v>20</v>
      </c>
      <c r="AQ127" s="98">
        <v>2.978723404255319</v>
      </c>
      <c r="AR127" s="98">
        <v>1.2421818410279002</v>
      </c>
      <c r="AS127" s="126">
        <v>47</v>
      </c>
      <c r="AT127" s="98">
        <v>2.5555555555555567</v>
      </c>
      <c r="AU127" s="98">
        <v>1.4751612213350842</v>
      </c>
      <c r="AV127" s="126">
        <v>54</v>
      </c>
      <c r="AW127" s="98">
        <v>2.74390243902439</v>
      </c>
      <c r="AX127" s="98">
        <v>1.3408213404132401</v>
      </c>
      <c r="AY127" s="126">
        <v>82</v>
      </c>
      <c r="AZ127" s="98">
        <v>2.716666666666665</v>
      </c>
      <c r="BA127" s="98">
        <v>1.3232461570535023</v>
      </c>
      <c r="BB127" s="126">
        <v>120</v>
      </c>
      <c r="BC127" s="98">
        <v>2.8588235294117648</v>
      </c>
      <c r="BD127" s="98">
        <v>1.3465382527453285</v>
      </c>
      <c r="BE127" s="126">
        <v>85</v>
      </c>
      <c r="BF127" s="98">
        <v>2.7423312883435598</v>
      </c>
      <c r="BG127" s="98">
        <v>1.2938074591771385</v>
      </c>
      <c r="BH127" s="126">
        <v>163</v>
      </c>
      <c r="BI127" s="98">
        <v>2.9047619047619038</v>
      </c>
      <c r="BJ127" s="98">
        <v>1.4784554202724103</v>
      </c>
      <c r="BK127" s="126">
        <v>42</v>
      </c>
      <c r="BM127" s="17">
        <f t="shared" si="76"/>
        <v>-0.2222222222222224</v>
      </c>
      <c r="BN127" s="14" t="str">
        <f t="shared" si="75"/>
        <v>tenured</v>
      </c>
      <c r="BO127" s="14">
        <f t="shared" si="77"/>
        <v>0.2222222222222224</v>
      </c>
      <c r="BP127" s="14" t="str">
        <f t="shared" si="78"/>
        <v>small</v>
      </c>
      <c r="BQ127" s="14" t="str">
        <f t="shared" si="79"/>
        <v>tenured
small</v>
      </c>
      <c r="BR127" s="17">
        <f t="shared" si="80"/>
        <v>4.4444444444444481E-2</v>
      </c>
      <c r="BS127" s="14" t="str">
        <f t="shared" si="81"/>
        <v/>
      </c>
      <c r="BT127" s="14">
        <f t="shared" si="82"/>
        <v>4.4444444444444481E-2</v>
      </c>
      <c r="BU127" s="14" t="str">
        <f t="shared" si="83"/>
        <v/>
      </c>
      <c r="BV127" s="14" t="str">
        <f t="shared" si="84"/>
        <v xml:space="preserve">
</v>
      </c>
      <c r="BW127" s="17">
        <f t="shared" si="85"/>
        <v>-0.33093525179856115</v>
      </c>
      <c r="BX127" s="14" t="str">
        <f t="shared" si="86"/>
        <v>full</v>
      </c>
      <c r="BY127" s="14">
        <f t="shared" si="87"/>
        <v>0.33093525179856115</v>
      </c>
      <c r="BZ127" s="14" t="str">
        <f t="shared" si="88"/>
        <v>moderate</v>
      </c>
      <c r="CA127" s="14" t="str">
        <f t="shared" si="89"/>
        <v>full
moderate</v>
      </c>
      <c r="CB127" s="17">
        <f t="shared" si="90"/>
        <v>9.2198581560283613E-2</v>
      </c>
      <c r="CC127" s="14" t="str">
        <f t="shared" si="91"/>
        <v/>
      </c>
      <c r="CD127" s="14">
        <f t="shared" si="92"/>
        <v>9.2198581560283613E-2</v>
      </c>
      <c r="CE127" s="14" t="str">
        <f t="shared" si="93"/>
        <v/>
      </c>
      <c r="CF127" s="14" t="str">
        <f t="shared" si="94"/>
        <v xml:space="preserve">
</v>
      </c>
      <c r="CG127" s="17">
        <f t="shared" si="95"/>
        <v>0.13281250000000028</v>
      </c>
      <c r="CH127" s="14" t="str">
        <f t="shared" si="96"/>
        <v>foc</v>
      </c>
      <c r="CI127" s="14">
        <f t="shared" si="97"/>
        <v>0.13281250000000028</v>
      </c>
      <c r="CJ127" s="14" t="str">
        <f t="shared" si="98"/>
        <v>small</v>
      </c>
      <c r="CK127" s="14" t="str">
        <f t="shared" si="99"/>
        <v>foc
small</v>
      </c>
      <c r="CL127" s="17">
        <f t="shared" si="100"/>
        <v>7.9315496617124545E-2</v>
      </c>
      <c r="CM127" s="17" t="str">
        <f t="shared" si="101"/>
        <v/>
      </c>
      <c r="CN127" s="17">
        <f t="shared" si="102"/>
        <v>7.9315496617124545E-2</v>
      </c>
      <c r="CO127" s="17" t="str">
        <f t="shared" si="103"/>
        <v/>
      </c>
      <c r="CP127" s="17" t="str">
        <f t="shared" si="104"/>
        <v xml:space="preserve">
</v>
      </c>
      <c r="CQ127" s="17">
        <f t="shared" si="105"/>
        <v>1.734747586140133E-2</v>
      </c>
      <c r="CR127" s="17" t="str">
        <f t="shared" si="106"/>
        <v/>
      </c>
      <c r="CS127" s="17">
        <f t="shared" si="107"/>
        <v>1.734747586140133E-2</v>
      </c>
      <c r="CT127" s="17" t="str">
        <f t="shared" si="108"/>
        <v/>
      </c>
      <c r="CU127" s="17" t="str">
        <f t="shared" si="109"/>
        <v xml:space="preserve">
</v>
      </c>
      <c r="CV127" s="151">
        <f t="shared" si="110"/>
        <v>4.2742520713255745E-2</v>
      </c>
      <c r="CW127" s="17" t="str">
        <f t="shared" si="111"/>
        <v/>
      </c>
      <c r="CX127" s="17">
        <f t="shared" si="112"/>
        <v>4.2742520713255745E-2</v>
      </c>
      <c r="CY127" s="17" t="str">
        <f t="shared" si="113"/>
        <v/>
      </c>
      <c r="CZ127" s="17" t="str">
        <f t="shared" si="114"/>
        <v xml:space="preserve">
</v>
      </c>
      <c r="DA127" s="17">
        <f t="shared" si="115"/>
        <v>0.31293599005895317</v>
      </c>
      <c r="DB127" s="17" t="str">
        <f t="shared" si="116"/>
        <v>+</v>
      </c>
      <c r="DC127" s="17">
        <f t="shared" si="117"/>
        <v>0.31293599005895317</v>
      </c>
      <c r="DD127" s="17" t="str">
        <f t="shared" si="118"/>
        <v>moderate</v>
      </c>
      <c r="DE127" s="17" t="str">
        <f t="shared" si="119"/>
        <v>+
moderate</v>
      </c>
      <c r="DF127" s="17">
        <f t="shared" si="120"/>
        <v>9.8670947588916771E-2</v>
      </c>
      <c r="DG127" s="17" t="str">
        <f t="shared" si="121"/>
        <v/>
      </c>
      <c r="DH127" s="17">
        <f t="shared" si="122"/>
        <v>9.8670947588916771E-2</v>
      </c>
      <c r="DI127" s="17" t="str">
        <f t="shared" si="123"/>
        <v/>
      </c>
      <c r="DJ127" s="17" t="str">
        <f t="shared" si="124"/>
        <v xml:space="preserve">
</v>
      </c>
      <c r="DK127" s="17">
        <f t="shared" si="125"/>
        <v>-9.4045013436873645E-2</v>
      </c>
      <c r="DL127" s="17" t="str">
        <f t="shared" si="126"/>
        <v/>
      </c>
      <c r="DM127" s="17">
        <f t="shared" si="127"/>
        <v>9.4045013436873645E-2</v>
      </c>
      <c r="DN127" s="17" t="str">
        <f t="shared" si="128"/>
        <v/>
      </c>
      <c r="DO127" s="17" t="str">
        <f t="shared" si="129"/>
        <v xml:space="preserve">
</v>
      </c>
      <c r="DP127" s="17">
        <f t="shared" si="130"/>
        <v>-1.0076230535235079E-2</v>
      </c>
      <c r="DQ127" s="17" t="str">
        <f t="shared" si="131"/>
        <v/>
      </c>
      <c r="DR127" s="17">
        <f t="shared" si="132"/>
        <v>1.0076230535235079E-2</v>
      </c>
      <c r="DS127" s="17" t="str">
        <f t="shared" si="133"/>
        <v/>
      </c>
      <c r="DT127" s="17" t="str">
        <f t="shared" si="134"/>
        <v xml:space="preserve">
</v>
      </c>
      <c r="DU127" s="17">
        <f t="shared" si="135"/>
        <v>0.19221401908491947</v>
      </c>
      <c r="DV127" s="17" t="str">
        <f t="shared" si="136"/>
        <v>+</v>
      </c>
      <c r="DW127" s="17">
        <f t="shared" si="137"/>
        <v>0.19221401908491947</v>
      </c>
      <c r="DX127" s="17" t="str">
        <f t="shared" si="138"/>
        <v>small</v>
      </c>
      <c r="DY127" s="17" t="str">
        <f t="shared" si="139"/>
        <v>+
small</v>
      </c>
      <c r="DZ127" s="17">
        <f t="shared" si="140"/>
        <v>3.2718383282843565E-2</v>
      </c>
      <c r="EA127" s="17" t="str">
        <f t="shared" si="141"/>
        <v/>
      </c>
      <c r="EB127" s="17">
        <f t="shared" si="142"/>
        <v>3.2718383282843565E-2</v>
      </c>
      <c r="EC127" s="17" t="str">
        <f t="shared" si="143"/>
        <v/>
      </c>
      <c r="ED127" s="17" t="str">
        <f t="shared" si="144"/>
        <v xml:space="preserve">
</v>
      </c>
      <c r="EE127" s="17">
        <f t="shared" si="145"/>
        <v>0.25348204594011559</v>
      </c>
      <c r="EF127" s="17" t="str">
        <f t="shared" si="146"/>
        <v>+</v>
      </c>
      <c r="EG127" s="17">
        <f t="shared" si="147"/>
        <v>0.25348204594011559</v>
      </c>
      <c r="EH127" s="17" t="str">
        <f t="shared" si="148"/>
        <v>small</v>
      </c>
      <c r="EI127" s="17" t="str">
        <f t="shared" si="149"/>
        <v>+
small</v>
      </c>
    </row>
    <row r="128" spans="1:139" s="47" customFormat="1" x14ac:dyDescent="0.2">
      <c r="A128" s="107"/>
      <c r="B128" s="107" t="s">
        <v>34</v>
      </c>
      <c r="C128" s="108" t="s">
        <v>288</v>
      </c>
      <c r="D128" s="147">
        <v>3.2</v>
      </c>
      <c r="E128" s="147">
        <v>1.24</v>
      </c>
      <c r="F128" s="147">
        <v>400</v>
      </c>
      <c r="G128" s="147">
        <v>3.15</v>
      </c>
      <c r="H128" s="147">
        <v>1.25</v>
      </c>
      <c r="I128" s="147">
        <v>236</v>
      </c>
      <c r="J128" s="147">
        <v>3.12</v>
      </c>
      <c r="K128" s="147">
        <v>1.24</v>
      </c>
      <c r="L128" s="147">
        <v>58</v>
      </c>
      <c r="M128" s="147">
        <v>3.37</v>
      </c>
      <c r="N128" s="147">
        <v>1.21</v>
      </c>
      <c r="O128" s="147">
        <v>106</v>
      </c>
      <c r="P128" s="147">
        <v>3.16</v>
      </c>
      <c r="Q128" s="147">
        <v>1.31</v>
      </c>
      <c r="R128" s="147">
        <v>118</v>
      </c>
      <c r="S128" s="147">
        <v>3.1</v>
      </c>
      <c r="T128" s="147">
        <v>1.2</v>
      </c>
      <c r="U128" s="147">
        <v>117</v>
      </c>
      <c r="V128" s="147">
        <v>3.28</v>
      </c>
      <c r="W128" s="147">
        <v>1.25</v>
      </c>
      <c r="X128" s="147">
        <v>241</v>
      </c>
      <c r="Y128" s="147">
        <v>3.08</v>
      </c>
      <c r="Z128" s="147">
        <v>1.23</v>
      </c>
      <c r="AA128" s="147">
        <v>159</v>
      </c>
      <c r="AB128" s="147">
        <v>3.18</v>
      </c>
      <c r="AC128" s="147">
        <v>1.26</v>
      </c>
      <c r="AD128" s="147">
        <v>297</v>
      </c>
      <c r="AE128" s="147">
        <v>3.28</v>
      </c>
      <c r="AF128" s="147">
        <v>1.2</v>
      </c>
      <c r="AG128" s="147">
        <v>103</v>
      </c>
      <c r="AH128" s="110">
        <v>3.5699520383693062</v>
      </c>
      <c r="AI128" s="110">
        <v>1.1402896889024423</v>
      </c>
      <c r="AJ128" s="127">
        <v>417</v>
      </c>
      <c r="AK128" s="110">
        <v>3.5051694915254243</v>
      </c>
      <c r="AL128" s="110">
        <v>1.1754403307485999</v>
      </c>
      <c r="AM128" s="127">
        <v>236</v>
      </c>
      <c r="AN128" s="110">
        <v>3.4714285714285711</v>
      </c>
      <c r="AO128" s="110">
        <v>1.1488044014518013</v>
      </c>
      <c r="AP128" s="127">
        <v>70</v>
      </c>
      <c r="AQ128" s="110">
        <v>3.7698198198198201</v>
      </c>
      <c r="AR128" s="110">
        <v>1.0403294775144178</v>
      </c>
      <c r="AS128" s="127">
        <v>111</v>
      </c>
      <c r="AT128" s="110">
        <v>3.598488372093025</v>
      </c>
      <c r="AU128" s="110">
        <v>1.2200516068562888</v>
      </c>
      <c r="AV128" s="127">
        <v>86</v>
      </c>
      <c r="AW128" s="110">
        <v>3.4209459459459461</v>
      </c>
      <c r="AX128" s="110">
        <v>1.1889515977617373</v>
      </c>
      <c r="AY128" s="127">
        <v>148</v>
      </c>
      <c r="AZ128" s="110">
        <v>3.570743801652895</v>
      </c>
      <c r="BA128" s="110">
        <v>1.1725247895984259</v>
      </c>
      <c r="BB128" s="127">
        <v>242</v>
      </c>
      <c r="BC128" s="110">
        <v>3.5617816091954033</v>
      </c>
      <c r="BD128" s="110">
        <v>1.0966405550329881</v>
      </c>
      <c r="BE128" s="127">
        <v>174</v>
      </c>
      <c r="BF128" s="110">
        <v>3.6159567901234562</v>
      </c>
      <c r="BG128" s="110">
        <v>1.0977847147145343</v>
      </c>
      <c r="BH128" s="127">
        <v>324</v>
      </c>
      <c r="BI128" s="110">
        <v>3.4096774193548391</v>
      </c>
      <c r="BJ128" s="110">
        <v>1.2708106379076913</v>
      </c>
      <c r="BK128" s="127">
        <v>93</v>
      </c>
      <c r="BM128" s="151">
        <f t="shared" si="76"/>
        <v>2.3999999999999844E-2</v>
      </c>
      <c r="BN128" s="106" t="str">
        <f t="shared" si="75"/>
        <v/>
      </c>
      <c r="BO128" s="106">
        <f t="shared" si="77"/>
        <v>2.3999999999999844E-2</v>
      </c>
      <c r="BP128" s="106" t="str">
        <f t="shared" si="78"/>
        <v/>
      </c>
      <c r="BQ128" s="106" t="str">
        <f t="shared" si="79"/>
        <v xml:space="preserve">
</v>
      </c>
      <c r="BR128" s="151">
        <f t="shared" si="80"/>
        <v>-0.17600000000000016</v>
      </c>
      <c r="BS128" s="106" t="str">
        <f t="shared" si="81"/>
        <v>tenured</v>
      </c>
      <c r="BT128" s="106">
        <f t="shared" si="82"/>
        <v>0.17600000000000016</v>
      </c>
      <c r="BU128" s="106" t="str">
        <f t="shared" si="83"/>
        <v>small</v>
      </c>
      <c r="BV128" s="106" t="str">
        <f t="shared" si="84"/>
        <v>tenured
small</v>
      </c>
      <c r="BW128" s="151">
        <f t="shared" si="85"/>
        <v>4.5801526717557293E-2</v>
      </c>
      <c r="BX128" s="106" t="str">
        <f t="shared" si="86"/>
        <v/>
      </c>
      <c r="BY128" s="106">
        <f t="shared" si="87"/>
        <v>4.5801526717557293E-2</v>
      </c>
      <c r="BZ128" s="106" t="str">
        <f t="shared" si="88"/>
        <v/>
      </c>
      <c r="CA128" s="106" t="str">
        <f t="shared" si="89"/>
        <v xml:space="preserve">
</v>
      </c>
      <c r="CB128" s="151">
        <f t="shared" si="90"/>
        <v>0.15999999999999978</v>
      </c>
      <c r="CC128" s="106" t="str">
        <f t="shared" si="91"/>
        <v>women</v>
      </c>
      <c r="CD128" s="106">
        <f t="shared" si="92"/>
        <v>0.15999999999999978</v>
      </c>
      <c r="CE128" s="106" t="str">
        <f t="shared" si="93"/>
        <v>small</v>
      </c>
      <c r="CF128" s="106" t="str">
        <f t="shared" si="94"/>
        <v>women
small</v>
      </c>
      <c r="CG128" s="151">
        <f t="shared" si="95"/>
        <v>-7.9365079365079083E-2</v>
      </c>
      <c r="CH128" s="106" t="str">
        <f t="shared" si="96"/>
        <v/>
      </c>
      <c r="CI128" s="106">
        <f t="shared" si="97"/>
        <v>7.9365079365079083E-2</v>
      </c>
      <c r="CJ128" s="106" t="str">
        <f t="shared" si="98"/>
        <v/>
      </c>
      <c r="CK128" s="106" t="str">
        <f t="shared" si="99"/>
        <v xml:space="preserve">
</v>
      </c>
      <c r="CL128" s="151">
        <f t="shared" si="100"/>
        <v>0.32443688824845396</v>
      </c>
      <c r="CM128" s="151" t="str">
        <f t="shared" si="101"/>
        <v>+</v>
      </c>
      <c r="CN128" s="151">
        <f t="shared" si="102"/>
        <v>0.32443688824845396</v>
      </c>
      <c r="CO128" s="151" t="str">
        <f t="shared" si="103"/>
        <v>moderate</v>
      </c>
      <c r="CP128" s="151" t="str">
        <f t="shared" si="104"/>
        <v>+
moderate</v>
      </c>
      <c r="CQ128" s="151">
        <f t="shared" si="105"/>
        <v>0.3021586738471263</v>
      </c>
      <c r="CR128" s="151" t="str">
        <f t="shared" si="106"/>
        <v>+</v>
      </c>
      <c r="CS128" s="151">
        <f t="shared" si="107"/>
        <v>0.3021586738471263</v>
      </c>
      <c r="CT128" s="151" t="str">
        <f t="shared" si="108"/>
        <v>moderate</v>
      </c>
      <c r="CU128" s="151" t="str">
        <f t="shared" si="109"/>
        <v>+
moderate</v>
      </c>
      <c r="CV128" s="151">
        <f t="shared" si="110"/>
        <v>0.30590809974653055</v>
      </c>
      <c r="CW128" s="151" t="str">
        <f t="shared" si="111"/>
        <v>+</v>
      </c>
      <c r="CX128" s="151">
        <f t="shared" si="112"/>
        <v>0.30590809974653055</v>
      </c>
      <c r="CY128" s="151" t="str">
        <f t="shared" si="113"/>
        <v>moderate</v>
      </c>
      <c r="CZ128" s="151" t="str">
        <f t="shared" si="114"/>
        <v>+
moderate</v>
      </c>
      <c r="DA128" s="151">
        <f t="shared" si="115"/>
        <v>0.38432037970805155</v>
      </c>
      <c r="DB128" s="151" t="str">
        <f t="shared" si="116"/>
        <v>+</v>
      </c>
      <c r="DC128" s="151">
        <f t="shared" si="117"/>
        <v>0.38432037970805155</v>
      </c>
      <c r="DD128" s="151" t="str">
        <f t="shared" si="118"/>
        <v>moderate</v>
      </c>
      <c r="DE128" s="151" t="str">
        <f t="shared" si="119"/>
        <v>+
moderate</v>
      </c>
      <c r="DF128" s="151">
        <f t="shared" si="120"/>
        <v>0.35940149550139061</v>
      </c>
      <c r="DG128" s="151" t="str">
        <f t="shared" si="121"/>
        <v>+</v>
      </c>
      <c r="DH128" s="151">
        <f t="shared" si="122"/>
        <v>0.35940149550139061</v>
      </c>
      <c r="DI128" s="151" t="str">
        <f t="shared" si="123"/>
        <v>moderate</v>
      </c>
      <c r="DJ128" s="151" t="str">
        <f t="shared" si="124"/>
        <v>+
moderate</v>
      </c>
      <c r="DK128" s="151">
        <f t="shared" si="125"/>
        <v>0.26994029576152917</v>
      </c>
      <c r="DL128" s="151" t="str">
        <f t="shared" si="126"/>
        <v>+</v>
      </c>
      <c r="DM128" s="151">
        <f t="shared" si="127"/>
        <v>0.26994029576152917</v>
      </c>
      <c r="DN128" s="151" t="str">
        <f t="shared" si="128"/>
        <v>small</v>
      </c>
      <c r="DO128" s="151" t="str">
        <f t="shared" si="129"/>
        <v>+
small</v>
      </c>
      <c r="DP128" s="151">
        <f t="shared" si="130"/>
        <v>0.24796388462922905</v>
      </c>
      <c r="DQ128" s="151" t="str">
        <f t="shared" si="131"/>
        <v>+</v>
      </c>
      <c r="DR128" s="151">
        <f t="shared" si="132"/>
        <v>0.24796388462922905</v>
      </c>
      <c r="DS128" s="151" t="str">
        <f t="shared" si="133"/>
        <v>small</v>
      </c>
      <c r="DT128" s="151" t="str">
        <f t="shared" si="134"/>
        <v>+
small</v>
      </c>
      <c r="DU128" s="151">
        <f t="shared" si="135"/>
        <v>0.43932499758857702</v>
      </c>
      <c r="DV128" s="151" t="str">
        <f t="shared" si="136"/>
        <v>+</v>
      </c>
      <c r="DW128" s="151">
        <f t="shared" si="137"/>
        <v>0.43932499758857702</v>
      </c>
      <c r="DX128" s="151" t="str">
        <f t="shared" si="138"/>
        <v>moderate</v>
      </c>
      <c r="DY128" s="151" t="str">
        <f t="shared" si="139"/>
        <v>+
moderate</v>
      </c>
      <c r="DZ128" s="151">
        <f t="shared" si="140"/>
        <v>0.39712412122336876</v>
      </c>
      <c r="EA128" s="151" t="str">
        <f t="shared" si="141"/>
        <v>+</v>
      </c>
      <c r="EB128" s="151">
        <f t="shared" si="142"/>
        <v>0.39712412122336876</v>
      </c>
      <c r="EC128" s="151" t="str">
        <f t="shared" si="143"/>
        <v>moderate</v>
      </c>
      <c r="ED128" s="151" t="str">
        <f t="shared" si="144"/>
        <v>+
moderate</v>
      </c>
      <c r="EE128" s="151">
        <f t="shared" si="145"/>
        <v>0.10204307037305332</v>
      </c>
      <c r="EF128" s="151" t="str">
        <f t="shared" si="146"/>
        <v>+</v>
      </c>
      <c r="EG128" s="151">
        <f t="shared" si="147"/>
        <v>0.10204307037305332</v>
      </c>
      <c r="EH128" s="151" t="str">
        <f t="shared" si="148"/>
        <v>small</v>
      </c>
      <c r="EI128" s="151" t="str">
        <f t="shared" si="149"/>
        <v>+
small</v>
      </c>
    </row>
    <row r="129" spans="1:139" s="27" customFormat="1" x14ac:dyDescent="0.2">
      <c r="A129" s="95" t="s">
        <v>289</v>
      </c>
      <c r="B129" s="95" t="s">
        <v>34</v>
      </c>
      <c r="C129" s="95" t="s">
        <v>290</v>
      </c>
      <c r="D129" s="148">
        <v>3.13</v>
      </c>
      <c r="E129" s="148">
        <v>1.32</v>
      </c>
      <c r="F129" s="148">
        <v>395</v>
      </c>
      <c r="G129" s="148">
        <v>3.1</v>
      </c>
      <c r="H129" s="148">
        <v>1.32</v>
      </c>
      <c r="I129" s="148">
        <v>232</v>
      </c>
      <c r="J129" s="148">
        <v>2.91</v>
      </c>
      <c r="K129" s="148">
        <v>1.38</v>
      </c>
      <c r="L129" s="148">
        <v>57</v>
      </c>
      <c r="M129" s="148">
        <v>3.3</v>
      </c>
      <c r="N129" s="148">
        <v>1.3</v>
      </c>
      <c r="O129" s="148">
        <v>106</v>
      </c>
      <c r="P129" s="148">
        <v>3.11</v>
      </c>
      <c r="Q129" s="148">
        <v>1.37</v>
      </c>
      <c r="R129" s="148">
        <v>115</v>
      </c>
      <c r="S129" s="148">
        <v>3.06</v>
      </c>
      <c r="T129" s="148">
        <v>1.27</v>
      </c>
      <c r="U129" s="148">
        <v>116</v>
      </c>
      <c r="V129" s="148">
        <v>3.18</v>
      </c>
      <c r="W129" s="148">
        <v>1.34</v>
      </c>
      <c r="X129" s="148">
        <v>239</v>
      </c>
      <c r="Y129" s="148">
        <v>3.04</v>
      </c>
      <c r="Z129" s="148">
        <v>1.3</v>
      </c>
      <c r="AA129" s="148">
        <v>156</v>
      </c>
      <c r="AB129" s="148">
        <v>3.09</v>
      </c>
      <c r="AC129" s="148">
        <v>1.34</v>
      </c>
      <c r="AD129" s="148">
        <v>294</v>
      </c>
      <c r="AE129" s="148">
        <v>3.25</v>
      </c>
      <c r="AF129" s="148">
        <v>1.27</v>
      </c>
      <c r="AG129" s="148">
        <v>101</v>
      </c>
      <c r="AH129" s="98">
        <v>3.4975845410628041</v>
      </c>
      <c r="AI129" s="98">
        <v>1.2068183858071539</v>
      </c>
      <c r="AJ129" s="126">
        <v>414</v>
      </c>
      <c r="AK129" s="98">
        <v>3.4212765957446813</v>
      </c>
      <c r="AL129" s="98">
        <v>1.2494334049577267</v>
      </c>
      <c r="AM129" s="126">
        <v>235</v>
      </c>
      <c r="AN129" s="98">
        <v>3.3970588235294121</v>
      </c>
      <c r="AO129" s="98">
        <v>1.1735862359471352</v>
      </c>
      <c r="AP129" s="126">
        <v>68</v>
      </c>
      <c r="AQ129" s="98">
        <v>3.72072072072072</v>
      </c>
      <c r="AR129" s="98">
        <v>1.1133174926658791</v>
      </c>
      <c r="AS129" s="126">
        <v>111</v>
      </c>
      <c r="AT129" s="98">
        <v>3.5116279069767442</v>
      </c>
      <c r="AU129" s="98">
        <v>1.2992684461696273</v>
      </c>
      <c r="AV129" s="126">
        <v>86</v>
      </c>
      <c r="AW129" s="98">
        <v>3.333333333333333</v>
      </c>
      <c r="AX129" s="98">
        <v>1.2514831383850522</v>
      </c>
      <c r="AY129" s="126">
        <v>147</v>
      </c>
      <c r="AZ129" s="98">
        <v>3.479166666666667</v>
      </c>
      <c r="BA129" s="98">
        <v>1.2440584033790902</v>
      </c>
      <c r="BB129" s="126">
        <v>240</v>
      </c>
      <c r="BC129" s="98">
        <v>3.5144508670520223</v>
      </c>
      <c r="BD129" s="98">
        <v>1.1543997555167076</v>
      </c>
      <c r="BE129" s="126">
        <v>173</v>
      </c>
      <c r="BF129" s="98">
        <v>3.5510835913312668</v>
      </c>
      <c r="BG129" s="98">
        <v>1.1714872438725086</v>
      </c>
      <c r="BH129" s="126">
        <v>323</v>
      </c>
      <c r="BI129" s="98">
        <v>3.3076923076923066</v>
      </c>
      <c r="BJ129" s="98">
        <v>1.3139618436224572</v>
      </c>
      <c r="BK129" s="126">
        <v>91</v>
      </c>
      <c r="BM129" s="17">
        <f t="shared" si="76"/>
        <v>0.14393939393939389</v>
      </c>
      <c r="BN129" s="14" t="str">
        <f t="shared" si="75"/>
        <v>pre-ten</v>
      </c>
      <c r="BO129" s="14">
        <f t="shared" si="77"/>
        <v>0.14393939393939389</v>
      </c>
      <c r="BP129" s="14" t="str">
        <f t="shared" si="78"/>
        <v>small</v>
      </c>
      <c r="BQ129" s="14" t="str">
        <f t="shared" si="79"/>
        <v>pre-ten
small</v>
      </c>
      <c r="BR129" s="17">
        <f t="shared" si="80"/>
        <v>-0.1515151515151513</v>
      </c>
      <c r="BS129" s="14" t="str">
        <f t="shared" si="81"/>
        <v>tenured</v>
      </c>
      <c r="BT129" s="14">
        <f t="shared" si="82"/>
        <v>0.1515151515151513</v>
      </c>
      <c r="BU129" s="14" t="str">
        <f t="shared" si="83"/>
        <v>small</v>
      </c>
      <c r="BV129" s="14" t="str">
        <f t="shared" si="84"/>
        <v>tenured
small</v>
      </c>
      <c r="BW129" s="17">
        <f t="shared" si="85"/>
        <v>3.6496350364963369E-2</v>
      </c>
      <c r="BX129" s="14" t="str">
        <f t="shared" si="86"/>
        <v/>
      </c>
      <c r="BY129" s="14">
        <f t="shared" si="87"/>
        <v>3.6496350364963369E-2</v>
      </c>
      <c r="BZ129" s="14" t="str">
        <f t="shared" si="88"/>
        <v/>
      </c>
      <c r="CA129" s="14" t="str">
        <f t="shared" si="89"/>
        <v xml:space="preserve">
</v>
      </c>
      <c r="CB129" s="17">
        <f t="shared" si="90"/>
        <v>0.1044776119402986</v>
      </c>
      <c r="CC129" s="14" t="str">
        <f t="shared" si="91"/>
        <v>women</v>
      </c>
      <c r="CD129" s="14">
        <f t="shared" si="92"/>
        <v>0.1044776119402986</v>
      </c>
      <c r="CE129" s="14" t="str">
        <f t="shared" si="93"/>
        <v>small</v>
      </c>
      <c r="CF129" s="14" t="str">
        <f t="shared" si="94"/>
        <v>women
small</v>
      </c>
      <c r="CG129" s="17">
        <f t="shared" si="95"/>
        <v>-0.11940298507462696</v>
      </c>
      <c r="CH129" s="14" t="str">
        <f t="shared" si="96"/>
        <v>white</v>
      </c>
      <c r="CI129" s="14">
        <f t="shared" si="97"/>
        <v>0.11940298507462696</v>
      </c>
      <c r="CJ129" s="14" t="str">
        <f t="shared" si="98"/>
        <v>small</v>
      </c>
      <c r="CK129" s="14" t="str">
        <f t="shared" si="99"/>
        <v>white
small</v>
      </c>
      <c r="CL129" s="17">
        <f t="shared" si="100"/>
        <v>0.30458977538443238</v>
      </c>
      <c r="CM129" s="17" t="str">
        <f t="shared" si="101"/>
        <v>+</v>
      </c>
      <c r="CN129" s="17">
        <f t="shared" si="102"/>
        <v>0.30458977538443238</v>
      </c>
      <c r="CO129" s="17" t="str">
        <f t="shared" si="103"/>
        <v>moderate</v>
      </c>
      <c r="CP129" s="17" t="str">
        <f t="shared" si="104"/>
        <v>+
moderate</v>
      </c>
      <c r="CQ129" s="17">
        <f t="shared" si="105"/>
        <v>0.25713783101193083</v>
      </c>
      <c r="CR129" s="17" t="str">
        <f t="shared" si="106"/>
        <v>+</v>
      </c>
      <c r="CS129" s="17">
        <f t="shared" si="107"/>
        <v>0.25713783101193083</v>
      </c>
      <c r="CT129" s="17" t="str">
        <f t="shared" si="108"/>
        <v>small</v>
      </c>
      <c r="CU129" s="17" t="str">
        <f t="shared" si="109"/>
        <v>+
small</v>
      </c>
      <c r="CV129" s="151">
        <f t="shared" si="110"/>
        <v>0.41501749816990169</v>
      </c>
      <c r="CW129" s="17" t="str">
        <f t="shared" si="111"/>
        <v>+</v>
      </c>
      <c r="CX129" s="17">
        <f t="shared" si="112"/>
        <v>0.41501749816990169</v>
      </c>
      <c r="CY129" s="17" t="str">
        <f t="shared" si="113"/>
        <v>moderate</v>
      </c>
      <c r="CZ129" s="17" t="str">
        <f t="shared" si="114"/>
        <v>+
moderate</v>
      </c>
      <c r="DA129" s="17">
        <f t="shared" si="115"/>
        <v>0.37789823971353326</v>
      </c>
      <c r="DB129" s="17" t="str">
        <f t="shared" si="116"/>
        <v>+</v>
      </c>
      <c r="DC129" s="17">
        <f t="shared" si="117"/>
        <v>0.37789823971353326</v>
      </c>
      <c r="DD129" s="17" t="str">
        <f t="shared" si="118"/>
        <v>moderate</v>
      </c>
      <c r="DE129" s="17" t="str">
        <f t="shared" si="119"/>
        <v>+
moderate</v>
      </c>
      <c r="DF129" s="17">
        <f t="shared" si="120"/>
        <v>0.30911849522766705</v>
      </c>
      <c r="DG129" s="17" t="str">
        <f t="shared" si="121"/>
        <v>+</v>
      </c>
      <c r="DH129" s="17">
        <f t="shared" si="122"/>
        <v>0.30911849522766705</v>
      </c>
      <c r="DI129" s="17" t="str">
        <f t="shared" si="123"/>
        <v>moderate</v>
      </c>
      <c r="DJ129" s="17" t="str">
        <f t="shared" si="124"/>
        <v>+
moderate</v>
      </c>
      <c r="DK129" s="17">
        <f t="shared" si="125"/>
        <v>0.21840752380095965</v>
      </c>
      <c r="DL129" s="17" t="str">
        <f t="shared" si="126"/>
        <v>+</v>
      </c>
      <c r="DM129" s="17">
        <f t="shared" si="127"/>
        <v>0.21840752380095965</v>
      </c>
      <c r="DN129" s="17" t="str">
        <f t="shared" si="128"/>
        <v>small</v>
      </c>
      <c r="DO129" s="17" t="str">
        <f t="shared" si="129"/>
        <v>+
small</v>
      </c>
      <c r="DP129" s="17">
        <f t="shared" si="130"/>
        <v>0.24047638427108839</v>
      </c>
      <c r="DQ129" s="17" t="str">
        <f t="shared" si="131"/>
        <v>+</v>
      </c>
      <c r="DR129" s="17">
        <f t="shared" si="132"/>
        <v>0.24047638427108839</v>
      </c>
      <c r="DS129" s="17" t="str">
        <f t="shared" si="133"/>
        <v>small</v>
      </c>
      <c r="DT129" s="17" t="str">
        <f t="shared" si="134"/>
        <v>+
small</v>
      </c>
      <c r="DU129" s="17">
        <f t="shared" si="135"/>
        <v>0.41099356161909334</v>
      </c>
      <c r="DV129" s="17" t="str">
        <f t="shared" si="136"/>
        <v>+</v>
      </c>
      <c r="DW129" s="17">
        <f t="shared" si="137"/>
        <v>0.41099356161909334</v>
      </c>
      <c r="DX129" s="17" t="str">
        <f t="shared" si="138"/>
        <v>moderate</v>
      </c>
      <c r="DY129" s="17" t="str">
        <f t="shared" si="139"/>
        <v>+
moderate</v>
      </c>
      <c r="DZ129" s="17">
        <f t="shared" si="140"/>
        <v>0.39358823046770292</v>
      </c>
      <c r="EA129" s="17" t="str">
        <f t="shared" si="141"/>
        <v>+</v>
      </c>
      <c r="EB129" s="17">
        <f t="shared" si="142"/>
        <v>0.39358823046770292</v>
      </c>
      <c r="EC129" s="17" t="str">
        <f t="shared" si="143"/>
        <v>moderate</v>
      </c>
      <c r="ED129" s="17" t="str">
        <f t="shared" si="144"/>
        <v>+
moderate</v>
      </c>
      <c r="EE129" s="17">
        <f t="shared" si="145"/>
        <v>4.3907140814115925E-2</v>
      </c>
      <c r="EF129" s="17" t="str">
        <f t="shared" si="146"/>
        <v/>
      </c>
      <c r="EG129" s="17">
        <f t="shared" si="147"/>
        <v>4.3907140814115925E-2</v>
      </c>
      <c r="EH129" s="17" t="str">
        <f t="shared" si="148"/>
        <v/>
      </c>
      <c r="EI129" s="17" t="str">
        <f t="shared" si="149"/>
        <v xml:space="preserve">
</v>
      </c>
    </row>
    <row r="130" spans="1:139" x14ac:dyDescent="0.2">
      <c r="A130" s="2" t="s">
        <v>291</v>
      </c>
      <c r="B130" s="2" t="s">
        <v>34</v>
      </c>
      <c r="C130" s="2" t="s">
        <v>292</v>
      </c>
      <c r="D130" s="145">
        <v>3.07</v>
      </c>
      <c r="E130" s="145">
        <v>1.35</v>
      </c>
      <c r="F130" s="131">
        <v>396</v>
      </c>
      <c r="G130" s="146">
        <v>3.01</v>
      </c>
      <c r="H130" s="146">
        <v>1.38</v>
      </c>
      <c r="I130" s="146">
        <v>234</v>
      </c>
      <c r="J130" s="146">
        <v>3.04</v>
      </c>
      <c r="K130" s="146">
        <v>1.35</v>
      </c>
      <c r="L130" s="146">
        <v>56</v>
      </c>
      <c r="M130" s="146">
        <v>3.24</v>
      </c>
      <c r="N130" s="146">
        <v>1.26</v>
      </c>
      <c r="O130" s="146">
        <v>106</v>
      </c>
      <c r="P130" s="146">
        <v>2.98</v>
      </c>
      <c r="Q130" s="146">
        <v>1.43</v>
      </c>
      <c r="R130" s="146">
        <v>117</v>
      </c>
      <c r="S130" s="146">
        <v>2.99</v>
      </c>
      <c r="T130" s="146">
        <v>1.35</v>
      </c>
      <c r="U130" s="146">
        <v>116</v>
      </c>
      <c r="V130" s="146">
        <v>3.15</v>
      </c>
      <c r="W130" s="146">
        <v>1.35</v>
      </c>
      <c r="X130" s="146">
        <v>240</v>
      </c>
      <c r="Y130" s="146">
        <v>2.95</v>
      </c>
      <c r="Z130" s="146">
        <v>1.33</v>
      </c>
      <c r="AA130" s="146">
        <v>156</v>
      </c>
      <c r="AB130" s="146">
        <v>3.05</v>
      </c>
      <c r="AC130" s="146">
        <v>1.36</v>
      </c>
      <c r="AD130" s="146">
        <v>295</v>
      </c>
      <c r="AE130" s="146">
        <v>3.15</v>
      </c>
      <c r="AF130" s="146">
        <v>1.32</v>
      </c>
      <c r="AG130" s="146">
        <v>101</v>
      </c>
      <c r="AH130" s="31">
        <v>3.4661835748792234</v>
      </c>
      <c r="AI130" s="31">
        <v>1.2123522550940973</v>
      </c>
      <c r="AJ130" s="125">
        <v>414</v>
      </c>
      <c r="AK130" s="31">
        <v>3.3717948717948736</v>
      </c>
      <c r="AL130" s="31">
        <v>1.2544407747329662</v>
      </c>
      <c r="AM130" s="125">
        <v>234</v>
      </c>
      <c r="AN130" s="31">
        <v>3.4142857142857137</v>
      </c>
      <c r="AO130" s="31">
        <v>1.2097772838851599</v>
      </c>
      <c r="AP130" s="125">
        <v>70</v>
      </c>
      <c r="AQ130" s="31">
        <v>3.6999999999999984</v>
      </c>
      <c r="AR130" s="31">
        <v>1.096700639909534</v>
      </c>
      <c r="AS130" s="125">
        <v>110</v>
      </c>
      <c r="AT130" s="31">
        <v>3.4235294117647062</v>
      </c>
      <c r="AU130" s="31">
        <v>1.3307397744634131</v>
      </c>
      <c r="AV130" s="125">
        <v>85</v>
      </c>
      <c r="AW130" s="31">
        <v>3.3197278911564627</v>
      </c>
      <c r="AX130" s="31">
        <v>1.2440895584961804</v>
      </c>
      <c r="AY130" s="125">
        <v>147</v>
      </c>
      <c r="AZ130" s="31">
        <v>3.4416666666666691</v>
      </c>
      <c r="BA130" s="31">
        <v>1.2562535344496726</v>
      </c>
      <c r="BB130" s="125">
        <v>240</v>
      </c>
      <c r="BC130" s="31">
        <v>3.4971098265895941</v>
      </c>
      <c r="BD130" s="31">
        <v>1.1544870876464626</v>
      </c>
      <c r="BE130" s="125">
        <v>173</v>
      </c>
      <c r="BF130" s="31">
        <v>3.4984520123839</v>
      </c>
      <c r="BG130" s="31">
        <v>1.1805215528168866</v>
      </c>
      <c r="BH130" s="125">
        <v>323</v>
      </c>
      <c r="BI130" s="31">
        <v>3.3516483516483517</v>
      </c>
      <c r="BJ130" s="31">
        <v>1.3197106279924178</v>
      </c>
      <c r="BK130" s="125">
        <v>91</v>
      </c>
      <c r="BM130" s="17">
        <f t="shared" si="76"/>
        <v>-2.1739130434782792E-2</v>
      </c>
      <c r="BN130" s="14" t="str">
        <f t="shared" si="75"/>
        <v/>
      </c>
      <c r="BO130" s="14">
        <f t="shared" si="77"/>
        <v>2.1739130434782792E-2</v>
      </c>
      <c r="BP130" s="14" t="str">
        <f t="shared" si="78"/>
        <v/>
      </c>
      <c r="BQ130" s="14" t="str">
        <f t="shared" si="79"/>
        <v xml:space="preserve">
</v>
      </c>
      <c r="BR130" s="17">
        <f t="shared" si="80"/>
        <v>-0.16666666666666699</v>
      </c>
      <c r="BS130" s="14" t="str">
        <f t="shared" si="81"/>
        <v>tenured</v>
      </c>
      <c r="BT130" s="14">
        <f t="shared" si="82"/>
        <v>0.16666666666666699</v>
      </c>
      <c r="BU130" s="14" t="str">
        <f t="shared" si="83"/>
        <v>small</v>
      </c>
      <c r="BV130" s="14" t="str">
        <f t="shared" si="84"/>
        <v>tenured
small</v>
      </c>
      <c r="BW130" s="17">
        <f t="shared" si="85"/>
        <v>-6.9930069930071552E-3</v>
      </c>
      <c r="BX130" s="14" t="str">
        <f t="shared" si="86"/>
        <v/>
      </c>
      <c r="BY130" s="14">
        <f t="shared" si="87"/>
        <v>6.9930069930071552E-3</v>
      </c>
      <c r="BZ130" s="14" t="str">
        <f t="shared" si="88"/>
        <v/>
      </c>
      <c r="CA130" s="14" t="str">
        <f t="shared" si="89"/>
        <v xml:space="preserve">
</v>
      </c>
      <c r="CB130" s="17">
        <f t="shared" si="90"/>
        <v>0.14814814814814795</v>
      </c>
      <c r="CC130" s="14" t="str">
        <f t="shared" si="91"/>
        <v>women</v>
      </c>
      <c r="CD130" s="14">
        <f t="shared" si="92"/>
        <v>0.14814814814814795</v>
      </c>
      <c r="CE130" s="14" t="str">
        <f t="shared" si="93"/>
        <v>small</v>
      </c>
      <c r="CF130" s="14" t="str">
        <f t="shared" si="94"/>
        <v>women
small</v>
      </c>
      <c r="CG130" s="17">
        <f t="shared" si="95"/>
        <v>-7.352941176470594E-2</v>
      </c>
      <c r="CH130" s="14" t="str">
        <f t="shared" si="96"/>
        <v/>
      </c>
      <c r="CI130" s="14">
        <f t="shared" si="97"/>
        <v>7.352941176470594E-2</v>
      </c>
      <c r="CJ130" s="14" t="str">
        <f t="shared" si="98"/>
        <v/>
      </c>
      <c r="CK130" s="14" t="str">
        <f t="shared" si="99"/>
        <v xml:space="preserve">
</v>
      </c>
      <c r="CL130" s="17">
        <f t="shared" si="100"/>
        <v>0.32678915984568657</v>
      </c>
      <c r="CM130" s="17" t="str">
        <f t="shared" si="101"/>
        <v>+</v>
      </c>
      <c r="CN130" s="17">
        <f t="shared" si="102"/>
        <v>0.32678915984568657</v>
      </c>
      <c r="CO130" s="17" t="str">
        <f t="shared" si="103"/>
        <v>moderate</v>
      </c>
      <c r="CP130" s="17" t="str">
        <f t="shared" si="104"/>
        <v>+
moderate</v>
      </c>
      <c r="CQ130" s="17">
        <f t="shared" si="105"/>
        <v>0.2884112818095293</v>
      </c>
      <c r="CR130" s="17" t="str">
        <f t="shared" si="106"/>
        <v>+</v>
      </c>
      <c r="CS130" s="17">
        <f t="shared" si="107"/>
        <v>0.2884112818095293</v>
      </c>
      <c r="CT130" s="17" t="str">
        <f t="shared" si="108"/>
        <v>small</v>
      </c>
      <c r="CU130" s="17" t="str">
        <f t="shared" si="109"/>
        <v>+
small</v>
      </c>
      <c r="CV130" s="151">
        <f t="shared" si="110"/>
        <v>0.30938398271432854</v>
      </c>
      <c r="CW130" s="17" t="str">
        <f t="shared" si="111"/>
        <v>+</v>
      </c>
      <c r="CX130" s="17">
        <f t="shared" si="112"/>
        <v>0.30938398271432854</v>
      </c>
      <c r="CY130" s="17" t="str">
        <f t="shared" si="113"/>
        <v>moderate</v>
      </c>
      <c r="CZ130" s="17" t="str">
        <f t="shared" si="114"/>
        <v>+
moderate</v>
      </c>
      <c r="DA130" s="17">
        <f t="shared" si="115"/>
        <v>0.41943989386013603</v>
      </c>
      <c r="DB130" s="17" t="str">
        <f t="shared" si="116"/>
        <v>+</v>
      </c>
      <c r="DC130" s="17">
        <f t="shared" si="117"/>
        <v>0.41943989386013603</v>
      </c>
      <c r="DD130" s="17" t="str">
        <f t="shared" si="118"/>
        <v>moderate</v>
      </c>
      <c r="DE130" s="17" t="str">
        <f t="shared" si="119"/>
        <v>+
moderate</v>
      </c>
      <c r="DF130" s="17">
        <f t="shared" si="120"/>
        <v>0.33329537470505688</v>
      </c>
      <c r="DG130" s="17" t="str">
        <f t="shared" si="121"/>
        <v>+</v>
      </c>
      <c r="DH130" s="17">
        <f t="shared" si="122"/>
        <v>0.33329537470505688</v>
      </c>
      <c r="DI130" s="17" t="str">
        <f t="shared" si="123"/>
        <v>moderate</v>
      </c>
      <c r="DJ130" s="17" t="str">
        <f t="shared" si="124"/>
        <v>+
moderate</v>
      </c>
      <c r="DK130" s="17">
        <f t="shared" si="125"/>
        <v>0.26503549435382134</v>
      </c>
      <c r="DL130" s="17" t="str">
        <f t="shared" si="126"/>
        <v>+</v>
      </c>
      <c r="DM130" s="17">
        <f t="shared" si="127"/>
        <v>0.26503549435382134</v>
      </c>
      <c r="DN130" s="17" t="str">
        <f t="shared" si="128"/>
        <v>small</v>
      </c>
      <c r="DO130" s="17" t="str">
        <f t="shared" si="129"/>
        <v>+
small</v>
      </c>
      <c r="DP130" s="17">
        <f t="shared" si="130"/>
        <v>0.23217181776482698</v>
      </c>
      <c r="DQ130" s="17" t="str">
        <f t="shared" si="131"/>
        <v>+</v>
      </c>
      <c r="DR130" s="17">
        <f t="shared" si="132"/>
        <v>0.23217181776482698</v>
      </c>
      <c r="DS130" s="17" t="str">
        <f t="shared" si="133"/>
        <v>small</v>
      </c>
      <c r="DT130" s="17" t="str">
        <f t="shared" si="134"/>
        <v>+
small</v>
      </c>
      <c r="DU130" s="17">
        <f t="shared" si="135"/>
        <v>0.47389861042528597</v>
      </c>
      <c r="DV130" s="17" t="str">
        <f t="shared" si="136"/>
        <v>+</v>
      </c>
      <c r="DW130" s="17">
        <f t="shared" si="137"/>
        <v>0.47389861042528597</v>
      </c>
      <c r="DX130" s="17" t="str">
        <f t="shared" si="138"/>
        <v>moderate</v>
      </c>
      <c r="DY130" s="17" t="str">
        <f t="shared" si="139"/>
        <v>+
moderate</v>
      </c>
      <c r="DZ130" s="17">
        <f t="shared" si="140"/>
        <v>0.37987617533439527</v>
      </c>
      <c r="EA130" s="17" t="str">
        <f t="shared" si="141"/>
        <v>+</v>
      </c>
      <c r="EB130" s="17">
        <f t="shared" si="142"/>
        <v>0.37987617533439527</v>
      </c>
      <c r="EC130" s="17" t="str">
        <f t="shared" si="143"/>
        <v>moderate</v>
      </c>
      <c r="ED130" s="17" t="str">
        <f t="shared" si="144"/>
        <v>+
moderate</v>
      </c>
      <c r="EE130" s="17">
        <f t="shared" si="145"/>
        <v>0.15279739919584126</v>
      </c>
      <c r="EF130" s="17" t="str">
        <f t="shared" si="146"/>
        <v>+</v>
      </c>
      <c r="EG130" s="17">
        <f t="shared" si="147"/>
        <v>0.15279739919584126</v>
      </c>
      <c r="EH130" s="17" t="str">
        <f t="shared" si="148"/>
        <v>small</v>
      </c>
      <c r="EI130" s="17" t="str">
        <f t="shared" si="149"/>
        <v>+
small</v>
      </c>
    </row>
    <row r="131" spans="1:139" s="27" customFormat="1" x14ac:dyDescent="0.2">
      <c r="A131" s="95" t="s">
        <v>293</v>
      </c>
      <c r="B131" s="95" t="s">
        <v>34</v>
      </c>
      <c r="C131" s="95" t="s">
        <v>294</v>
      </c>
      <c r="D131" s="148">
        <v>3.1</v>
      </c>
      <c r="E131" s="148">
        <v>1.37</v>
      </c>
      <c r="F131" s="148">
        <v>398</v>
      </c>
      <c r="G131" s="148">
        <v>3.03</v>
      </c>
      <c r="H131" s="148">
        <v>1.4</v>
      </c>
      <c r="I131" s="148">
        <v>234</v>
      </c>
      <c r="J131" s="148">
        <v>2.95</v>
      </c>
      <c r="K131" s="148">
        <v>1.44</v>
      </c>
      <c r="L131" s="148">
        <v>58</v>
      </c>
      <c r="M131" s="148">
        <v>3.32</v>
      </c>
      <c r="N131" s="148">
        <v>1.25</v>
      </c>
      <c r="O131" s="148">
        <v>106</v>
      </c>
      <c r="P131" s="148">
        <v>2.99</v>
      </c>
      <c r="Q131" s="148">
        <v>1.44</v>
      </c>
      <c r="R131" s="148">
        <v>117</v>
      </c>
      <c r="S131" s="148">
        <v>3.04</v>
      </c>
      <c r="T131" s="148">
        <v>1.36</v>
      </c>
      <c r="U131" s="148">
        <v>116</v>
      </c>
      <c r="V131" s="148">
        <v>3.16</v>
      </c>
      <c r="W131" s="148">
        <v>1.37</v>
      </c>
      <c r="X131" s="148">
        <v>240</v>
      </c>
      <c r="Y131" s="148">
        <v>3</v>
      </c>
      <c r="Z131" s="148">
        <v>1.36</v>
      </c>
      <c r="AA131" s="148">
        <v>158</v>
      </c>
      <c r="AB131" s="148">
        <v>3.07</v>
      </c>
      <c r="AC131" s="148">
        <v>1.38</v>
      </c>
      <c r="AD131" s="148">
        <v>296</v>
      </c>
      <c r="AE131" s="148">
        <v>3.19</v>
      </c>
      <c r="AF131" s="148">
        <v>1.33</v>
      </c>
      <c r="AG131" s="148">
        <v>102</v>
      </c>
      <c r="AH131" s="98">
        <v>3.4855769230769242</v>
      </c>
      <c r="AI131" s="98">
        <v>1.2930895677458547</v>
      </c>
      <c r="AJ131" s="126">
        <v>416</v>
      </c>
      <c r="AK131" s="98">
        <v>3.4255319148936167</v>
      </c>
      <c r="AL131" s="98">
        <v>1.342033806289898</v>
      </c>
      <c r="AM131" s="126">
        <v>235</v>
      </c>
      <c r="AN131" s="98">
        <v>3.3857142857142857</v>
      </c>
      <c r="AO131" s="98">
        <v>1.2998646210764773</v>
      </c>
      <c r="AP131" s="126">
        <v>70</v>
      </c>
      <c r="AQ131" s="98">
        <v>3.675675675675675</v>
      </c>
      <c r="AR131" s="98">
        <v>1.1690101653042915</v>
      </c>
      <c r="AS131" s="126">
        <v>111</v>
      </c>
      <c r="AT131" s="98">
        <v>3.5294117647058818</v>
      </c>
      <c r="AU131" s="98">
        <v>1.4022790573284083</v>
      </c>
      <c r="AV131" s="126">
        <v>85</v>
      </c>
      <c r="AW131" s="98">
        <v>3.3378378378378391</v>
      </c>
      <c r="AX131" s="98">
        <v>1.3378531591939982</v>
      </c>
      <c r="AY131" s="126">
        <v>148</v>
      </c>
      <c r="AZ131" s="98">
        <v>3.4896265560165944</v>
      </c>
      <c r="BA131" s="98">
        <v>1.3388802323677695</v>
      </c>
      <c r="BB131" s="126">
        <v>241</v>
      </c>
      <c r="BC131" s="98">
        <v>3.4712643678160924</v>
      </c>
      <c r="BD131" s="98">
        <v>1.2291176445080136</v>
      </c>
      <c r="BE131" s="126">
        <v>174</v>
      </c>
      <c r="BF131" s="98">
        <v>3.5139318885448887</v>
      </c>
      <c r="BG131" s="98">
        <v>1.2618227308311072</v>
      </c>
      <c r="BH131" s="126">
        <v>323</v>
      </c>
      <c r="BI131" s="98">
        <v>3.3870967741935489</v>
      </c>
      <c r="BJ131" s="98">
        <v>1.399007863238275</v>
      </c>
      <c r="BK131" s="126">
        <v>93</v>
      </c>
      <c r="BM131" s="17">
        <f t="shared" si="76"/>
        <v>5.7142857142856877E-2</v>
      </c>
      <c r="BN131" s="14" t="str">
        <f t="shared" si="75"/>
        <v/>
      </c>
      <c r="BO131" s="14">
        <f t="shared" si="77"/>
        <v>5.7142857142856877E-2</v>
      </c>
      <c r="BP131" s="14" t="str">
        <f t="shared" si="78"/>
        <v/>
      </c>
      <c r="BQ131" s="14" t="str">
        <f t="shared" si="79"/>
        <v xml:space="preserve">
</v>
      </c>
      <c r="BR131" s="17">
        <f t="shared" si="80"/>
        <v>-0.20714285714285718</v>
      </c>
      <c r="BS131" s="14" t="str">
        <f t="shared" si="81"/>
        <v>tenured</v>
      </c>
      <c r="BT131" s="14">
        <f t="shared" si="82"/>
        <v>0.20714285714285718</v>
      </c>
      <c r="BU131" s="14" t="str">
        <f t="shared" si="83"/>
        <v>small</v>
      </c>
      <c r="BV131" s="14" t="str">
        <f t="shared" si="84"/>
        <v>tenured
small</v>
      </c>
      <c r="BW131" s="17">
        <f t="shared" si="85"/>
        <v>-3.4722222222222099E-2</v>
      </c>
      <c r="BX131" s="14" t="str">
        <f t="shared" si="86"/>
        <v/>
      </c>
      <c r="BY131" s="14">
        <f t="shared" si="87"/>
        <v>3.4722222222222099E-2</v>
      </c>
      <c r="BZ131" s="14" t="str">
        <f t="shared" si="88"/>
        <v/>
      </c>
      <c r="CA131" s="14" t="str">
        <f t="shared" si="89"/>
        <v xml:space="preserve">
</v>
      </c>
      <c r="CB131" s="17">
        <f t="shared" si="90"/>
        <v>0.1167883211678833</v>
      </c>
      <c r="CC131" s="14" t="str">
        <f t="shared" si="91"/>
        <v>women</v>
      </c>
      <c r="CD131" s="14">
        <f t="shared" si="92"/>
        <v>0.1167883211678833</v>
      </c>
      <c r="CE131" s="14" t="str">
        <f t="shared" si="93"/>
        <v>small</v>
      </c>
      <c r="CF131" s="14" t="str">
        <f t="shared" si="94"/>
        <v>women
small</v>
      </c>
      <c r="CG131" s="17">
        <f t="shared" si="95"/>
        <v>-8.6956521739130516E-2</v>
      </c>
      <c r="CH131" s="14" t="str">
        <f t="shared" si="96"/>
        <v/>
      </c>
      <c r="CI131" s="14">
        <f t="shared" si="97"/>
        <v>8.6956521739130516E-2</v>
      </c>
      <c r="CJ131" s="14" t="str">
        <f t="shared" si="98"/>
        <v/>
      </c>
      <c r="CK131" s="14" t="str">
        <f t="shared" si="99"/>
        <v xml:space="preserve">
</v>
      </c>
      <c r="CL131" s="17">
        <f t="shared" si="100"/>
        <v>0.29818268795491965</v>
      </c>
      <c r="CM131" s="17" t="str">
        <f t="shared" si="101"/>
        <v>+</v>
      </c>
      <c r="CN131" s="17">
        <f t="shared" si="102"/>
        <v>0.29818268795491965</v>
      </c>
      <c r="CO131" s="17" t="str">
        <f t="shared" si="103"/>
        <v>small</v>
      </c>
      <c r="CP131" s="17" t="str">
        <f t="shared" si="104"/>
        <v>+
small</v>
      </c>
      <c r="CQ131" s="17">
        <f t="shared" si="105"/>
        <v>0.29472574613234187</v>
      </c>
      <c r="CR131" s="17" t="str">
        <f t="shared" si="106"/>
        <v>+</v>
      </c>
      <c r="CS131" s="17">
        <f t="shared" si="107"/>
        <v>0.29472574613234187</v>
      </c>
      <c r="CT131" s="17" t="str">
        <f t="shared" si="108"/>
        <v>small</v>
      </c>
      <c r="CU131" s="17" t="str">
        <f t="shared" si="109"/>
        <v>+
small</v>
      </c>
      <c r="CV131" s="151">
        <f t="shared" si="110"/>
        <v>0.33519974207271724</v>
      </c>
      <c r="CW131" s="17" t="str">
        <f t="shared" si="111"/>
        <v>+</v>
      </c>
      <c r="CX131" s="17">
        <f t="shared" si="112"/>
        <v>0.33519974207271724</v>
      </c>
      <c r="CY131" s="17" t="str">
        <f t="shared" si="113"/>
        <v>moderate</v>
      </c>
      <c r="CZ131" s="17" t="str">
        <f t="shared" si="114"/>
        <v>+
moderate</v>
      </c>
      <c r="DA131" s="17">
        <f t="shared" si="115"/>
        <v>0.30425370645352201</v>
      </c>
      <c r="DB131" s="17" t="str">
        <f t="shared" si="116"/>
        <v>+</v>
      </c>
      <c r="DC131" s="17">
        <f t="shared" si="117"/>
        <v>0.30425370645352201</v>
      </c>
      <c r="DD131" s="17" t="str">
        <f t="shared" si="118"/>
        <v>moderate</v>
      </c>
      <c r="DE131" s="17" t="str">
        <f t="shared" si="119"/>
        <v>+
moderate</v>
      </c>
      <c r="DF131" s="17">
        <f t="shared" si="120"/>
        <v>0.38466791747824947</v>
      </c>
      <c r="DG131" s="17" t="str">
        <f t="shared" si="121"/>
        <v>+</v>
      </c>
      <c r="DH131" s="17">
        <f t="shared" si="122"/>
        <v>0.38466791747824947</v>
      </c>
      <c r="DI131" s="17" t="str">
        <f t="shared" si="123"/>
        <v>moderate</v>
      </c>
      <c r="DJ131" s="17" t="str">
        <f t="shared" si="124"/>
        <v>+
moderate</v>
      </c>
      <c r="DK131" s="17">
        <f t="shared" si="125"/>
        <v>0.22262371306674206</v>
      </c>
      <c r="DL131" s="17" t="str">
        <f t="shared" si="126"/>
        <v>+</v>
      </c>
      <c r="DM131" s="17">
        <f t="shared" si="127"/>
        <v>0.22262371306674206</v>
      </c>
      <c r="DN131" s="17" t="str">
        <f t="shared" si="128"/>
        <v>small</v>
      </c>
      <c r="DO131" s="17" t="str">
        <f t="shared" si="129"/>
        <v>+
small</v>
      </c>
      <c r="DP131" s="17">
        <f t="shared" si="130"/>
        <v>0.2461956999945093</v>
      </c>
      <c r="DQ131" s="17" t="str">
        <f t="shared" si="131"/>
        <v>+</v>
      </c>
      <c r="DR131" s="17">
        <f t="shared" si="132"/>
        <v>0.2461956999945093</v>
      </c>
      <c r="DS131" s="17" t="str">
        <f t="shared" si="133"/>
        <v>small</v>
      </c>
      <c r="DT131" s="17" t="str">
        <f t="shared" si="134"/>
        <v>+
small</v>
      </c>
      <c r="DU131" s="17">
        <f t="shared" si="135"/>
        <v>0.38341681117492071</v>
      </c>
      <c r="DV131" s="17" t="str">
        <f t="shared" si="136"/>
        <v>+</v>
      </c>
      <c r="DW131" s="17">
        <f t="shared" si="137"/>
        <v>0.38341681117492071</v>
      </c>
      <c r="DX131" s="17" t="str">
        <f t="shared" si="138"/>
        <v>moderate</v>
      </c>
      <c r="DY131" s="17" t="str">
        <f t="shared" si="139"/>
        <v>+
moderate</v>
      </c>
      <c r="DZ131" s="17">
        <f t="shared" si="140"/>
        <v>0.35181795168049512</v>
      </c>
      <c r="EA131" s="17" t="str">
        <f t="shared" si="141"/>
        <v>+</v>
      </c>
      <c r="EB131" s="17">
        <f t="shared" si="142"/>
        <v>0.35181795168049512</v>
      </c>
      <c r="EC131" s="17" t="str">
        <f t="shared" si="143"/>
        <v>moderate</v>
      </c>
      <c r="ED131" s="17" t="str">
        <f t="shared" si="144"/>
        <v>+
moderate</v>
      </c>
      <c r="EE131" s="17">
        <f t="shared" si="145"/>
        <v>0.14088324974623823</v>
      </c>
      <c r="EF131" s="17" t="str">
        <f t="shared" si="146"/>
        <v>+</v>
      </c>
      <c r="EG131" s="17">
        <f t="shared" si="147"/>
        <v>0.14088324974623823</v>
      </c>
      <c r="EH131" s="17" t="str">
        <f t="shared" si="148"/>
        <v>small</v>
      </c>
      <c r="EI131" s="17" t="str">
        <f t="shared" si="149"/>
        <v>+
small</v>
      </c>
    </row>
    <row r="132" spans="1:139" x14ac:dyDescent="0.2">
      <c r="A132" s="2" t="s">
        <v>295</v>
      </c>
      <c r="B132" s="2" t="s">
        <v>34</v>
      </c>
      <c r="C132" s="2" t="s">
        <v>296</v>
      </c>
      <c r="D132" s="145">
        <v>3.27</v>
      </c>
      <c r="E132" s="145">
        <v>1.42</v>
      </c>
      <c r="F132" s="131">
        <v>398</v>
      </c>
      <c r="G132" s="146">
        <v>3.21</v>
      </c>
      <c r="H132" s="146">
        <v>1.4</v>
      </c>
      <c r="I132" s="146">
        <v>234</v>
      </c>
      <c r="J132" s="146">
        <v>3.24</v>
      </c>
      <c r="K132" s="146">
        <v>1.48</v>
      </c>
      <c r="L132" s="146">
        <v>58</v>
      </c>
      <c r="M132" s="146">
        <v>3.42</v>
      </c>
      <c r="N132" s="146">
        <v>1.41</v>
      </c>
      <c r="O132" s="146">
        <v>106</v>
      </c>
      <c r="P132" s="146">
        <v>3.2</v>
      </c>
      <c r="Q132" s="146">
        <v>1.45</v>
      </c>
      <c r="R132" s="146">
        <v>117</v>
      </c>
      <c r="S132" s="146">
        <v>3.18</v>
      </c>
      <c r="T132" s="146">
        <v>1.37</v>
      </c>
      <c r="U132" s="146">
        <v>116</v>
      </c>
      <c r="V132" s="146">
        <v>3.34</v>
      </c>
      <c r="W132" s="146">
        <v>1.41</v>
      </c>
      <c r="X132" s="146">
        <v>240</v>
      </c>
      <c r="Y132" s="146">
        <v>3.16</v>
      </c>
      <c r="Z132" s="146">
        <v>1.42</v>
      </c>
      <c r="AA132" s="146">
        <v>158</v>
      </c>
      <c r="AB132" s="146">
        <v>3.23</v>
      </c>
      <c r="AC132" s="146">
        <v>1.43</v>
      </c>
      <c r="AD132" s="146">
        <v>296</v>
      </c>
      <c r="AE132" s="146">
        <v>3.39</v>
      </c>
      <c r="AF132" s="146">
        <v>1.38</v>
      </c>
      <c r="AG132" s="146">
        <v>102</v>
      </c>
      <c r="AH132" s="31">
        <v>3.65947242206235</v>
      </c>
      <c r="AI132" s="31">
        <v>1.3060924950430657</v>
      </c>
      <c r="AJ132" s="125">
        <v>417</v>
      </c>
      <c r="AK132" s="31">
        <v>3.6144067796610155</v>
      </c>
      <c r="AL132" s="31">
        <v>1.3430847582594088</v>
      </c>
      <c r="AM132" s="125">
        <v>236</v>
      </c>
      <c r="AN132" s="31">
        <v>3.5571428571428569</v>
      </c>
      <c r="AO132" s="31">
        <v>1.3897733553698841</v>
      </c>
      <c r="AP132" s="125">
        <v>70</v>
      </c>
      <c r="AQ132" s="31">
        <v>3.8198198198198199</v>
      </c>
      <c r="AR132" s="31">
        <v>1.1614896250325053</v>
      </c>
      <c r="AS132" s="125">
        <v>111</v>
      </c>
      <c r="AT132" s="31">
        <v>3.7093023255813953</v>
      </c>
      <c r="AU132" s="31">
        <v>1.3878996324939645</v>
      </c>
      <c r="AV132" s="125">
        <v>86</v>
      </c>
      <c r="AW132" s="31">
        <v>3.5270270270270272</v>
      </c>
      <c r="AX132" s="31">
        <v>1.3625004322333256</v>
      </c>
      <c r="AY132" s="125">
        <v>148</v>
      </c>
      <c r="AZ132" s="31">
        <v>3.7107438016528915</v>
      </c>
      <c r="BA132" s="31">
        <v>1.3165906967318115</v>
      </c>
      <c r="BB132" s="125">
        <v>242</v>
      </c>
      <c r="BC132" s="31">
        <v>3.5804597701149423</v>
      </c>
      <c r="BD132" s="31">
        <v>1.2910845089903524</v>
      </c>
      <c r="BE132" s="125">
        <v>174</v>
      </c>
      <c r="BF132" s="31">
        <v>3.6790123456790127</v>
      </c>
      <c r="BG132" s="31">
        <v>1.2865309439792549</v>
      </c>
      <c r="BH132" s="125">
        <v>324</v>
      </c>
      <c r="BI132" s="31">
        <v>3.5913978494623651</v>
      </c>
      <c r="BJ132" s="31">
        <v>1.3771154409930244</v>
      </c>
      <c r="BK132" s="125">
        <v>93</v>
      </c>
      <c r="BM132" s="17">
        <f t="shared" si="76"/>
        <v>-2.1428571428571609E-2</v>
      </c>
      <c r="BN132" s="14" t="str">
        <f t="shared" si="75"/>
        <v/>
      </c>
      <c r="BO132" s="14">
        <f t="shared" si="77"/>
        <v>2.1428571428571609E-2</v>
      </c>
      <c r="BP132" s="14" t="str">
        <f t="shared" si="78"/>
        <v/>
      </c>
      <c r="BQ132" s="14" t="str">
        <f t="shared" si="79"/>
        <v xml:space="preserve">
</v>
      </c>
      <c r="BR132" s="17">
        <f t="shared" si="80"/>
        <v>-0.15</v>
      </c>
      <c r="BS132" s="14" t="str">
        <f t="shared" si="81"/>
        <v>tenured</v>
      </c>
      <c r="BT132" s="14">
        <f t="shared" si="82"/>
        <v>0.15</v>
      </c>
      <c r="BU132" s="14" t="str">
        <f t="shared" si="83"/>
        <v>small</v>
      </c>
      <c r="BV132" s="14" t="str">
        <f t="shared" si="84"/>
        <v>tenured
small</v>
      </c>
      <c r="BW132" s="17">
        <f t="shared" si="85"/>
        <v>1.3793103448275874E-2</v>
      </c>
      <c r="BX132" s="14" t="str">
        <f t="shared" si="86"/>
        <v/>
      </c>
      <c r="BY132" s="14">
        <f t="shared" si="87"/>
        <v>1.3793103448275874E-2</v>
      </c>
      <c r="BZ132" s="14" t="str">
        <f t="shared" si="88"/>
        <v/>
      </c>
      <c r="CA132" s="14" t="str">
        <f t="shared" si="89"/>
        <v xml:space="preserve">
</v>
      </c>
      <c r="CB132" s="17">
        <f t="shared" si="90"/>
        <v>0.1276595744680849</v>
      </c>
      <c r="CC132" s="14" t="str">
        <f t="shared" si="91"/>
        <v>women</v>
      </c>
      <c r="CD132" s="14">
        <f t="shared" si="92"/>
        <v>0.1276595744680849</v>
      </c>
      <c r="CE132" s="14" t="str">
        <f t="shared" si="93"/>
        <v>small</v>
      </c>
      <c r="CF132" s="14" t="str">
        <f t="shared" si="94"/>
        <v>women
small</v>
      </c>
      <c r="CG132" s="17">
        <f t="shared" si="95"/>
        <v>-0.111888111888112</v>
      </c>
      <c r="CH132" s="14" t="str">
        <f t="shared" si="96"/>
        <v>white</v>
      </c>
      <c r="CI132" s="14">
        <f t="shared" si="97"/>
        <v>0.111888111888112</v>
      </c>
      <c r="CJ132" s="14" t="str">
        <f t="shared" si="98"/>
        <v>small</v>
      </c>
      <c r="CK132" s="14" t="str">
        <f t="shared" si="99"/>
        <v>white
small</v>
      </c>
      <c r="CL132" s="17">
        <f t="shared" si="100"/>
        <v>0.29819666182945792</v>
      </c>
      <c r="CM132" s="17" t="str">
        <f t="shared" si="101"/>
        <v>+</v>
      </c>
      <c r="CN132" s="17">
        <f t="shared" si="102"/>
        <v>0.29819666182945792</v>
      </c>
      <c r="CO132" s="17" t="str">
        <f t="shared" si="103"/>
        <v>small</v>
      </c>
      <c r="CP132" s="17" t="str">
        <f t="shared" si="104"/>
        <v>+
small</v>
      </c>
      <c r="CQ132" s="17">
        <f t="shared" si="105"/>
        <v>0.30110294765396095</v>
      </c>
      <c r="CR132" s="17" t="str">
        <f t="shared" si="106"/>
        <v>+</v>
      </c>
      <c r="CS132" s="17">
        <f t="shared" si="107"/>
        <v>0.30110294765396095</v>
      </c>
      <c r="CT132" s="17" t="str">
        <f t="shared" si="108"/>
        <v>moderate</v>
      </c>
      <c r="CU132" s="17" t="str">
        <f t="shared" si="109"/>
        <v>+
moderate</v>
      </c>
      <c r="CV132" s="151">
        <f t="shared" si="110"/>
        <v>0.22819753733043047</v>
      </c>
      <c r="CW132" s="17" t="str">
        <f t="shared" si="111"/>
        <v>+</v>
      </c>
      <c r="CX132" s="17">
        <f t="shared" si="112"/>
        <v>0.22819753733043047</v>
      </c>
      <c r="CY132" s="17" t="str">
        <f t="shared" si="113"/>
        <v>small</v>
      </c>
      <c r="CZ132" s="17" t="str">
        <f t="shared" si="114"/>
        <v>+
small</v>
      </c>
      <c r="DA132" s="17">
        <f t="shared" si="115"/>
        <v>0.34423021196476949</v>
      </c>
      <c r="DB132" s="17" t="str">
        <f t="shared" si="116"/>
        <v>+</v>
      </c>
      <c r="DC132" s="17">
        <f t="shared" si="117"/>
        <v>0.34423021196476949</v>
      </c>
      <c r="DD132" s="17" t="str">
        <f t="shared" si="118"/>
        <v>moderate</v>
      </c>
      <c r="DE132" s="17" t="str">
        <f t="shared" si="119"/>
        <v>+
moderate</v>
      </c>
      <c r="DF132" s="17">
        <f t="shared" si="120"/>
        <v>0.36695904635857007</v>
      </c>
      <c r="DG132" s="17" t="str">
        <f t="shared" si="121"/>
        <v>+</v>
      </c>
      <c r="DH132" s="17">
        <f t="shared" si="122"/>
        <v>0.36695904635857007</v>
      </c>
      <c r="DI132" s="17" t="str">
        <f t="shared" si="123"/>
        <v>moderate</v>
      </c>
      <c r="DJ132" s="17" t="str">
        <f t="shared" si="124"/>
        <v>+
moderate</v>
      </c>
      <c r="DK132" s="17">
        <f t="shared" si="125"/>
        <v>0.25469865463323338</v>
      </c>
      <c r="DL132" s="17" t="str">
        <f t="shared" si="126"/>
        <v>+</v>
      </c>
      <c r="DM132" s="17">
        <f t="shared" si="127"/>
        <v>0.25469865463323338</v>
      </c>
      <c r="DN132" s="17" t="str">
        <f t="shared" si="128"/>
        <v>small</v>
      </c>
      <c r="DO132" s="17" t="str">
        <f t="shared" si="129"/>
        <v>+
small</v>
      </c>
      <c r="DP132" s="17">
        <f t="shared" si="130"/>
        <v>0.28159381846855924</v>
      </c>
      <c r="DQ132" s="17" t="str">
        <f t="shared" si="131"/>
        <v>+</v>
      </c>
      <c r="DR132" s="17">
        <f t="shared" si="132"/>
        <v>0.28159381846855924</v>
      </c>
      <c r="DS132" s="17" t="str">
        <f t="shared" si="133"/>
        <v>small</v>
      </c>
      <c r="DT132" s="17" t="str">
        <f t="shared" si="134"/>
        <v>+
small</v>
      </c>
      <c r="DU132" s="17">
        <f t="shared" si="135"/>
        <v>0.32566401903756714</v>
      </c>
      <c r="DV132" s="17" t="str">
        <f t="shared" si="136"/>
        <v>+</v>
      </c>
      <c r="DW132" s="17">
        <f t="shared" si="137"/>
        <v>0.32566401903756714</v>
      </c>
      <c r="DX132" s="17" t="str">
        <f t="shared" si="138"/>
        <v>moderate</v>
      </c>
      <c r="DY132" s="17" t="str">
        <f t="shared" si="139"/>
        <v>+
moderate</v>
      </c>
      <c r="DZ132" s="17">
        <f t="shared" si="140"/>
        <v>0.34901014062686464</v>
      </c>
      <c r="EA132" s="17" t="str">
        <f t="shared" si="141"/>
        <v>+</v>
      </c>
      <c r="EB132" s="17">
        <f t="shared" si="142"/>
        <v>0.34901014062686464</v>
      </c>
      <c r="EC132" s="17" t="str">
        <f t="shared" si="143"/>
        <v>moderate</v>
      </c>
      <c r="ED132" s="17" t="str">
        <f t="shared" si="144"/>
        <v>+
moderate</v>
      </c>
      <c r="EE132" s="17">
        <f t="shared" si="145"/>
        <v>0.1462461631518262</v>
      </c>
      <c r="EF132" s="17" t="str">
        <f t="shared" si="146"/>
        <v>+</v>
      </c>
      <c r="EG132" s="17">
        <f t="shared" si="147"/>
        <v>0.1462461631518262</v>
      </c>
      <c r="EH132" s="17" t="str">
        <f t="shared" si="148"/>
        <v>small</v>
      </c>
      <c r="EI132" s="17" t="str">
        <f t="shared" si="149"/>
        <v>+
small</v>
      </c>
    </row>
    <row r="133" spans="1:139" s="27" customFormat="1" x14ac:dyDescent="0.2">
      <c r="A133" s="95" t="s">
        <v>297</v>
      </c>
      <c r="B133" s="95" t="s">
        <v>34</v>
      </c>
      <c r="C133" s="95" t="s">
        <v>298</v>
      </c>
      <c r="D133" s="148">
        <v>3.46</v>
      </c>
      <c r="E133" s="148">
        <v>1.34</v>
      </c>
      <c r="F133" s="148">
        <v>393</v>
      </c>
      <c r="G133" s="148">
        <v>3.39</v>
      </c>
      <c r="H133" s="148">
        <v>1.33</v>
      </c>
      <c r="I133" s="148">
        <v>232</v>
      </c>
      <c r="J133" s="148">
        <v>3.51</v>
      </c>
      <c r="K133" s="148">
        <v>1.34</v>
      </c>
      <c r="L133" s="148">
        <v>57</v>
      </c>
      <c r="M133" s="148">
        <v>3.59</v>
      </c>
      <c r="N133" s="148">
        <v>1.38</v>
      </c>
      <c r="O133" s="148">
        <v>104</v>
      </c>
      <c r="P133" s="148">
        <v>3.49</v>
      </c>
      <c r="Q133" s="148">
        <v>1.33</v>
      </c>
      <c r="R133" s="148">
        <v>117</v>
      </c>
      <c r="S133" s="148">
        <v>3.27</v>
      </c>
      <c r="T133" s="148">
        <v>1.33</v>
      </c>
      <c r="U133" s="148">
        <v>114</v>
      </c>
      <c r="V133" s="148">
        <v>3.55</v>
      </c>
      <c r="W133" s="148">
        <v>1.32</v>
      </c>
      <c r="X133" s="148">
        <v>238</v>
      </c>
      <c r="Y133" s="148">
        <v>3.32</v>
      </c>
      <c r="Z133" s="148">
        <v>1.37</v>
      </c>
      <c r="AA133" s="148">
        <v>155</v>
      </c>
      <c r="AB133" s="148">
        <v>3.45</v>
      </c>
      <c r="AC133" s="148">
        <v>1.36</v>
      </c>
      <c r="AD133" s="148">
        <v>291</v>
      </c>
      <c r="AE133" s="148">
        <v>3.49</v>
      </c>
      <c r="AF133" s="148">
        <v>1.3</v>
      </c>
      <c r="AG133" s="148">
        <v>102</v>
      </c>
      <c r="AH133" s="98">
        <v>3.7512195121951208</v>
      </c>
      <c r="AI133" s="98">
        <v>1.2554277174144972</v>
      </c>
      <c r="AJ133" s="126">
        <v>410</v>
      </c>
      <c r="AK133" s="98">
        <v>3.7198275862068964</v>
      </c>
      <c r="AL133" s="98">
        <v>1.2635221730674571</v>
      </c>
      <c r="AM133" s="126">
        <v>232</v>
      </c>
      <c r="AN133" s="98">
        <v>3.5942028985507246</v>
      </c>
      <c r="AO133" s="98">
        <v>1.3208602430825831</v>
      </c>
      <c r="AP133" s="126">
        <v>69</v>
      </c>
      <c r="AQ133" s="98">
        <v>3.9174311926605507</v>
      </c>
      <c r="AR133" s="98">
        <v>1.1873440666974813</v>
      </c>
      <c r="AS133" s="126">
        <v>109</v>
      </c>
      <c r="AT133" s="98">
        <v>3.8139534883720927</v>
      </c>
      <c r="AU133" s="98">
        <v>1.2415514763389606</v>
      </c>
      <c r="AV133" s="126">
        <v>86</v>
      </c>
      <c r="AW133" s="98">
        <v>3.6206896551724128</v>
      </c>
      <c r="AX133" s="98">
        <v>1.323237640942144</v>
      </c>
      <c r="AY133" s="126">
        <v>145</v>
      </c>
      <c r="AZ133" s="98">
        <v>3.7447698744769862</v>
      </c>
      <c r="BA133" s="98">
        <v>1.2725792018459956</v>
      </c>
      <c r="BB133" s="126">
        <v>239</v>
      </c>
      <c r="BC133" s="98">
        <v>3.7529411764705896</v>
      </c>
      <c r="BD133" s="98">
        <v>1.2346657775763186</v>
      </c>
      <c r="BE133" s="126">
        <v>170</v>
      </c>
      <c r="BF133" s="98">
        <v>3.8401253918495271</v>
      </c>
      <c r="BG133" s="98">
        <v>1.2090414038828086</v>
      </c>
      <c r="BH133" s="126">
        <v>319</v>
      </c>
      <c r="BI133" s="98">
        <v>3.4395604395604384</v>
      </c>
      <c r="BJ133" s="98">
        <v>1.3679570429317114</v>
      </c>
      <c r="BK133" s="126">
        <v>91</v>
      </c>
      <c r="BM133" s="17">
        <f t="shared" si="76"/>
        <v>-9.0225563909774181E-2</v>
      </c>
      <c r="BN133" s="14" t="str">
        <f t="shared" si="75"/>
        <v/>
      </c>
      <c r="BO133" s="14">
        <f t="shared" si="77"/>
        <v>9.0225563909774181E-2</v>
      </c>
      <c r="BP133" s="14" t="str">
        <f t="shared" si="78"/>
        <v/>
      </c>
      <c r="BQ133" s="14" t="str">
        <f t="shared" si="79"/>
        <v xml:space="preserve">
</v>
      </c>
      <c r="BR133" s="17">
        <f t="shared" si="80"/>
        <v>-0.15037593984962386</v>
      </c>
      <c r="BS133" s="14" t="str">
        <f t="shared" si="81"/>
        <v>tenured</v>
      </c>
      <c r="BT133" s="14">
        <f t="shared" si="82"/>
        <v>0.15037593984962386</v>
      </c>
      <c r="BU133" s="14" t="str">
        <f t="shared" si="83"/>
        <v>small</v>
      </c>
      <c r="BV133" s="14" t="str">
        <f t="shared" si="84"/>
        <v>tenured
small</v>
      </c>
      <c r="BW133" s="17">
        <f t="shared" si="85"/>
        <v>0.1654135338345866</v>
      </c>
      <c r="BX133" s="14" t="str">
        <f t="shared" si="86"/>
        <v>assoc</v>
      </c>
      <c r="BY133" s="14">
        <f t="shared" si="87"/>
        <v>0.1654135338345866</v>
      </c>
      <c r="BZ133" s="14" t="str">
        <f t="shared" si="88"/>
        <v>small</v>
      </c>
      <c r="CA133" s="14" t="str">
        <f t="shared" si="89"/>
        <v>assoc
small</v>
      </c>
      <c r="CB133" s="17">
        <f t="shared" si="90"/>
        <v>0.17424242424242423</v>
      </c>
      <c r="CC133" s="14" t="str">
        <f t="shared" si="91"/>
        <v>women</v>
      </c>
      <c r="CD133" s="14">
        <f t="shared" si="92"/>
        <v>0.17424242424242423</v>
      </c>
      <c r="CE133" s="14" t="str">
        <f t="shared" si="93"/>
        <v>small</v>
      </c>
      <c r="CF133" s="14" t="str">
        <f t="shared" si="94"/>
        <v>women
small</v>
      </c>
      <c r="CG133" s="17">
        <f t="shared" si="95"/>
        <v>-2.9411764705882377E-2</v>
      </c>
      <c r="CH133" s="14" t="str">
        <f t="shared" si="96"/>
        <v/>
      </c>
      <c r="CI133" s="14">
        <f t="shared" si="97"/>
        <v>2.9411764705882377E-2</v>
      </c>
      <c r="CJ133" s="14" t="str">
        <f t="shared" si="98"/>
        <v/>
      </c>
      <c r="CK133" s="14" t="str">
        <f t="shared" si="99"/>
        <v xml:space="preserve">
</v>
      </c>
      <c r="CL133" s="17">
        <f t="shared" si="100"/>
        <v>0.23196836277828542</v>
      </c>
      <c r="CM133" s="17" t="str">
        <f t="shared" si="101"/>
        <v>+</v>
      </c>
      <c r="CN133" s="17">
        <f t="shared" si="102"/>
        <v>0.23196836277828542</v>
      </c>
      <c r="CO133" s="17" t="str">
        <f t="shared" si="103"/>
        <v>small</v>
      </c>
      <c r="CP133" s="17" t="str">
        <f t="shared" si="104"/>
        <v>+
small</v>
      </c>
      <c r="CQ133" s="17">
        <f t="shared" si="105"/>
        <v>0.26103822571326363</v>
      </c>
      <c r="CR133" s="17" t="str">
        <f t="shared" si="106"/>
        <v>+</v>
      </c>
      <c r="CS133" s="17">
        <f t="shared" si="107"/>
        <v>0.26103822571326363</v>
      </c>
      <c r="CT133" s="17" t="str">
        <f t="shared" si="108"/>
        <v>small</v>
      </c>
      <c r="CU133" s="17" t="str">
        <f t="shared" si="109"/>
        <v>+
small</v>
      </c>
      <c r="CV133" s="151">
        <f t="shared" si="110"/>
        <v>6.3748529787083827E-2</v>
      </c>
      <c r="CW133" s="17" t="str">
        <f t="shared" si="111"/>
        <v/>
      </c>
      <c r="CX133" s="17">
        <f t="shared" si="112"/>
        <v>6.3748529787083827E-2</v>
      </c>
      <c r="CY133" s="17" t="str">
        <f t="shared" si="113"/>
        <v/>
      </c>
      <c r="CZ133" s="17" t="str">
        <f t="shared" si="114"/>
        <v xml:space="preserve">
</v>
      </c>
      <c r="DA133" s="17">
        <f t="shared" si="115"/>
        <v>0.27576774234555196</v>
      </c>
      <c r="DB133" s="17" t="str">
        <f t="shared" si="116"/>
        <v>+</v>
      </c>
      <c r="DC133" s="17">
        <f t="shared" si="117"/>
        <v>0.27576774234555196</v>
      </c>
      <c r="DD133" s="17" t="str">
        <f t="shared" si="118"/>
        <v>small</v>
      </c>
      <c r="DE133" s="17" t="str">
        <f t="shared" si="119"/>
        <v>+
small</v>
      </c>
      <c r="DF133" s="17">
        <f t="shared" si="120"/>
        <v>0.26092634461468656</v>
      </c>
      <c r="DG133" s="17" t="str">
        <f t="shared" si="121"/>
        <v>+</v>
      </c>
      <c r="DH133" s="17">
        <f t="shared" si="122"/>
        <v>0.26092634461468656</v>
      </c>
      <c r="DI133" s="17" t="str">
        <f t="shared" si="123"/>
        <v>small</v>
      </c>
      <c r="DJ133" s="17" t="str">
        <f t="shared" si="124"/>
        <v>+
small</v>
      </c>
      <c r="DK133" s="17">
        <f t="shared" si="125"/>
        <v>0.26502394152173758</v>
      </c>
      <c r="DL133" s="17" t="str">
        <f t="shared" si="126"/>
        <v>+</v>
      </c>
      <c r="DM133" s="17">
        <f t="shared" si="127"/>
        <v>0.26502394152173758</v>
      </c>
      <c r="DN133" s="17" t="str">
        <f t="shared" si="128"/>
        <v>small</v>
      </c>
      <c r="DO133" s="17" t="str">
        <f t="shared" si="129"/>
        <v>+
small</v>
      </c>
      <c r="DP133" s="17">
        <f t="shared" si="130"/>
        <v>0.15305127900444573</v>
      </c>
      <c r="DQ133" s="17" t="str">
        <f t="shared" si="131"/>
        <v>+</v>
      </c>
      <c r="DR133" s="17">
        <f t="shared" si="132"/>
        <v>0.15305127900444573</v>
      </c>
      <c r="DS133" s="17" t="str">
        <f t="shared" si="133"/>
        <v>small</v>
      </c>
      <c r="DT133" s="17" t="str">
        <f t="shared" si="134"/>
        <v>+
small</v>
      </c>
      <c r="DU133" s="17">
        <f t="shared" si="135"/>
        <v>0.35065455310542798</v>
      </c>
      <c r="DV133" s="17" t="str">
        <f t="shared" si="136"/>
        <v>+</v>
      </c>
      <c r="DW133" s="17">
        <f t="shared" si="137"/>
        <v>0.35065455310542798</v>
      </c>
      <c r="DX133" s="17" t="str">
        <f t="shared" si="138"/>
        <v>moderate</v>
      </c>
      <c r="DY133" s="17" t="str">
        <f t="shared" si="139"/>
        <v>+
moderate</v>
      </c>
      <c r="DZ133" s="17">
        <f t="shared" si="140"/>
        <v>0.3226733101088583</v>
      </c>
      <c r="EA133" s="17" t="str">
        <f t="shared" si="141"/>
        <v>+</v>
      </c>
      <c r="EB133" s="17">
        <f t="shared" si="142"/>
        <v>0.3226733101088583</v>
      </c>
      <c r="EC133" s="17" t="str">
        <f t="shared" si="143"/>
        <v>moderate</v>
      </c>
      <c r="ED133" s="17" t="str">
        <f t="shared" si="144"/>
        <v>+
moderate</v>
      </c>
      <c r="EE133" s="17">
        <f t="shared" si="145"/>
        <v>-3.6872181549987254E-2</v>
      </c>
      <c r="EF133" s="17" t="str">
        <f t="shared" si="146"/>
        <v/>
      </c>
      <c r="EG133" s="17">
        <f t="shared" si="147"/>
        <v>3.6872181549987254E-2</v>
      </c>
      <c r="EH133" s="17" t="str">
        <f t="shared" si="148"/>
        <v/>
      </c>
      <c r="EI133" s="17" t="str">
        <f t="shared" si="149"/>
        <v xml:space="preserve">
</v>
      </c>
    </row>
    <row r="134" spans="1:139" x14ac:dyDescent="0.2">
      <c r="A134" s="2" t="s">
        <v>299</v>
      </c>
      <c r="B134" s="2" t="s">
        <v>300</v>
      </c>
      <c r="C134" s="2" t="s">
        <v>301</v>
      </c>
      <c r="D134" s="145">
        <v>2.88</v>
      </c>
      <c r="E134" s="145">
        <v>1.42</v>
      </c>
      <c r="F134" s="131">
        <v>190</v>
      </c>
      <c r="G134" s="146">
        <v>2.82</v>
      </c>
      <c r="H134" s="146">
        <v>1.45</v>
      </c>
      <c r="I134" s="146">
        <v>114</v>
      </c>
      <c r="J134" s="146">
        <v>3.05</v>
      </c>
      <c r="K134" s="146">
        <v>1.4</v>
      </c>
      <c r="L134" s="146">
        <v>21</v>
      </c>
      <c r="M134" s="146">
        <v>2.95</v>
      </c>
      <c r="N134" s="146">
        <v>1.37</v>
      </c>
      <c r="O134" s="146">
        <v>55</v>
      </c>
      <c r="P134" s="146">
        <v>2.8</v>
      </c>
      <c r="Q134" s="146">
        <v>1.54</v>
      </c>
      <c r="R134" s="146">
        <v>51</v>
      </c>
      <c r="S134" s="146">
        <v>2.81</v>
      </c>
      <c r="T134" s="146">
        <v>1.39</v>
      </c>
      <c r="U134" s="146">
        <v>63</v>
      </c>
      <c r="V134" s="146">
        <v>3.01</v>
      </c>
      <c r="W134" s="146">
        <v>1.42</v>
      </c>
      <c r="X134" s="146">
        <v>105</v>
      </c>
      <c r="Y134" s="146">
        <v>2.73</v>
      </c>
      <c r="Z134" s="146">
        <v>1.41</v>
      </c>
      <c r="AA134" s="146">
        <v>85</v>
      </c>
      <c r="AB134" s="146">
        <v>2.85</v>
      </c>
      <c r="AC134" s="146">
        <v>1.41</v>
      </c>
      <c r="AD134" s="146">
        <v>147</v>
      </c>
      <c r="AE134" s="146">
        <v>3</v>
      </c>
      <c r="AF134" s="146">
        <v>1.46</v>
      </c>
      <c r="AG134" s="146">
        <v>43</v>
      </c>
      <c r="AH134" s="31">
        <v>3.2802197802197801</v>
      </c>
      <c r="AI134" s="31">
        <v>1.2889431861277461</v>
      </c>
      <c r="AJ134" s="125">
        <v>182</v>
      </c>
      <c r="AK134" s="31">
        <v>3.0948275862068964</v>
      </c>
      <c r="AL134" s="31">
        <v>1.3186188312734297</v>
      </c>
      <c r="AM134" s="125">
        <v>116</v>
      </c>
      <c r="AN134" s="31">
        <v>3.4210526315789469</v>
      </c>
      <c r="AO134" s="31">
        <v>1.2612070705692231</v>
      </c>
      <c r="AP134" s="125">
        <v>19</v>
      </c>
      <c r="AQ134" s="31">
        <v>3.6808510638297873</v>
      </c>
      <c r="AR134" s="31">
        <v>1.1441036548267707</v>
      </c>
      <c r="AS134" s="125">
        <v>47</v>
      </c>
      <c r="AT134" s="31">
        <v>3.2045454545454541</v>
      </c>
      <c r="AU134" s="31">
        <v>1.4237119099512365</v>
      </c>
      <c r="AV134" s="125">
        <v>44</v>
      </c>
      <c r="AW134" s="31">
        <v>2.9857142857142858</v>
      </c>
      <c r="AX134" s="31">
        <v>1.2909142602547981</v>
      </c>
      <c r="AY134" s="125">
        <v>70</v>
      </c>
      <c r="AZ134" s="31">
        <v>3.2264150943396226</v>
      </c>
      <c r="BA134" s="31">
        <v>1.3040816426963495</v>
      </c>
      <c r="BB134" s="125">
        <v>106</v>
      </c>
      <c r="BC134" s="31">
        <v>3.3552631578947367</v>
      </c>
      <c r="BD134" s="31">
        <v>1.2723096831450122</v>
      </c>
      <c r="BE134" s="125">
        <v>76</v>
      </c>
      <c r="BF134" s="31">
        <v>3.3120567375886516</v>
      </c>
      <c r="BG134" s="31">
        <v>1.2713027725978558</v>
      </c>
      <c r="BH134" s="125">
        <v>141</v>
      </c>
      <c r="BI134" s="31">
        <v>3.1707317073170729</v>
      </c>
      <c r="BJ134" s="31">
        <v>1.3583526608430936</v>
      </c>
      <c r="BK134" s="125">
        <v>41</v>
      </c>
      <c r="BM134" s="17">
        <f t="shared" si="76"/>
        <v>-0.1586206896551724</v>
      </c>
      <c r="BN134" s="14" t="str">
        <f t="shared" ref="BN134:BN197" si="150">IF(BM134="N&lt;5","N&lt;5",IF(BM134&lt;-0.1,"tenured",IF(BM134&gt;0.1,"pre-ten","")))</f>
        <v>tenured</v>
      </c>
      <c r="BO134" s="14">
        <f t="shared" si="77"/>
        <v>0.1586206896551724</v>
      </c>
      <c r="BP134" s="14" t="str">
        <f t="shared" si="78"/>
        <v>small</v>
      </c>
      <c r="BQ134" s="14" t="str">
        <f t="shared" si="79"/>
        <v>tenured
small</v>
      </c>
      <c r="BR134" s="17">
        <f t="shared" si="80"/>
        <v>-8.9655172413793338E-2</v>
      </c>
      <c r="BS134" s="14" t="str">
        <f t="shared" si="81"/>
        <v/>
      </c>
      <c r="BT134" s="14">
        <f t="shared" si="82"/>
        <v>8.9655172413793338E-2</v>
      </c>
      <c r="BU134" s="14" t="str">
        <f t="shared" si="83"/>
        <v/>
      </c>
      <c r="BV134" s="14" t="str">
        <f t="shared" si="84"/>
        <v xml:space="preserve">
</v>
      </c>
      <c r="BW134" s="17">
        <f t="shared" si="85"/>
        <v>-6.4935064935066431E-3</v>
      </c>
      <c r="BX134" s="14" t="str">
        <f t="shared" si="86"/>
        <v/>
      </c>
      <c r="BY134" s="14">
        <f t="shared" si="87"/>
        <v>6.4935064935066431E-3</v>
      </c>
      <c r="BZ134" s="14" t="str">
        <f t="shared" si="88"/>
        <v/>
      </c>
      <c r="CA134" s="14" t="str">
        <f t="shared" si="89"/>
        <v xml:space="preserve">
</v>
      </c>
      <c r="CB134" s="17">
        <f t="shared" si="90"/>
        <v>0.19718309859154917</v>
      </c>
      <c r="CC134" s="14" t="str">
        <f t="shared" si="91"/>
        <v>women</v>
      </c>
      <c r="CD134" s="14">
        <f t="shared" si="92"/>
        <v>0.19718309859154917</v>
      </c>
      <c r="CE134" s="14" t="str">
        <f t="shared" si="93"/>
        <v>small</v>
      </c>
      <c r="CF134" s="14" t="str">
        <f t="shared" si="94"/>
        <v>women
small</v>
      </c>
      <c r="CG134" s="17">
        <f t="shared" si="95"/>
        <v>-0.1063829787234042</v>
      </c>
      <c r="CH134" s="14" t="str">
        <f t="shared" si="96"/>
        <v>white</v>
      </c>
      <c r="CI134" s="14">
        <f t="shared" si="97"/>
        <v>0.1063829787234042</v>
      </c>
      <c r="CJ134" s="14" t="str">
        <f t="shared" si="98"/>
        <v>small</v>
      </c>
      <c r="CK134" s="14" t="str">
        <f t="shared" si="99"/>
        <v>white
small</v>
      </c>
      <c r="CL134" s="17">
        <f t="shared" si="100"/>
        <v>0.31050226614108867</v>
      </c>
      <c r="CM134" s="17" t="str">
        <f t="shared" si="101"/>
        <v>+</v>
      </c>
      <c r="CN134" s="17">
        <f t="shared" si="102"/>
        <v>0.31050226614108867</v>
      </c>
      <c r="CO134" s="17" t="str">
        <f t="shared" si="103"/>
        <v>moderate</v>
      </c>
      <c r="CP134" s="17" t="str">
        <f t="shared" si="104"/>
        <v>+
moderate</v>
      </c>
      <c r="CQ134" s="17">
        <f t="shared" si="105"/>
        <v>0.20842079582731826</v>
      </c>
      <c r="CR134" s="17" t="str">
        <f t="shared" si="106"/>
        <v>+</v>
      </c>
      <c r="CS134" s="17">
        <f t="shared" si="107"/>
        <v>0.20842079582731826</v>
      </c>
      <c r="CT134" s="17" t="str">
        <f t="shared" si="108"/>
        <v>small</v>
      </c>
      <c r="CU134" s="17" t="str">
        <f t="shared" si="109"/>
        <v>+
small</v>
      </c>
      <c r="CV134" s="151">
        <f t="shared" si="110"/>
        <v>0.29420436995447474</v>
      </c>
      <c r="CW134" s="17" t="str">
        <f t="shared" si="111"/>
        <v>+</v>
      </c>
      <c r="CX134" s="17">
        <f t="shared" si="112"/>
        <v>0.29420436995447474</v>
      </c>
      <c r="CY134" s="17" t="str">
        <f t="shared" si="113"/>
        <v>small</v>
      </c>
      <c r="CZ134" s="17" t="str">
        <f t="shared" si="114"/>
        <v>+
small</v>
      </c>
      <c r="DA134" s="17">
        <f t="shared" si="115"/>
        <v>0.63879794522677724</v>
      </c>
      <c r="DB134" s="17" t="str">
        <f t="shared" si="116"/>
        <v>+</v>
      </c>
      <c r="DC134" s="17">
        <f t="shared" si="117"/>
        <v>0.63879794522677724</v>
      </c>
      <c r="DD134" s="17" t="str">
        <f t="shared" si="118"/>
        <v>Large</v>
      </c>
      <c r="DE134" s="17" t="str">
        <f t="shared" si="119"/>
        <v>+
Large</v>
      </c>
      <c r="DF134" s="17">
        <f t="shared" si="120"/>
        <v>0.28414839527423097</v>
      </c>
      <c r="DG134" s="17" t="str">
        <f t="shared" si="121"/>
        <v>+</v>
      </c>
      <c r="DH134" s="17">
        <f t="shared" si="122"/>
        <v>0.28414839527423097</v>
      </c>
      <c r="DI134" s="17" t="str">
        <f t="shared" si="123"/>
        <v>small</v>
      </c>
      <c r="DJ134" s="17" t="str">
        <f t="shared" si="124"/>
        <v>+
small</v>
      </c>
      <c r="DK134" s="17">
        <f t="shared" si="125"/>
        <v>0.13611615513458158</v>
      </c>
      <c r="DL134" s="17" t="str">
        <f t="shared" si="126"/>
        <v>+</v>
      </c>
      <c r="DM134" s="17">
        <f t="shared" si="127"/>
        <v>0.13611615513458158</v>
      </c>
      <c r="DN134" s="17" t="str">
        <f t="shared" si="128"/>
        <v>small</v>
      </c>
      <c r="DO134" s="17" t="str">
        <f t="shared" si="129"/>
        <v>+
small</v>
      </c>
      <c r="DP134" s="17">
        <f t="shared" si="130"/>
        <v>0.16595210549253489</v>
      </c>
      <c r="DQ134" s="17" t="str">
        <f t="shared" si="131"/>
        <v>+</v>
      </c>
      <c r="DR134" s="17">
        <f t="shared" si="132"/>
        <v>0.16595210549253489</v>
      </c>
      <c r="DS134" s="17" t="str">
        <f t="shared" si="133"/>
        <v>small</v>
      </c>
      <c r="DT134" s="17" t="str">
        <f t="shared" si="134"/>
        <v>+
small</v>
      </c>
      <c r="DU134" s="17">
        <f t="shared" si="135"/>
        <v>0.49143943976686061</v>
      </c>
      <c r="DV134" s="17" t="str">
        <f t="shared" si="136"/>
        <v>+</v>
      </c>
      <c r="DW134" s="17">
        <f t="shared" si="137"/>
        <v>0.49143943976686061</v>
      </c>
      <c r="DX134" s="17" t="str">
        <f t="shared" si="138"/>
        <v>moderate</v>
      </c>
      <c r="DY134" s="17" t="str">
        <f t="shared" si="139"/>
        <v>+
moderate</v>
      </c>
      <c r="DZ134" s="17">
        <f t="shared" si="140"/>
        <v>0.36345137251959048</v>
      </c>
      <c r="EA134" s="17" t="str">
        <f t="shared" si="141"/>
        <v>+</v>
      </c>
      <c r="EB134" s="17">
        <f t="shared" si="142"/>
        <v>0.36345137251959048</v>
      </c>
      <c r="EC134" s="17" t="str">
        <f t="shared" si="143"/>
        <v>moderate</v>
      </c>
      <c r="ED134" s="17" t="str">
        <f t="shared" si="144"/>
        <v>+
moderate</v>
      </c>
      <c r="EE134" s="17">
        <f t="shared" si="145"/>
        <v>0.12569026603967795</v>
      </c>
      <c r="EF134" s="17" t="str">
        <f t="shared" si="146"/>
        <v>+</v>
      </c>
      <c r="EG134" s="17">
        <f t="shared" si="147"/>
        <v>0.12569026603967795</v>
      </c>
      <c r="EH134" s="17" t="str">
        <f t="shared" si="148"/>
        <v>small</v>
      </c>
      <c r="EI134" s="17" t="str">
        <f t="shared" si="149"/>
        <v>+
small</v>
      </c>
    </row>
    <row r="135" spans="1:139" s="117" customFormat="1" x14ac:dyDescent="0.2">
      <c r="A135" s="113"/>
      <c r="B135" s="113"/>
      <c r="C135" s="114" t="s">
        <v>36</v>
      </c>
      <c r="D135" s="149">
        <v>3</v>
      </c>
      <c r="E135" s="149">
        <v>0.89</v>
      </c>
      <c r="F135" s="149">
        <v>426</v>
      </c>
      <c r="G135" s="149">
        <v>2.93</v>
      </c>
      <c r="H135" s="149">
        <v>0.91</v>
      </c>
      <c r="I135" s="149">
        <v>275</v>
      </c>
      <c r="J135" s="149">
        <v>3.26</v>
      </c>
      <c r="K135" s="149">
        <v>0.78</v>
      </c>
      <c r="L135" s="149">
        <v>57</v>
      </c>
      <c r="M135" s="149">
        <v>3.04</v>
      </c>
      <c r="N135" s="149">
        <v>0.88</v>
      </c>
      <c r="O135" s="149">
        <v>94</v>
      </c>
      <c r="P135" s="149">
        <v>2.84</v>
      </c>
      <c r="Q135" s="149">
        <v>1</v>
      </c>
      <c r="R135" s="149">
        <v>137</v>
      </c>
      <c r="S135" s="149">
        <v>3</v>
      </c>
      <c r="T135" s="149">
        <v>0.82</v>
      </c>
      <c r="U135" s="149">
        <v>137</v>
      </c>
      <c r="V135" s="149">
        <v>2.97</v>
      </c>
      <c r="W135" s="149">
        <v>0.99</v>
      </c>
      <c r="X135" s="149">
        <v>266</v>
      </c>
      <c r="Y135" s="149">
        <v>3.04</v>
      </c>
      <c r="Z135" s="149">
        <v>0.7</v>
      </c>
      <c r="AA135" s="149">
        <v>160</v>
      </c>
      <c r="AB135" s="149">
        <v>3.01</v>
      </c>
      <c r="AC135" s="149">
        <v>0.88</v>
      </c>
      <c r="AD135" s="149">
        <v>324</v>
      </c>
      <c r="AE135" s="149">
        <v>2.94</v>
      </c>
      <c r="AF135" s="149">
        <v>0.92</v>
      </c>
      <c r="AG135" s="149">
        <v>102</v>
      </c>
      <c r="AH135" s="115">
        <v>3.1212814645308948</v>
      </c>
      <c r="AI135" s="115">
        <v>0.92540579046061366</v>
      </c>
      <c r="AJ135" s="128">
        <v>437</v>
      </c>
      <c r="AK135" s="115">
        <v>3.0894485294117637</v>
      </c>
      <c r="AL135" s="115">
        <v>0.97440987397863277</v>
      </c>
      <c r="AM135" s="128">
        <v>272</v>
      </c>
      <c r="AN135" s="115">
        <v>3.0701587301587296</v>
      </c>
      <c r="AO135" s="115">
        <v>0.866735611106208</v>
      </c>
      <c r="AP135" s="128">
        <v>63</v>
      </c>
      <c r="AQ135" s="115">
        <v>3.2377450980392144</v>
      </c>
      <c r="AR135" s="115">
        <v>0.8185484700052954</v>
      </c>
      <c r="AS135" s="128">
        <v>102</v>
      </c>
      <c r="AT135" s="115">
        <v>3.0226315789473688</v>
      </c>
      <c r="AU135" s="115">
        <v>1.1035462167237369</v>
      </c>
      <c r="AV135" s="128">
        <v>114</v>
      </c>
      <c r="AW135" s="115">
        <v>3.1258064516129025</v>
      </c>
      <c r="AX135" s="115">
        <v>0.87459368745716692</v>
      </c>
      <c r="AY135" s="128">
        <v>155</v>
      </c>
      <c r="AZ135" s="115">
        <v>3.1357196969696965</v>
      </c>
      <c r="BA135" s="115">
        <v>0.94626755928492079</v>
      </c>
      <c r="BB135" s="128">
        <v>264</v>
      </c>
      <c r="BC135" s="115">
        <v>3.1012790697674428</v>
      </c>
      <c r="BD135" s="115">
        <v>0.89711075745323188</v>
      </c>
      <c r="BE135" s="128">
        <v>172</v>
      </c>
      <c r="BF135" s="115">
        <v>3.1012931034482771</v>
      </c>
      <c r="BG135" s="115">
        <v>0.94506867857026589</v>
      </c>
      <c r="BH135" s="128">
        <v>348</v>
      </c>
      <c r="BI135" s="115">
        <v>3.1994382022471912</v>
      </c>
      <c r="BJ135" s="115">
        <v>0.84458483554530794</v>
      </c>
      <c r="BK135" s="128">
        <v>89</v>
      </c>
      <c r="BM135" s="151">
        <f t="shared" ref="BM135:BM198" si="151">IF(G135="N&lt;5","N&lt;5",IF(J135="N&lt;5","N&lt;5",(G135-J135)/H135))</f>
        <v>-0.36263736263736224</v>
      </c>
      <c r="BN135" s="106" t="str">
        <f t="shared" si="150"/>
        <v>tenured</v>
      </c>
      <c r="BO135" s="106">
        <f t="shared" ref="BO135:BO198" si="152">IF(BN135="N&lt;5","N&lt;5",(ABS(BM135)))</f>
        <v>0.36263736263736224</v>
      </c>
      <c r="BP135" s="106" t="str">
        <f t="shared" ref="BP135:BP198" si="153">IF(BO135="N&lt;5","N&lt;5",IF(AND(BO135&gt;0.1,BO135&lt;0.3),"small",IF(AND(BO135&gt;0.3,BO135&lt;0.5),"moderate",IF(BO135&gt;0.5,"Large",""))))</f>
        <v>moderate</v>
      </c>
      <c r="BQ135" s="106" t="str">
        <f t="shared" ref="BQ135:BQ198" si="154">IFERROR(BN135&amp;CHAR(10)&amp;CHAR(10)&amp;BP135,"")</f>
        <v>tenured
moderate</v>
      </c>
      <c r="BR135" s="151">
        <f t="shared" ref="BR135:BR198" si="155">IF(G135="N&lt;5","N&lt;5",IF(M135="N&lt;5","N&lt;5",(G135-M135)/H135))</f>
        <v>-0.12087912087912074</v>
      </c>
      <c r="BS135" s="106" t="str">
        <f t="shared" ref="BS135:BS198" si="156">IF(BR135="N&lt;5","N&lt;5",IF(BR135&lt;-0.1,"tenured",IF(BR135&gt;0.1,"ntt","")))</f>
        <v>tenured</v>
      </c>
      <c r="BT135" s="106">
        <f t="shared" ref="BT135:BT198" si="157">IF(BS135="N&lt;5","N&lt;5",(ABS(BR135)))</f>
        <v>0.12087912087912074</v>
      </c>
      <c r="BU135" s="106" t="str">
        <f t="shared" ref="BU135:BU198" si="158">IF(BT135="N&lt;5","N&lt;5",IF(AND(BT135&gt;0.1,BT135&lt;0.3),"small",IF(AND(BT135&gt;0.3,BT135&lt;0.5),"moderate",IF(BT135&gt;0.5,"Large",""))))</f>
        <v>small</v>
      </c>
      <c r="BV135" s="106" t="str">
        <f t="shared" ref="BV135:BV198" si="159">IFERROR(BS135&amp;CHAR(10)&amp;CHAR(10)&amp;BU135,"")</f>
        <v>tenured
small</v>
      </c>
      <c r="BW135" s="151">
        <f t="shared" ref="BW135:BW198" si="160">IF(P135="N&lt;5","N&lt;5",IF(S135="N&lt;5","N&lt;5",(P135-S135)/Q135))</f>
        <v>-0.16000000000000014</v>
      </c>
      <c r="BX135" s="106" t="str">
        <f t="shared" ref="BX135:BX198" si="161">IF(BW135="N&lt;5","N&lt;5",IF(BW135&lt;-0.1,"full",IF(BW135&gt;0.1,"assoc","")))</f>
        <v>full</v>
      </c>
      <c r="BY135" s="106">
        <f t="shared" ref="BY135:BY198" si="162">IF(BX135="N&lt;5","N&lt;5",(ABS(BW135)))</f>
        <v>0.16000000000000014</v>
      </c>
      <c r="BZ135" s="106" t="str">
        <f t="shared" ref="BZ135:BZ198" si="163">IF(BY135="N&lt;5","N&lt;5",IF(AND(BY135&gt;0.1,BY135&lt;0.3),"small",IF(AND(BY135&gt;0.3,BY135&lt;0.5),"moderate",IF(BY135&gt;0.5,"Large",""))))</f>
        <v>small</v>
      </c>
      <c r="CA135" s="106" t="str">
        <f t="shared" ref="CA135:CA198" si="164">IFERROR(BX135&amp;CHAR(10)&amp;CHAR(10)&amp;BZ135,"")</f>
        <v>full
small</v>
      </c>
      <c r="CB135" s="151">
        <f t="shared" ref="CB135:CB198" si="165">IF(V135="N&lt;5","N&lt;5",IF(Y135="N&lt;5","N&lt;5",(V135-Y135)/W135))</f>
        <v>-7.0707070707070552E-2</v>
      </c>
      <c r="CC135" s="106" t="str">
        <f t="shared" ref="CC135:CC198" si="166">IF(CB135="N&lt;5","N&lt;5",IF(CB135&lt;-0.1,"men",IF(CB135&gt;0.1,"women","")))</f>
        <v/>
      </c>
      <c r="CD135" s="106">
        <f t="shared" ref="CD135:CD198" si="167">IF(CC135="N&lt;5","N&lt;5",(ABS(CB135)))</f>
        <v>7.0707070707070552E-2</v>
      </c>
      <c r="CE135" s="106" t="str">
        <f t="shared" ref="CE135:CE198" si="168">IF(CD135="N&lt;5","N&lt;5",IF(AND(CD135&gt;0.1,CD135&lt;0.3),"small",IF(AND(CD135&gt;0.3,CD135&lt;0.5),"moderate",IF(CD135&gt;0.5,"Large",""))))</f>
        <v/>
      </c>
      <c r="CF135" s="106" t="str">
        <f t="shared" ref="CF135:CF198" si="169">IFERROR(CC135&amp;CHAR(10)&amp;CHAR(10)&amp;CE135,"")</f>
        <v xml:space="preserve">
</v>
      </c>
      <c r="CG135" s="151">
        <f t="shared" ref="CG135:CG198" si="170">IF(AB135="N&lt;5","N&lt;5",IF(AE135="N&lt;5","N&lt;5",(AB135-AE135)/AC135))</f>
        <v>7.9545454545454364E-2</v>
      </c>
      <c r="CH135" s="106" t="str">
        <f t="shared" ref="CH135:CH198" si="171">IF(CG135="N&lt;5","N&lt;5",IF(CG135&lt;-0.1,"white",IF(CG135&gt;0.1,"foc","")))</f>
        <v/>
      </c>
      <c r="CI135" s="106">
        <f t="shared" ref="CI135:CI198" si="172">IF(CH135="N&lt;5","N&lt;5",(ABS(CG135)))</f>
        <v>7.9545454545454364E-2</v>
      </c>
      <c r="CJ135" s="106" t="str">
        <f t="shared" ref="CJ135:CJ198" si="173">IF(CI135="N&lt;5","N&lt;5",IF(AND(CI135&gt;0.1,CI135&lt;0.3),"small",IF(AND(CI135&gt;0.3,CI135&lt;0.5),"moderate",IF(CI135&gt;0.5,"Large",""))))</f>
        <v/>
      </c>
      <c r="CK135" s="106" t="str">
        <f t="shared" ref="CK135:CK198" si="174">IFERROR(CH135&amp;CHAR(10)&amp;CHAR(10)&amp;CJ135,"")</f>
        <v xml:space="preserve">
</v>
      </c>
      <c r="CL135" s="151">
        <f t="shared" ref="CL135:CL198" si="175">IF(AH135="N&lt;5","N&lt;5",IF(D135="N&lt;5","N&lt;5",(AH135-D135)/AI135))</f>
        <v>0.13105760281716836</v>
      </c>
      <c r="CM135" s="151" t="str">
        <f t="shared" ref="CM135:CM198" si="176">IF(CL135="N&lt;5","N&lt;5",IF(CL135&lt;-0.1,"-",IF(CL135&gt;0.1,"+","")))</f>
        <v>+</v>
      </c>
      <c r="CN135" s="151">
        <f t="shared" ref="CN135:CN198" si="177">IF(CM135="N&lt;5","N&lt;5",(ABS(CL135)))</f>
        <v>0.13105760281716836</v>
      </c>
      <c r="CO135" s="151" t="str">
        <f t="shared" ref="CO135:CO198" si="178">IF(CN135="N&lt;5","N&lt;5",IF(AND(CN135&gt;0.1,CN135&lt;0.3),"small",IF(AND(CN135&gt;0.3,CN135&lt;0.5),"moderate",IF(CN135&gt;0.5,"Large",""))))</f>
        <v>small</v>
      </c>
      <c r="CP135" s="151" t="str">
        <f t="shared" ref="CP135:CP198" si="179">IFERROR(CM135&amp;CHAR(10)&amp;CHAR(10)&amp;CO135,"")</f>
        <v>+
small</v>
      </c>
      <c r="CQ135" s="151">
        <f t="shared" ref="CQ135:CQ198" si="180">IF(AK135="N&lt;5","N&lt;5",IF(G135="N&lt;5","N&lt;5",(AK135-G135)/AL135))</f>
        <v>0.16363599514926511</v>
      </c>
      <c r="CR135" s="151" t="str">
        <f t="shared" ref="CR135:CR198" si="181">IF(CQ135="N&lt;5","N&lt;5",IF(CQ135&lt;-0.1,"-",IF(CQ135&gt;0.1,"+","")))</f>
        <v>+</v>
      </c>
      <c r="CS135" s="151">
        <f t="shared" ref="CS135:CS198" si="182">IF(CR135="N&lt;5","N&lt;5",(ABS(CQ135)))</f>
        <v>0.16363599514926511</v>
      </c>
      <c r="CT135" s="151" t="str">
        <f t="shared" ref="CT135:CT198" si="183">IF(CS135="N&lt;5","N&lt;5",IF(AND(CS135&gt;0.1,CS135&lt;0.3),"small",IF(AND(CS135&gt;0.3,CS135&lt;0.5),"moderate",IF(CS135&gt;0.5,"Large",""))))</f>
        <v>small</v>
      </c>
      <c r="CU135" s="151" t="str">
        <f t="shared" ref="CU135:CU198" si="184">IFERROR(CR135&amp;CHAR(10)&amp;CHAR(10)&amp;CT135,"")</f>
        <v>+
small</v>
      </c>
      <c r="CV135" s="151">
        <f t="shared" ref="CV135:CV198" si="185">IF(AN135="N&lt;5","N&lt;5",IF(J135="N&lt;5","N&lt;5",(AN135-J135)/AO135))</f>
        <v>-0.21903019491604503</v>
      </c>
      <c r="CW135" s="151" t="str">
        <f t="shared" ref="CW135:CW198" si="186">IF(CV135="N&lt;5","N&lt;5",IF(CV135&lt;-0.1,"-",IF(CV135&gt;0.1,"+","")))</f>
        <v>-</v>
      </c>
      <c r="CX135" s="151">
        <f t="shared" ref="CX135:CX198" si="187">IF(CW135="N&lt;5","N&lt;5",(ABS(CV135)))</f>
        <v>0.21903019491604503</v>
      </c>
      <c r="CY135" s="151" t="str">
        <f t="shared" ref="CY135:CY198" si="188">IF(CX135="N&lt;5","N&lt;5",IF(AND(CX135&gt;0.1,CX135&lt;0.3),"small",IF(AND(CX135&gt;0.3,CX135&lt;0.5),"moderate",IF(CX135&gt;0.5,"Large",""))))</f>
        <v>small</v>
      </c>
      <c r="CZ135" s="151" t="str">
        <f t="shared" ref="CZ135:CZ198" si="189">IFERROR(CW135&amp;CHAR(10)&amp;CHAR(10)&amp;CY135,"")</f>
        <v>-
small</v>
      </c>
      <c r="DA135" s="151">
        <f t="shared" ref="DA135:DA198" si="190">IF(AQ135="N&lt;5","N&lt;5",IF(M135="N&lt;5","N&lt;5",(AQ135-M135)/AR135))</f>
        <v>0.24158019382521734</v>
      </c>
      <c r="DB135" s="151" t="str">
        <f t="shared" ref="DB135:DB198" si="191">IF(DA135="N&lt;5","N&lt;5",IF(DA135&lt;-0.1,"-",IF(DA135&gt;0.1,"+","")))</f>
        <v>+</v>
      </c>
      <c r="DC135" s="151">
        <f t="shared" ref="DC135:DC198" si="192">IF(DB135="N&lt;5","N&lt;5",(ABS(DA135)))</f>
        <v>0.24158019382521734</v>
      </c>
      <c r="DD135" s="151" t="str">
        <f t="shared" ref="DD135:DD198" si="193">IF(DC135="N&lt;5","N&lt;5",IF(AND(DC135&gt;0.1,DC135&lt;0.3),"small",IF(AND(DC135&gt;0.3,DC135&lt;0.5),"moderate",IF(DC135&gt;0.5,"Large",""))))</f>
        <v>small</v>
      </c>
      <c r="DE135" s="151" t="str">
        <f t="shared" ref="DE135:DE198" si="194">IFERROR(DB135&amp;CHAR(10)&amp;CHAR(10)&amp;DD135,"")</f>
        <v>+
small</v>
      </c>
      <c r="DF135" s="151">
        <f t="shared" ref="DF135:DF198" si="195">IF(AT135="N&lt;5","N&lt;5",IF(P135="N&lt;5","N&lt;5",(AT135-P135)/AU135))</f>
        <v>0.16549517925001336</v>
      </c>
      <c r="DG135" s="151" t="str">
        <f t="shared" ref="DG135:DG198" si="196">IF(DF135="N&lt;5","N&lt;5",IF(DF135&lt;-0.1,"-",IF(DF135&gt;0.1,"+","")))</f>
        <v>+</v>
      </c>
      <c r="DH135" s="151">
        <f t="shared" ref="DH135:DH198" si="197">IF(DG135="N&lt;5","N&lt;5",(ABS(DF135)))</f>
        <v>0.16549517925001336</v>
      </c>
      <c r="DI135" s="151" t="str">
        <f t="shared" ref="DI135:DI198" si="198">IF(DH135="N&lt;5","N&lt;5",IF(AND(DH135&gt;0.1,DH135&lt;0.3),"small",IF(AND(DH135&gt;0.3,DH135&lt;0.5),"moderate",IF(DH135&gt;0.5,"Large",""))))</f>
        <v>small</v>
      </c>
      <c r="DJ135" s="151" t="str">
        <f t="shared" ref="DJ135:DJ198" si="199">IFERROR(DG135&amp;CHAR(10)&amp;CHAR(10)&amp;DI135,"")</f>
        <v>+
small</v>
      </c>
      <c r="DK135" s="151">
        <f t="shared" ref="DK135:DK198" si="200">IF(AW135="N&lt;5","N&lt;5",IF(S135="N&lt;5","N&lt;5",(AW135-S135)/AX135))</f>
        <v>0.14384559758106399</v>
      </c>
      <c r="DL135" s="151" t="str">
        <f t="shared" ref="DL135:DL198" si="201">IF(DK135="N&lt;5","N&lt;5",IF(DK135&lt;-0.1,"-",IF(DK135&gt;0.1,"+","")))</f>
        <v>+</v>
      </c>
      <c r="DM135" s="151">
        <f t="shared" ref="DM135:DM198" si="202">IF(DL135="N&lt;5","N&lt;5",(ABS(DK135)))</f>
        <v>0.14384559758106399</v>
      </c>
      <c r="DN135" s="151" t="str">
        <f t="shared" ref="DN135:DN198" si="203">IF(DM135="N&lt;5","N&lt;5",IF(AND(DM135&gt;0.1,DM135&lt;0.3),"small",IF(AND(DM135&gt;0.3,DM135&lt;0.5),"moderate",IF(DM135&gt;0.5,"Large",""))))</f>
        <v>small</v>
      </c>
      <c r="DO135" s="151" t="str">
        <f t="shared" ref="DO135:DO198" si="204">IFERROR(DL135&amp;CHAR(10)&amp;CHAR(10)&amp;DN135,"")</f>
        <v>+
small</v>
      </c>
      <c r="DP135" s="151">
        <f t="shared" ref="DP135:DP198" si="205">IF(AZ135="N&lt;5","N&lt;5",IF(V135="N&lt;5","N&lt;5",(AZ135-V135)/BA135))</f>
        <v>0.17512985132336997</v>
      </c>
      <c r="DQ135" s="151" t="str">
        <f t="shared" ref="DQ135:DQ198" si="206">IF(DP135="N&lt;5","N&lt;5",IF(DP135&lt;-0.1,"-",IF(DP135&gt;0.1,"+","")))</f>
        <v>+</v>
      </c>
      <c r="DR135" s="151">
        <f t="shared" ref="DR135:DR198" si="207">IF(DQ135="N&lt;5","N&lt;5",(ABS(DP135)))</f>
        <v>0.17512985132336997</v>
      </c>
      <c r="DS135" s="151" t="str">
        <f t="shared" ref="DS135:DS198" si="208">IF(DR135="N&lt;5","N&lt;5",IF(AND(DR135&gt;0.1,DR135&lt;0.3),"small",IF(AND(DR135&gt;0.3,DR135&lt;0.5),"moderate",IF(DR135&gt;0.5,"Large",""))))</f>
        <v>small</v>
      </c>
      <c r="DT135" s="151" t="str">
        <f t="shared" ref="DT135:DT198" si="209">IFERROR(DQ135&amp;CHAR(10)&amp;CHAR(10)&amp;DS135,"")</f>
        <v>+
small</v>
      </c>
      <c r="DU135" s="151">
        <f t="shared" ref="DU135:DU198" si="210">IF(BC135="N&lt;5","N&lt;5",IF(Y135="N&lt;5","N&lt;5",(BC135-Y135)/BD135))</f>
        <v>6.8307139623880159E-2</v>
      </c>
      <c r="DV135" s="151" t="str">
        <f t="shared" ref="DV135:DV198" si="211">IF(DU135="N&lt;5","N&lt;5",IF(DU135&lt;-0.1,"-",IF(DU135&gt;0.1,"+","")))</f>
        <v/>
      </c>
      <c r="DW135" s="151">
        <f t="shared" ref="DW135:DW198" si="212">IF(DV135="N&lt;5","N&lt;5",(ABS(DU135)))</f>
        <v>6.8307139623880159E-2</v>
      </c>
      <c r="DX135" s="151" t="str">
        <f t="shared" ref="DX135:DX198" si="213">IF(DW135="N&lt;5","N&lt;5",IF(AND(DW135&gt;0.1,DW135&lt;0.3),"small",IF(AND(DW135&gt;0.3,DW135&lt;0.5),"moderate",IF(DW135&gt;0.5,"Large",""))))</f>
        <v/>
      </c>
      <c r="DY135" s="151" t="str">
        <f t="shared" ref="DY135:DY198" si="214">IFERROR(DV135&amp;CHAR(10)&amp;CHAR(10)&amp;DX135,"")</f>
        <v xml:space="preserve">
</v>
      </c>
      <c r="DZ135" s="151">
        <f t="shared" ref="DZ135:DZ198" si="215">IF(BF135="N&lt;5","N&lt;5",IF(AB135="N&lt;5","N&lt;5",(BF135-AB135)/BG135))</f>
        <v>9.6599438240180441E-2</v>
      </c>
      <c r="EA135" s="151" t="str">
        <f t="shared" ref="EA135:EA198" si="216">IF(DZ135="N&lt;5","N&lt;5",IF(DZ135&lt;-0.1,"-",IF(DZ135&gt;0.1,"+","")))</f>
        <v/>
      </c>
      <c r="EB135" s="151">
        <f t="shared" ref="EB135:EB198" si="217">IF(EA135="N&lt;5","N&lt;5",(ABS(DZ135)))</f>
        <v>9.6599438240180441E-2</v>
      </c>
      <c r="EC135" s="151" t="str">
        <f t="shared" ref="EC135:EC198" si="218">IF(EB135="N&lt;5","N&lt;5",IF(AND(EB135&gt;0.1,EB135&lt;0.3),"small",IF(AND(EB135&gt;0.3,EB135&lt;0.5),"moderate",IF(EB135&gt;0.5,"Large",""))))</f>
        <v/>
      </c>
      <c r="ED135" s="151" t="str">
        <f t="shared" ref="ED135:ED198" si="219">IFERROR(EA135&amp;CHAR(10)&amp;CHAR(10)&amp;EC135,"")</f>
        <v xml:space="preserve">
</v>
      </c>
      <c r="EE135" s="151">
        <f t="shared" ref="EE135:EE198" si="220">IF(BI135="N&lt;5","N&lt;5",IF(AE135="N&lt;5","N&lt;5",(BI135-AE135)/BJ135))</f>
        <v>0.30717838081912097</v>
      </c>
      <c r="EF135" s="151" t="str">
        <f t="shared" ref="EF135:EF198" si="221">IF(EE135="N&lt;5","N&lt;5",IF(EE135&lt;-0.1,"-",IF(EE135&gt;0.1,"+","")))</f>
        <v>+</v>
      </c>
      <c r="EG135" s="151">
        <f t="shared" ref="EG135:EG198" si="222">IF(EF135="N&lt;5","N&lt;5",(ABS(EE135)))</f>
        <v>0.30717838081912097</v>
      </c>
      <c r="EH135" s="151" t="str">
        <f t="shared" ref="EH135:EH198" si="223">IF(EG135="N&lt;5","N&lt;5",IF(AND(EG135&gt;0.1,EG135&lt;0.3),"small",IF(AND(EG135&gt;0.3,EG135&lt;0.5),"moderate",IF(EG135&gt;0.5,"Large",""))))</f>
        <v>moderate</v>
      </c>
      <c r="EI135" s="151" t="str">
        <f t="shared" ref="EI135:EI198" si="224">IFERROR(EF135&amp;CHAR(10)&amp;CHAR(10)&amp;EH135,"")</f>
        <v>+
moderate</v>
      </c>
    </row>
    <row r="136" spans="1:139" x14ac:dyDescent="0.2">
      <c r="A136" s="2" t="s">
        <v>302</v>
      </c>
      <c r="B136" s="2"/>
      <c r="C136" s="2" t="s">
        <v>303</v>
      </c>
      <c r="D136" s="145">
        <v>2.84</v>
      </c>
      <c r="E136" s="145">
        <v>0.98</v>
      </c>
      <c r="F136" s="131">
        <v>420</v>
      </c>
      <c r="G136" s="146">
        <v>2.76</v>
      </c>
      <c r="H136" s="146">
        <v>0.97</v>
      </c>
      <c r="I136" s="146">
        <v>274</v>
      </c>
      <c r="J136" s="146">
        <v>3.19</v>
      </c>
      <c r="K136" s="146">
        <v>0.89</v>
      </c>
      <c r="L136" s="146">
        <v>54</v>
      </c>
      <c r="M136" s="146">
        <v>2.87</v>
      </c>
      <c r="N136" s="146">
        <v>1.01</v>
      </c>
      <c r="O136" s="146">
        <v>92</v>
      </c>
      <c r="P136" s="146">
        <v>2.72</v>
      </c>
      <c r="Q136" s="146">
        <v>1.01</v>
      </c>
      <c r="R136" s="146">
        <v>137</v>
      </c>
      <c r="S136" s="146">
        <v>2.79</v>
      </c>
      <c r="T136" s="146">
        <v>0.94</v>
      </c>
      <c r="U136" s="146">
        <v>136</v>
      </c>
      <c r="V136" s="146">
        <v>2.79</v>
      </c>
      <c r="W136" s="146">
        <v>1.07</v>
      </c>
      <c r="X136" s="146">
        <v>265</v>
      </c>
      <c r="Y136" s="146">
        <v>2.92</v>
      </c>
      <c r="Z136" s="146">
        <v>0.79</v>
      </c>
      <c r="AA136" s="146">
        <v>155</v>
      </c>
      <c r="AB136" s="146">
        <v>2.85</v>
      </c>
      <c r="AC136" s="146">
        <v>0.97</v>
      </c>
      <c r="AD136" s="146">
        <v>321</v>
      </c>
      <c r="AE136" s="146">
        <v>2.81</v>
      </c>
      <c r="AF136" s="146">
        <v>1</v>
      </c>
      <c r="AG136" s="146">
        <v>99</v>
      </c>
      <c r="AH136" s="31">
        <v>2.9976798143851475</v>
      </c>
      <c r="AI136" s="31">
        <v>1.0172896957847024</v>
      </c>
      <c r="AJ136" s="125">
        <v>431</v>
      </c>
      <c r="AK136" s="31">
        <v>2.9481481481481464</v>
      </c>
      <c r="AL136" s="31">
        <v>1.07916061638808</v>
      </c>
      <c r="AM136" s="125">
        <v>270</v>
      </c>
      <c r="AN136" s="31">
        <v>2.9516129032258069</v>
      </c>
      <c r="AO136" s="31">
        <v>0.91306400678512945</v>
      </c>
      <c r="AP136" s="125">
        <v>62</v>
      </c>
      <c r="AQ136" s="31">
        <v>3.1616161616161609</v>
      </c>
      <c r="AR136" s="31">
        <v>0.88878581138069856</v>
      </c>
      <c r="AS136" s="125">
        <v>99</v>
      </c>
      <c r="AT136" s="31">
        <v>2.9115044247787609</v>
      </c>
      <c r="AU136" s="31">
        <v>1.176841430360263</v>
      </c>
      <c r="AV136" s="125">
        <v>113</v>
      </c>
      <c r="AW136" s="31">
        <v>2.9675324675324677</v>
      </c>
      <c r="AX136" s="31">
        <v>1.0059875073538642</v>
      </c>
      <c r="AY136" s="125">
        <v>154</v>
      </c>
      <c r="AZ136" s="31">
        <v>3.0077220077220077</v>
      </c>
      <c r="BA136" s="31">
        <v>1.0305123208147449</v>
      </c>
      <c r="BB136" s="125">
        <v>259</v>
      </c>
      <c r="BC136" s="31">
        <v>2.9883040935672511</v>
      </c>
      <c r="BD136" s="31">
        <v>0.99993119818355025</v>
      </c>
      <c r="BE136" s="125">
        <v>171</v>
      </c>
      <c r="BF136" s="31">
        <v>2.9709302325581404</v>
      </c>
      <c r="BG136" s="31">
        <v>1.0353930569065668</v>
      </c>
      <c r="BH136" s="125">
        <v>344</v>
      </c>
      <c r="BI136" s="31">
        <v>3.1034482758620694</v>
      </c>
      <c r="BJ136" s="31">
        <v>0.94049075213509892</v>
      </c>
      <c r="BK136" s="125">
        <v>87</v>
      </c>
      <c r="BM136" s="17">
        <f t="shared" si="151"/>
        <v>-0.44329896907216515</v>
      </c>
      <c r="BN136" s="14" t="str">
        <f t="shared" si="150"/>
        <v>tenured</v>
      </c>
      <c r="BO136" s="14">
        <f t="shared" si="152"/>
        <v>0.44329896907216515</v>
      </c>
      <c r="BP136" s="14" t="str">
        <f t="shared" si="153"/>
        <v>moderate</v>
      </c>
      <c r="BQ136" s="14" t="str">
        <f t="shared" si="154"/>
        <v>tenured
moderate</v>
      </c>
      <c r="BR136" s="17">
        <f t="shared" si="155"/>
        <v>-0.11340206185567044</v>
      </c>
      <c r="BS136" s="14" t="str">
        <f t="shared" si="156"/>
        <v>tenured</v>
      </c>
      <c r="BT136" s="14">
        <f t="shared" si="157"/>
        <v>0.11340206185567044</v>
      </c>
      <c r="BU136" s="14" t="str">
        <f t="shared" si="158"/>
        <v>small</v>
      </c>
      <c r="BV136" s="14" t="str">
        <f t="shared" si="159"/>
        <v>tenured
small</v>
      </c>
      <c r="BW136" s="17">
        <f t="shared" si="160"/>
        <v>-6.9306930693069146E-2</v>
      </c>
      <c r="BX136" s="14" t="str">
        <f t="shared" si="161"/>
        <v/>
      </c>
      <c r="BY136" s="14">
        <f t="shared" si="162"/>
        <v>6.9306930693069146E-2</v>
      </c>
      <c r="BZ136" s="14" t="str">
        <f t="shared" si="163"/>
        <v/>
      </c>
      <c r="CA136" s="14" t="str">
        <f t="shared" si="164"/>
        <v xml:space="preserve">
</v>
      </c>
      <c r="CB136" s="17">
        <f t="shared" si="165"/>
        <v>-0.12149532710280363</v>
      </c>
      <c r="CC136" s="14" t="str">
        <f t="shared" si="166"/>
        <v>men</v>
      </c>
      <c r="CD136" s="14">
        <f t="shared" si="167"/>
        <v>0.12149532710280363</v>
      </c>
      <c r="CE136" s="14" t="str">
        <f t="shared" si="168"/>
        <v>small</v>
      </c>
      <c r="CF136" s="14" t="str">
        <f t="shared" si="169"/>
        <v>men
small</v>
      </c>
      <c r="CG136" s="17">
        <f t="shared" si="170"/>
        <v>4.1237113402061897E-2</v>
      </c>
      <c r="CH136" s="14" t="str">
        <f t="shared" si="171"/>
        <v/>
      </c>
      <c r="CI136" s="14">
        <f t="shared" si="172"/>
        <v>4.1237113402061897E-2</v>
      </c>
      <c r="CJ136" s="14" t="str">
        <f t="shared" si="173"/>
        <v/>
      </c>
      <c r="CK136" s="14" t="str">
        <f t="shared" si="174"/>
        <v xml:space="preserve">
</v>
      </c>
      <c r="CL136" s="17">
        <f t="shared" si="175"/>
        <v>0.15499991304199623</v>
      </c>
      <c r="CM136" s="17" t="str">
        <f t="shared" si="176"/>
        <v>+</v>
      </c>
      <c r="CN136" s="17">
        <f t="shared" si="177"/>
        <v>0.15499991304199623</v>
      </c>
      <c r="CO136" s="17" t="str">
        <f t="shared" si="178"/>
        <v>small</v>
      </c>
      <c r="CP136" s="17" t="str">
        <f t="shared" si="179"/>
        <v>+
small</v>
      </c>
      <c r="CQ136" s="17">
        <f t="shared" si="180"/>
        <v>0.17434675180963621</v>
      </c>
      <c r="CR136" s="17" t="str">
        <f t="shared" si="181"/>
        <v>+</v>
      </c>
      <c r="CS136" s="17">
        <f t="shared" si="182"/>
        <v>0.17434675180963621</v>
      </c>
      <c r="CT136" s="17" t="str">
        <f t="shared" si="183"/>
        <v>small</v>
      </c>
      <c r="CU136" s="17" t="str">
        <f t="shared" si="184"/>
        <v>+
small</v>
      </c>
      <c r="CV136" s="151">
        <f t="shared" si="185"/>
        <v>-0.26108475966931027</v>
      </c>
      <c r="CW136" s="17" t="str">
        <f t="shared" si="186"/>
        <v>-</v>
      </c>
      <c r="CX136" s="17">
        <f t="shared" si="187"/>
        <v>0.26108475966931027</v>
      </c>
      <c r="CY136" s="17" t="str">
        <f t="shared" si="188"/>
        <v>small</v>
      </c>
      <c r="CZ136" s="17" t="str">
        <f t="shared" si="189"/>
        <v>-
small</v>
      </c>
      <c r="DA136" s="17">
        <f t="shared" si="190"/>
        <v>0.32810622973733677</v>
      </c>
      <c r="DB136" s="17" t="str">
        <f t="shared" si="191"/>
        <v>+</v>
      </c>
      <c r="DC136" s="17">
        <f t="shared" si="192"/>
        <v>0.32810622973733677</v>
      </c>
      <c r="DD136" s="17" t="str">
        <f t="shared" si="193"/>
        <v>moderate</v>
      </c>
      <c r="DE136" s="17" t="str">
        <f t="shared" si="194"/>
        <v>+
moderate</v>
      </c>
      <c r="DF136" s="17">
        <f t="shared" si="195"/>
        <v>0.16272746679230696</v>
      </c>
      <c r="DG136" s="17" t="str">
        <f t="shared" si="196"/>
        <v>+</v>
      </c>
      <c r="DH136" s="17">
        <f t="shared" si="197"/>
        <v>0.16272746679230696</v>
      </c>
      <c r="DI136" s="17" t="str">
        <f t="shared" si="198"/>
        <v>small</v>
      </c>
      <c r="DJ136" s="17" t="str">
        <f t="shared" si="199"/>
        <v>+
small</v>
      </c>
      <c r="DK136" s="17">
        <f t="shared" si="200"/>
        <v>0.17647581727873204</v>
      </c>
      <c r="DL136" s="17" t="str">
        <f t="shared" si="201"/>
        <v>+</v>
      </c>
      <c r="DM136" s="17">
        <f t="shared" si="202"/>
        <v>0.17647581727873204</v>
      </c>
      <c r="DN136" s="17" t="str">
        <f t="shared" si="203"/>
        <v>small</v>
      </c>
      <c r="DO136" s="17" t="str">
        <f t="shared" si="204"/>
        <v>+
small</v>
      </c>
      <c r="DP136" s="17">
        <f t="shared" si="205"/>
        <v>0.2112755018298782</v>
      </c>
      <c r="DQ136" s="17" t="str">
        <f t="shared" si="206"/>
        <v>+</v>
      </c>
      <c r="DR136" s="17">
        <f t="shared" si="207"/>
        <v>0.2112755018298782</v>
      </c>
      <c r="DS136" s="17" t="str">
        <f t="shared" si="208"/>
        <v>small</v>
      </c>
      <c r="DT136" s="17" t="str">
        <f t="shared" si="209"/>
        <v>+
small</v>
      </c>
      <c r="DU136" s="17">
        <f t="shared" si="210"/>
        <v>6.8308793336312235E-2</v>
      </c>
      <c r="DV136" s="17" t="str">
        <f t="shared" si="211"/>
        <v/>
      </c>
      <c r="DW136" s="17">
        <f t="shared" si="212"/>
        <v>6.8308793336312235E-2</v>
      </c>
      <c r="DX136" s="17" t="str">
        <f t="shared" si="213"/>
        <v/>
      </c>
      <c r="DY136" s="17" t="str">
        <f t="shared" si="214"/>
        <v xml:space="preserve">
</v>
      </c>
      <c r="DZ136" s="17">
        <f t="shared" si="215"/>
        <v>0.1167964491856284</v>
      </c>
      <c r="EA136" s="17" t="str">
        <f t="shared" si="216"/>
        <v>+</v>
      </c>
      <c r="EB136" s="17">
        <f t="shared" si="217"/>
        <v>0.1167964491856284</v>
      </c>
      <c r="EC136" s="17" t="str">
        <f t="shared" si="218"/>
        <v>small</v>
      </c>
      <c r="ED136" s="17" t="str">
        <f t="shared" si="219"/>
        <v>+
small</v>
      </c>
      <c r="EE136" s="17">
        <f t="shared" si="220"/>
        <v>0.31201612051568189</v>
      </c>
      <c r="EF136" s="17" t="str">
        <f t="shared" si="221"/>
        <v>+</v>
      </c>
      <c r="EG136" s="17">
        <f t="shared" si="222"/>
        <v>0.31201612051568189</v>
      </c>
      <c r="EH136" s="17" t="str">
        <f t="shared" si="223"/>
        <v>moderate</v>
      </c>
      <c r="EI136" s="17" t="str">
        <f t="shared" si="224"/>
        <v>+
moderate</v>
      </c>
    </row>
    <row r="137" spans="1:139" s="27" customFormat="1" x14ac:dyDescent="0.2">
      <c r="A137" s="95" t="s">
        <v>304</v>
      </c>
      <c r="B137" s="95"/>
      <c r="C137" s="95" t="s">
        <v>305</v>
      </c>
      <c r="D137" s="148">
        <v>2.99</v>
      </c>
      <c r="E137" s="148">
        <v>1</v>
      </c>
      <c r="F137" s="148">
        <v>418</v>
      </c>
      <c r="G137" s="148">
        <v>2.93</v>
      </c>
      <c r="H137" s="148">
        <v>1.04</v>
      </c>
      <c r="I137" s="148">
        <v>272</v>
      </c>
      <c r="J137" s="148">
        <v>3.28</v>
      </c>
      <c r="K137" s="148">
        <v>0.86</v>
      </c>
      <c r="L137" s="148">
        <v>54</v>
      </c>
      <c r="M137" s="148">
        <v>3</v>
      </c>
      <c r="N137" s="148">
        <v>0.94</v>
      </c>
      <c r="O137" s="148">
        <v>92</v>
      </c>
      <c r="P137" s="148">
        <v>2.82</v>
      </c>
      <c r="Q137" s="148">
        <v>1.1200000000000001</v>
      </c>
      <c r="R137" s="148">
        <v>135</v>
      </c>
      <c r="S137" s="148">
        <v>3.03</v>
      </c>
      <c r="T137" s="148">
        <v>0.94</v>
      </c>
      <c r="U137" s="148">
        <v>136</v>
      </c>
      <c r="V137" s="148">
        <v>2.96</v>
      </c>
      <c r="W137" s="148">
        <v>1.0900000000000001</v>
      </c>
      <c r="X137" s="148">
        <v>261</v>
      </c>
      <c r="Y137" s="148">
        <v>3.05</v>
      </c>
      <c r="Z137" s="148">
        <v>0.81</v>
      </c>
      <c r="AA137" s="148">
        <v>157</v>
      </c>
      <c r="AB137" s="148">
        <v>3.02</v>
      </c>
      <c r="AC137" s="148">
        <v>0.99</v>
      </c>
      <c r="AD137" s="148">
        <v>319</v>
      </c>
      <c r="AE137" s="148">
        <v>2.91</v>
      </c>
      <c r="AF137" s="148">
        <v>1.02</v>
      </c>
      <c r="AG137" s="148">
        <v>99</v>
      </c>
      <c r="AH137" s="98">
        <v>3.1018518518518476</v>
      </c>
      <c r="AI137" s="98">
        <v>1.0029174594339245</v>
      </c>
      <c r="AJ137" s="126">
        <v>432</v>
      </c>
      <c r="AK137" s="98">
        <v>3.0442804428044283</v>
      </c>
      <c r="AL137" s="98">
        <v>1.0496359769098558</v>
      </c>
      <c r="AM137" s="126">
        <v>271</v>
      </c>
      <c r="AN137" s="98">
        <v>3.080645161290323</v>
      </c>
      <c r="AO137" s="98">
        <v>0.98010349230677707</v>
      </c>
      <c r="AP137" s="126">
        <v>62</v>
      </c>
      <c r="AQ137" s="98">
        <v>3.2727272727272738</v>
      </c>
      <c r="AR137" s="98">
        <v>0.86682839459559646</v>
      </c>
      <c r="AS137" s="126">
        <v>99</v>
      </c>
      <c r="AT137" s="98">
        <v>2.9646017699115035</v>
      </c>
      <c r="AU137" s="98">
        <v>1.1720647497032064</v>
      </c>
      <c r="AV137" s="126">
        <v>113</v>
      </c>
      <c r="AW137" s="98">
        <v>3.0838709677419347</v>
      </c>
      <c r="AX137" s="98">
        <v>0.95994344198707482</v>
      </c>
      <c r="AY137" s="126">
        <v>155</v>
      </c>
      <c r="AZ137" s="98">
        <v>3.0727969348658992</v>
      </c>
      <c r="BA137" s="98">
        <v>1.0407409679896857</v>
      </c>
      <c r="BB137" s="126">
        <v>261</v>
      </c>
      <c r="BC137" s="98">
        <v>3.1470588235294121</v>
      </c>
      <c r="BD137" s="98">
        <v>0.94625868528531742</v>
      </c>
      <c r="BE137" s="126">
        <v>170</v>
      </c>
      <c r="BF137" s="98">
        <v>3.0962099125364428</v>
      </c>
      <c r="BG137" s="98">
        <v>1.0084802312690706</v>
      </c>
      <c r="BH137" s="126">
        <v>343</v>
      </c>
      <c r="BI137" s="98">
        <v>3.1235955056179781</v>
      </c>
      <c r="BJ137" s="98">
        <v>0.98650236970527172</v>
      </c>
      <c r="BK137" s="126">
        <v>89</v>
      </c>
      <c r="BM137" s="17">
        <f t="shared" si="151"/>
        <v>-0.33653846153846118</v>
      </c>
      <c r="BN137" s="14" t="str">
        <f t="shared" si="150"/>
        <v>tenured</v>
      </c>
      <c r="BO137" s="14">
        <f t="shared" si="152"/>
        <v>0.33653846153846118</v>
      </c>
      <c r="BP137" s="14" t="str">
        <f t="shared" si="153"/>
        <v>moderate</v>
      </c>
      <c r="BQ137" s="14" t="str">
        <f t="shared" si="154"/>
        <v>tenured
moderate</v>
      </c>
      <c r="BR137" s="17">
        <f t="shared" si="155"/>
        <v>-6.7307692307692152E-2</v>
      </c>
      <c r="BS137" s="14" t="str">
        <f t="shared" si="156"/>
        <v/>
      </c>
      <c r="BT137" s="14">
        <f t="shared" si="157"/>
        <v>6.7307692307692152E-2</v>
      </c>
      <c r="BU137" s="14" t="str">
        <f t="shared" si="158"/>
        <v/>
      </c>
      <c r="BV137" s="14" t="str">
        <f t="shared" si="159"/>
        <v xml:space="preserve">
</v>
      </c>
      <c r="BW137" s="17">
        <f t="shared" si="160"/>
        <v>-0.18749999999999994</v>
      </c>
      <c r="BX137" s="14" t="str">
        <f t="shared" si="161"/>
        <v>full</v>
      </c>
      <c r="BY137" s="14">
        <f t="shared" si="162"/>
        <v>0.18749999999999994</v>
      </c>
      <c r="BZ137" s="14" t="str">
        <f t="shared" si="163"/>
        <v>small</v>
      </c>
      <c r="CA137" s="14" t="str">
        <f t="shared" si="164"/>
        <v>full
small</v>
      </c>
      <c r="CB137" s="17">
        <f t="shared" si="165"/>
        <v>-8.2568807339449407E-2</v>
      </c>
      <c r="CC137" s="14" t="str">
        <f t="shared" si="166"/>
        <v/>
      </c>
      <c r="CD137" s="14">
        <f t="shared" si="167"/>
        <v>8.2568807339449407E-2</v>
      </c>
      <c r="CE137" s="14" t="str">
        <f t="shared" si="168"/>
        <v/>
      </c>
      <c r="CF137" s="14" t="str">
        <f t="shared" si="169"/>
        <v xml:space="preserve">
</v>
      </c>
      <c r="CG137" s="17">
        <f t="shared" si="170"/>
        <v>0.11111111111111098</v>
      </c>
      <c r="CH137" s="14" t="str">
        <f t="shared" si="171"/>
        <v>foc</v>
      </c>
      <c r="CI137" s="14">
        <f t="shared" si="172"/>
        <v>0.11111111111111098</v>
      </c>
      <c r="CJ137" s="14" t="str">
        <f t="shared" si="173"/>
        <v>small</v>
      </c>
      <c r="CK137" s="14" t="str">
        <f t="shared" si="174"/>
        <v>foc
small</v>
      </c>
      <c r="CL137" s="17">
        <f t="shared" si="175"/>
        <v>0.11152647787683329</v>
      </c>
      <c r="CM137" s="17" t="str">
        <f t="shared" si="176"/>
        <v>+</v>
      </c>
      <c r="CN137" s="17">
        <f t="shared" si="177"/>
        <v>0.11152647787683329</v>
      </c>
      <c r="CO137" s="17" t="str">
        <f t="shared" si="178"/>
        <v>small</v>
      </c>
      <c r="CP137" s="17" t="str">
        <f t="shared" si="179"/>
        <v>+
small</v>
      </c>
      <c r="CQ137" s="17">
        <f t="shared" si="180"/>
        <v>0.10887626312206974</v>
      </c>
      <c r="CR137" s="17" t="str">
        <f t="shared" si="181"/>
        <v>+</v>
      </c>
      <c r="CS137" s="17">
        <f t="shared" si="182"/>
        <v>0.10887626312206974</v>
      </c>
      <c r="CT137" s="17" t="str">
        <f t="shared" si="183"/>
        <v>small</v>
      </c>
      <c r="CU137" s="17" t="str">
        <f t="shared" si="184"/>
        <v>+
small</v>
      </c>
      <c r="CV137" s="151">
        <f t="shared" si="185"/>
        <v>-0.20340182467922258</v>
      </c>
      <c r="CW137" s="17" t="str">
        <f t="shared" si="186"/>
        <v>-</v>
      </c>
      <c r="CX137" s="17">
        <f t="shared" si="187"/>
        <v>0.20340182467922258</v>
      </c>
      <c r="CY137" s="17" t="str">
        <f t="shared" si="188"/>
        <v>small</v>
      </c>
      <c r="CZ137" s="17" t="str">
        <f t="shared" si="189"/>
        <v>-
small</v>
      </c>
      <c r="DA137" s="17">
        <f t="shared" si="190"/>
        <v>0.31462660248284774</v>
      </c>
      <c r="DB137" s="17" t="str">
        <f t="shared" si="191"/>
        <v>+</v>
      </c>
      <c r="DC137" s="17">
        <f t="shared" si="192"/>
        <v>0.31462660248284774</v>
      </c>
      <c r="DD137" s="17" t="str">
        <f t="shared" si="193"/>
        <v>moderate</v>
      </c>
      <c r="DE137" s="17" t="str">
        <f t="shared" si="194"/>
        <v>+
moderate</v>
      </c>
      <c r="DF137" s="17">
        <f t="shared" si="195"/>
        <v>0.12337353371315034</v>
      </c>
      <c r="DG137" s="17" t="str">
        <f t="shared" si="196"/>
        <v>+</v>
      </c>
      <c r="DH137" s="17">
        <f t="shared" si="197"/>
        <v>0.12337353371315034</v>
      </c>
      <c r="DI137" s="17" t="str">
        <f t="shared" si="198"/>
        <v>small</v>
      </c>
      <c r="DJ137" s="17" t="str">
        <f t="shared" si="199"/>
        <v>+
small</v>
      </c>
      <c r="DK137" s="17">
        <f t="shared" si="200"/>
        <v>5.6118897620074833E-2</v>
      </c>
      <c r="DL137" s="17" t="str">
        <f t="shared" si="201"/>
        <v/>
      </c>
      <c r="DM137" s="17">
        <f t="shared" si="202"/>
        <v>5.6118897620074833E-2</v>
      </c>
      <c r="DN137" s="17" t="str">
        <f t="shared" si="203"/>
        <v/>
      </c>
      <c r="DO137" s="17" t="str">
        <f t="shared" si="204"/>
        <v xml:space="preserve">
</v>
      </c>
      <c r="DP137" s="17">
        <f t="shared" si="205"/>
        <v>0.1083813728249594</v>
      </c>
      <c r="DQ137" s="17" t="str">
        <f t="shared" si="206"/>
        <v>+</v>
      </c>
      <c r="DR137" s="17">
        <f t="shared" si="207"/>
        <v>0.1083813728249594</v>
      </c>
      <c r="DS137" s="17" t="str">
        <f t="shared" si="208"/>
        <v>small</v>
      </c>
      <c r="DT137" s="17" t="str">
        <f t="shared" si="209"/>
        <v>+
small</v>
      </c>
      <c r="DU137" s="17">
        <f t="shared" si="210"/>
        <v>0.10257113095891636</v>
      </c>
      <c r="DV137" s="17" t="str">
        <f t="shared" si="211"/>
        <v>+</v>
      </c>
      <c r="DW137" s="17">
        <f t="shared" si="212"/>
        <v>0.10257113095891636</v>
      </c>
      <c r="DX137" s="17" t="str">
        <f t="shared" si="213"/>
        <v>small</v>
      </c>
      <c r="DY137" s="17" t="str">
        <f t="shared" si="214"/>
        <v>+
small</v>
      </c>
      <c r="DZ137" s="17">
        <f t="shared" si="215"/>
        <v>7.556906935155322E-2</v>
      </c>
      <c r="EA137" s="17" t="str">
        <f t="shared" si="216"/>
        <v/>
      </c>
      <c r="EB137" s="17">
        <f t="shared" si="217"/>
        <v>7.556906935155322E-2</v>
      </c>
      <c r="EC137" s="17" t="str">
        <f t="shared" si="218"/>
        <v/>
      </c>
      <c r="ED137" s="17" t="str">
        <f t="shared" si="219"/>
        <v xml:space="preserve">
</v>
      </c>
      <c r="EE137" s="17">
        <f t="shared" si="220"/>
        <v>0.21651798533620542</v>
      </c>
      <c r="EF137" s="17" t="str">
        <f t="shared" si="221"/>
        <v>+</v>
      </c>
      <c r="EG137" s="17">
        <f t="shared" si="222"/>
        <v>0.21651798533620542</v>
      </c>
      <c r="EH137" s="17" t="str">
        <f t="shared" si="223"/>
        <v>small</v>
      </c>
      <c r="EI137" s="17" t="str">
        <f t="shared" si="224"/>
        <v>+
small</v>
      </c>
    </row>
    <row r="138" spans="1:139" x14ac:dyDescent="0.2">
      <c r="A138" s="2" t="s">
        <v>306</v>
      </c>
      <c r="B138" s="2"/>
      <c r="C138" s="2" t="s">
        <v>307</v>
      </c>
      <c r="D138" s="145">
        <v>3.03</v>
      </c>
      <c r="E138" s="145">
        <v>0.98</v>
      </c>
      <c r="F138" s="131">
        <v>421</v>
      </c>
      <c r="G138" s="146">
        <v>2.94</v>
      </c>
      <c r="H138" s="146">
        <v>1.01</v>
      </c>
      <c r="I138" s="146">
        <v>272</v>
      </c>
      <c r="J138" s="146">
        <v>3.23</v>
      </c>
      <c r="K138" s="146">
        <v>0.85</v>
      </c>
      <c r="L138" s="146">
        <v>56</v>
      </c>
      <c r="M138" s="146">
        <v>3.15</v>
      </c>
      <c r="N138" s="146">
        <v>0.95</v>
      </c>
      <c r="O138" s="146">
        <v>93</v>
      </c>
      <c r="P138" s="146">
        <v>2.85</v>
      </c>
      <c r="Q138" s="146">
        <v>1.08</v>
      </c>
      <c r="R138" s="146">
        <v>136</v>
      </c>
      <c r="S138" s="146">
        <v>3.02</v>
      </c>
      <c r="T138" s="146">
        <v>0.93</v>
      </c>
      <c r="U138" s="146">
        <v>135</v>
      </c>
      <c r="V138" s="146">
        <v>3.02</v>
      </c>
      <c r="W138" s="146">
        <v>1.08</v>
      </c>
      <c r="X138" s="146">
        <v>265</v>
      </c>
      <c r="Y138" s="146">
        <v>3.04</v>
      </c>
      <c r="Z138" s="146">
        <v>0.79</v>
      </c>
      <c r="AA138" s="146">
        <v>156</v>
      </c>
      <c r="AB138" s="146">
        <v>3.05</v>
      </c>
      <c r="AC138" s="146">
        <v>0.99</v>
      </c>
      <c r="AD138" s="146">
        <v>320</v>
      </c>
      <c r="AE138" s="146">
        <v>2.94</v>
      </c>
      <c r="AF138" s="146">
        <v>0.96</v>
      </c>
      <c r="AG138" s="146">
        <v>101</v>
      </c>
      <c r="AH138" s="31">
        <v>3.1379310344827589</v>
      </c>
      <c r="AI138" s="31">
        <v>1.0314458309311452</v>
      </c>
      <c r="AJ138" s="125">
        <v>435</v>
      </c>
      <c r="AK138" s="31">
        <v>3.1254612546125431</v>
      </c>
      <c r="AL138" s="31">
        <v>1.0848012573451784</v>
      </c>
      <c r="AM138" s="125">
        <v>271</v>
      </c>
      <c r="AN138" s="31">
        <v>2.9999999999999987</v>
      </c>
      <c r="AO138" s="31">
        <v>0.98373875367592944</v>
      </c>
      <c r="AP138" s="125">
        <v>63</v>
      </c>
      <c r="AQ138" s="31">
        <v>3.2574257425742577</v>
      </c>
      <c r="AR138" s="31">
        <v>0.90170355823335469</v>
      </c>
      <c r="AS138" s="125">
        <v>101</v>
      </c>
      <c r="AT138" s="31">
        <v>3.0614035087719311</v>
      </c>
      <c r="AU138" s="31">
        <v>1.1994474223264777</v>
      </c>
      <c r="AV138" s="125">
        <v>114</v>
      </c>
      <c r="AW138" s="31">
        <v>3.162337662337662</v>
      </c>
      <c r="AX138" s="31">
        <v>0.99325028749301469</v>
      </c>
      <c r="AY138" s="125">
        <v>154</v>
      </c>
      <c r="AZ138" s="31">
        <v>3.1526717557251906</v>
      </c>
      <c r="BA138" s="31">
        <v>1.046602109750439</v>
      </c>
      <c r="BB138" s="125">
        <v>262</v>
      </c>
      <c r="BC138" s="31">
        <v>3.1220930232558128</v>
      </c>
      <c r="BD138" s="31">
        <v>1.009996950118804</v>
      </c>
      <c r="BE138" s="125">
        <v>172</v>
      </c>
      <c r="BF138" s="31">
        <v>3.1123919308357344</v>
      </c>
      <c r="BG138" s="31">
        <v>1.0488318780309871</v>
      </c>
      <c r="BH138" s="125">
        <v>347</v>
      </c>
      <c r="BI138" s="31">
        <v>3.2386363636363633</v>
      </c>
      <c r="BJ138" s="31">
        <v>0.95885849496947706</v>
      </c>
      <c r="BK138" s="125">
        <v>88</v>
      </c>
      <c r="BM138" s="17">
        <f t="shared" si="151"/>
        <v>-0.28712871287128716</v>
      </c>
      <c r="BN138" s="14" t="str">
        <f t="shared" si="150"/>
        <v>tenured</v>
      </c>
      <c r="BO138" s="14">
        <f t="shared" si="152"/>
        <v>0.28712871287128716</v>
      </c>
      <c r="BP138" s="14" t="str">
        <f t="shared" si="153"/>
        <v>small</v>
      </c>
      <c r="BQ138" s="14" t="str">
        <f t="shared" si="154"/>
        <v>tenured
small</v>
      </c>
      <c r="BR138" s="17">
        <f t="shared" si="155"/>
        <v>-0.20792079207920788</v>
      </c>
      <c r="BS138" s="14" t="str">
        <f t="shared" si="156"/>
        <v>tenured</v>
      </c>
      <c r="BT138" s="14">
        <f t="shared" si="157"/>
        <v>0.20792079207920788</v>
      </c>
      <c r="BU138" s="14" t="str">
        <f t="shared" si="158"/>
        <v>small</v>
      </c>
      <c r="BV138" s="14" t="str">
        <f t="shared" si="159"/>
        <v>tenured
small</v>
      </c>
      <c r="BW138" s="17">
        <f t="shared" si="160"/>
        <v>-0.15740740740740733</v>
      </c>
      <c r="BX138" s="14" t="str">
        <f t="shared" si="161"/>
        <v>full</v>
      </c>
      <c r="BY138" s="14">
        <f t="shared" si="162"/>
        <v>0.15740740740740733</v>
      </c>
      <c r="BZ138" s="14" t="str">
        <f t="shared" si="163"/>
        <v>small</v>
      </c>
      <c r="CA138" s="14" t="str">
        <f t="shared" si="164"/>
        <v>full
small</v>
      </c>
      <c r="CB138" s="17">
        <f t="shared" si="165"/>
        <v>-1.8518518518518535E-2</v>
      </c>
      <c r="CC138" s="14" t="str">
        <f t="shared" si="166"/>
        <v/>
      </c>
      <c r="CD138" s="14">
        <f t="shared" si="167"/>
        <v>1.8518518518518535E-2</v>
      </c>
      <c r="CE138" s="14" t="str">
        <f t="shared" si="168"/>
        <v/>
      </c>
      <c r="CF138" s="14" t="str">
        <f t="shared" si="169"/>
        <v xml:space="preserve">
</v>
      </c>
      <c r="CG138" s="17">
        <f t="shared" si="170"/>
        <v>0.11111111111111098</v>
      </c>
      <c r="CH138" s="14" t="str">
        <f t="shared" si="171"/>
        <v>foc</v>
      </c>
      <c r="CI138" s="14">
        <f t="shared" si="172"/>
        <v>0.11111111111111098</v>
      </c>
      <c r="CJ138" s="14" t="str">
        <f t="shared" si="173"/>
        <v>small</v>
      </c>
      <c r="CK138" s="14" t="str">
        <f t="shared" si="174"/>
        <v>foc
small</v>
      </c>
      <c r="CL138" s="17">
        <f t="shared" si="175"/>
        <v>0.10464052618771416</v>
      </c>
      <c r="CM138" s="17" t="str">
        <f t="shared" si="176"/>
        <v>+</v>
      </c>
      <c r="CN138" s="17">
        <f t="shared" si="177"/>
        <v>0.10464052618771416</v>
      </c>
      <c r="CO138" s="17" t="str">
        <f t="shared" si="178"/>
        <v>small</v>
      </c>
      <c r="CP138" s="17" t="str">
        <f t="shared" si="179"/>
        <v>+
small</v>
      </c>
      <c r="CQ138" s="17">
        <f t="shared" si="180"/>
        <v>0.1709633477623545</v>
      </c>
      <c r="CR138" s="17" t="str">
        <f t="shared" si="181"/>
        <v>+</v>
      </c>
      <c r="CS138" s="17">
        <f t="shared" si="182"/>
        <v>0.1709633477623545</v>
      </c>
      <c r="CT138" s="17" t="str">
        <f t="shared" si="183"/>
        <v>small</v>
      </c>
      <c r="CU138" s="17" t="str">
        <f t="shared" si="184"/>
        <v>+
small</v>
      </c>
      <c r="CV138" s="151">
        <f t="shared" si="185"/>
        <v>-0.23380191045698057</v>
      </c>
      <c r="CW138" s="17" t="str">
        <f t="shared" si="186"/>
        <v>-</v>
      </c>
      <c r="CX138" s="17">
        <f t="shared" si="187"/>
        <v>0.23380191045698057</v>
      </c>
      <c r="CY138" s="17" t="str">
        <f t="shared" si="188"/>
        <v>small</v>
      </c>
      <c r="CZ138" s="17" t="str">
        <f t="shared" si="189"/>
        <v>-
small</v>
      </c>
      <c r="DA138" s="17">
        <f t="shared" si="190"/>
        <v>0.11913642969839174</v>
      </c>
      <c r="DB138" s="17" t="str">
        <f t="shared" si="191"/>
        <v>+</v>
      </c>
      <c r="DC138" s="17">
        <f t="shared" si="192"/>
        <v>0.11913642969839174</v>
      </c>
      <c r="DD138" s="17" t="str">
        <f t="shared" si="193"/>
        <v>small</v>
      </c>
      <c r="DE138" s="17" t="str">
        <f t="shared" si="194"/>
        <v>+
small</v>
      </c>
      <c r="DF138" s="17">
        <f t="shared" si="195"/>
        <v>0.17625075083481992</v>
      </c>
      <c r="DG138" s="17" t="str">
        <f t="shared" si="196"/>
        <v>+</v>
      </c>
      <c r="DH138" s="17">
        <f t="shared" si="197"/>
        <v>0.17625075083481992</v>
      </c>
      <c r="DI138" s="17" t="str">
        <f t="shared" si="198"/>
        <v>small</v>
      </c>
      <c r="DJ138" s="17" t="str">
        <f t="shared" si="199"/>
        <v>+
small</v>
      </c>
      <c r="DK138" s="17">
        <f t="shared" si="200"/>
        <v>0.14330492941202699</v>
      </c>
      <c r="DL138" s="17" t="str">
        <f t="shared" si="201"/>
        <v>+</v>
      </c>
      <c r="DM138" s="17">
        <f t="shared" si="202"/>
        <v>0.14330492941202699</v>
      </c>
      <c r="DN138" s="17" t="str">
        <f t="shared" si="203"/>
        <v>small</v>
      </c>
      <c r="DO138" s="17" t="str">
        <f t="shared" si="204"/>
        <v>+
small</v>
      </c>
      <c r="DP138" s="17">
        <f t="shared" si="205"/>
        <v>0.12676427315517838</v>
      </c>
      <c r="DQ138" s="17" t="str">
        <f t="shared" si="206"/>
        <v>+</v>
      </c>
      <c r="DR138" s="17">
        <f t="shared" si="207"/>
        <v>0.12676427315517838</v>
      </c>
      <c r="DS138" s="17" t="str">
        <f t="shared" si="208"/>
        <v>small</v>
      </c>
      <c r="DT138" s="17" t="str">
        <f t="shared" si="209"/>
        <v>+
small</v>
      </c>
      <c r="DU138" s="17">
        <f t="shared" si="210"/>
        <v>8.1280466486712027E-2</v>
      </c>
      <c r="DV138" s="17" t="str">
        <f t="shared" si="211"/>
        <v/>
      </c>
      <c r="DW138" s="17">
        <f t="shared" si="212"/>
        <v>8.1280466486712027E-2</v>
      </c>
      <c r="DX138" s="17" t="str">
        <f t="shared" si="213"/>
        <v/>
      </c>
      <c r="DY138" s="17" t="str">
        <f t="shared" si="214"/>
        <v xml:space="preserve">
</v>
      </c>
      <c r="DZ138" s="17">
        <f t="shared" si="215"/>
        <v>5.9487065699095051E-2</v>
      </c>
      <c r="EA138" s="17" t="str">
        <f t="shared" si="216"/>
        <v/>
      </c>
      <c r="EB138" s="17">
        <f t="shared" si="217"/>
        <v>5.9487065699095051E-2</v>
      </c>
      <c r="EC138" s="17" t="str">
        <f t="shared" si="218"/>
        <v/>
      </c>
      <c r="ED138" s="17" t="str">
        <f t="shared" si="219"/>
        <v xml:space="preserve">
</v>
      </c>
      <c r="EE138" s="17">
        <f t="shared" si="220"/>
        <v>0.311449880460067</v>
      </c>
      <c r="EF138" s="17" t="str">
        <f t="shared" si="221"/>
        <v>+</v>
      </c>
      <c r="EG138" s="17">
        <f t="shared" si="222"/>
        <v>0.311449880460067</v>
      </c>
      <c r="EH138" s="17" t="str">
        <f t="shared" si="223"/>
        <v>moderate</v>
      </c>
      <c r="EI138" s="17" t="str">
        <f t="shared" si="224"/>
        <v>+
moderate</v>
      </c>
    </row>
    <row r="139" spans="1:139" s="27" customFormat="1" x14ac:dyDescent="0.2">
      <c r="A139" s="95" t="s">
        <v>308</v>
      </c>
      <c r="B139" s="95"/>
      <c r="C139" s="95" t="s">
        <v>309</v>
      </c>
      <c r="D139" s="148">
        <v>3.11</v>
      </c>
      <c r="E139" s="148">
        <v>1.06</v>
      </c>
      <c r="F139" s="148">
        <v>426</v>
      </c>
      <c r="G139" s="148">
        <v>3.06</v>
      </c>
      <c r="H139" s="148">
        <v>1.0900000000000001</v>
      </c>
      <c r="I139" s="148">
        <v>275</v>
      </c>
      <c r="J139" s="148">
        <v>3.33</v>
      </c>
      <c r="K139" s="148">
        <v>0.83</v>
      </c>
      <c r="L139" s="148">
        <v>57</v>
      </c>
      <c r="M139" s="148">
        <v>3.12</v>
      </c>
      <c r="N139" s="148">
        <v>1.0900000000000001</v>
      </c>
      <c r="O139" s="148">
        <v>94</v>
      </c>
      <c r="P139" s="148">
        <v>2.97</v>
      </c>
      <c r="Q139" s="148">
        <v>1.21</v>
      </c>
      <c r="R139" s="148">
        <v>137</v>
      </c>
      <c r="S139" s="148">
        <v>3.15</v>
      </c>
      <c r="T139" s="148">
        <v>0.96</v>
      </c>
      <c r="U139" s="148">
        <v>137</v>
      </c>
      <c r="V139" s="148">
        <v>3.1</v>
      </c>
      <c r="W139" s="148">
        <v>1.1599999999999999</v>
      </c>
      <c r="X139" s="148">
        <v>266</v>
      </c>
      <c r="Y139" s="148">
        <v>3.13</v>
      </c>
      <c r="Z139" s="148">
        <v>0.87</v>
      </c>
      <c r="AA139" s="148">
        <v>160</v>
      </c>
      <c r="AB139" s="148">
        <v>3.12</v>
      </c>
      <c r="AC139" s="148">
        <v>1.05</v>
      </c>
      <c r="AD139" s="148">
        <v>324</v>
      </c>
      <c r="AE139" s="148">
        <v>3.07</v>
      </c>
      <c r="AF139" s="148">
        <v>1.08</v>
      </c>
      <c r="AG139" s="148">
        <v>102</v>
      </c>
      <c r="AH139" s="98">
        <v>3.248275862068966</v>
      </c>
      <c r="AI139" s="98">
        <v>1.0507690917101802</v>
      </c>
      <c r="AJ139" s="126">
        <v>435</v>
      </c>
      <c r="AK139" s="98">
        <v>3.2509225092250902</v>
      </c>
      <c r="AL139" s="98">
        <v>1.0970284262711762</v>
      </c>
      <c r="AM139" s="126">
        <v>271</v>
      </c>
      <c r="AN139" s="98">
        <v>3.2380952380952377</v>
      </c>
      <c r="AO139" s="98">
        <v>1.0114551273558199</v>
      </c>
      <c r="AP139" s="126">
        <v>63</v>
      </c>
      <c r="AQ139" s="98">
        <v>3.2475247524752469</v>
      </c>
      <c r="AR139" s="98">
        <v>0.9529526808195613</v>
      </c>
      <c r="AS139" s="126">
        <v>101</v>
      </c>
      <c r="AT139" s="98">
        <v>3.1491228070175441</v>
      </c>
      <c r="AU139" s="98">
        <v>1.2137301251280608</v>
      </c>
      <c r="AV139" s="126">
        <v>114</v>
      </c>
      <c r="AW139" s="98">
        <v>3.3116883116883109</v>
      </c>
      <c r="AX139" s="98">
        <v>1.0066412184777191</v>
      </c>
      <c r="AY139" s="126">
        <v>154</v>
      </c>
      <c r="AZ139" s="98">
        <v>3.3015267175572514</v>
      </c>
      <c r="BA139" s="98">
        <v>1.0634639225705345</v>
      </c>
      <c r="BB139" s="126">
        <v>262</v>
      </c>
      <c r="BC139" s="98">
        <v>3.1627906976744184</v>
      </c>
      <c r="BD139" s="98">
        <v>1.0300793714524665</v>
      </c>
      <c r="BE139" s="126">
        <v>172</v>
      </c>
      <c r="BF139" s="98">
        <v>3.2161383285302607</v>
      </c>
      <c r="BG139" s="98">
        <v>1.0816248018716044</v>
      </c>
      <c r="BH139" s="126">
        <v>347</v>
      </c>
      <c r="BI139" s="98">
        <v>3.375</v>
      </c>
      <c r="BJ139" s="98">
        <v>0.91365754795904175</v>
      </c>
      <c r="BK139" s="126">
        <v>88</v>
      </c>
      <c r="BM139" s="17">
        <f t="shared" si="151"/>
        <v>-0.24770642201834861</v>
      </c>
      <c r="BN139" s="14" t="str">
        <f t="shared" si="150"/>
        <v>tenured</v>
      </c>
      <c r="BO139" s="14">
        <f t="shared" si="152"/>
        <v>0.24770642201834861</v>
      </c>
      <c r="BP139" s="14" t="str">
        <f t="shared" si="153"/>
        <v>small</v>
      </c>
      <c r="BQ139" s="14" t="str">
        <f t="shared" si="154"/>
        <v>tenured
small</v>
      </c>
      <c r="BR139" s="17">
        <f t="shared" si="155"/>
        <v>-5.5045871559633072E-2</v>
      </c>
      <c r="BS139" s="14" t="str">
        <f t="shared" si="156"/>
        <v/>
      </c>
      <c r="BT139" s="14">
        <f t="shared" si="157"/>
        <v>5.5045871559633072E-2</v>
      </c>
      <c r="BU139" s="14" t="str">
        <f t="shared" si="158"/>
        <v/>
      </c>
      <c r="BV139" s="14" t="str">
        <f t="shared" si="159"/>
        <v xml:space="preserve">
</v>
      </c>
      <c r="BW139" s="17">
        <f t="shared" si="160"/>
        <v>-0.14876033057851218</v>
      </c>
      <c r="BX139" s="14" t="str">
        <f t="shared" si="161"/>
        <v>full</v>
      </c>
      <c r="BY139" s="14">
        <f t="shared" si="162"/>
        <v>0.14876033057851218</v>
      </c>
      <c r="BZ139" s="14" t="str">
        <f t="shared" si="163"/>
        <v>small</v>
      </c>
      <c r="CA139" s="14" t="str">
        <f t="shared" si="164"/>
        <v>full
small</v>
      </c>
      <c r="CB139" s="17">
        <f t="shared" si="165"/>
        <v>-2.5862068965517074E-2</v>
      </c>
      <c r="CC139" s="14" t="str">
        <f t="shared" si="166"/>
        <v/>
      </c>
      <c r="CD139" s="14">
        <f t="shared" si="167"/>
        <v>2.5862068965517074E-2</v>
      </c>
      <c r="CE139" s="14" t="str">
        <f t="shared" si="168"/>
        <v/>
      </c>
      <c r="CF139" s="14" t="str">
        <f t="shared" si="169"/>
        <v xml:space="preserve">
</v>
      </c>
      <c r="CG139" s="17">
        <f t="shared" si="170"/>
        <v>4.7619047619047873E-2</v>
      </c>
      <c r="CH139" s="14" t="str">
        <f t="shared" si="171"/>
        <v/>
      </c>
      <c r="CI139" s="14">
        <f t="shared" si="172"/>
        <v>4.7619047619047873E-2</v>
      </c>
      <c r="CJ139" s="14" t="str">
        <f t="shared" si="173"/>
        <v/>
      </c>
      <c r="CK139" s="14" t="str">
        <f t="shared" si="174"/>
        <v xml:space="preserve">
</v>
      </c>
      <c r="CL139" s="17">
        <f t="shared" si="175"/>
        <v>0.13159490811051089</v>
      </c>
      <c r="CM139" s="17" t="str">
        <f t="shared" si="176"/>
        <v>+</v>
      </c>
      <c r="CN139" s="17">
        <f t="shared" si="177"/>
        <v>0.13159490811051089</v>
      </c>
      <c r="CO139" s="17" t="str">
        <f t="shared" si="178"/>
        <v>small</v>
      </c>
      <c r="CP139" s="17" t="str">
        <f t="shared" si="179"/>
        <v>+
small</v>
      </c>
      <c r="CQ139" s="17">
        <f t="shared" si="180"/>
        <v>0.17403606383659531</v>
      </c>
      <c r="CR139" s="17" t="str">
        <f t="shared" si="181"/>
        <v>+</v>
      </c>
      <c r="CS139" s="17">
        <f t="shared" si="182"/>
        <v>0.17403606383659531</v>
      </c>
      <c r="CT139" s="17" t="str">
        <f t="shared" si="183"/>
        <v>small</v>
      </c>
      <c r="CU139" s="17" t="str">
        <f t="shared" si="184"/>
        <v>+
small</v>
      </c>
      <c r="CV139" s="151">
        <f t="shared" si="185"/>
        <v>-9.0863904308857379E-2</v>
      </c>
      <c r="CW139" s="17" t="str">
        <f t="shared" si="186"/>
        <v/>
      </c>
      <c r="CX139" s="17">
        <f t="shared" si="187"/>
        <v>9.0863904308857379E-2</v>
      </c>
      <c r="CY139" s="17" t="str">
        <f t="shared" si="188"/>
        <v/>
      </c>
      <c r="CZ139" s="17" t="str">
        <f t="shared" si="189"/>
        <v xml:space="preserve">
</v>
      </c>
      <c r="DA139" s="17">
        <f t="shared" si="190"/>
        <v>0.13382065557082279</v>
      </c>
      <c r="DB139" s="17" t="str">
        <f t="shared" si="191"/>
        <v>+</v>
      </c>
      <c r="DC139" s="17">
        <f t="shared" si="192"/>
        <v>0.13382065557082279</v>
      </c>
      <c r="DD139" s="17" t="str">
        <f t="shared" si="193"/>
        <v>small</v>
      </c>
      <c r="DE139" s="17" t="str">
        <f t="shared" si="194"/>
        <v>+
small</v>
      </c>
      <c r="DF139" s="17">
        <f t="shared" si="195"/>
        <v>0.14758042443631747</v>
      </c>
      <c r="DG139" s="17" t="str">
        <f t="shared" si="196"/>
        <v>+</v>
      </c>
      <c r="DH139" s="17">
        <f t="shared" si="197"/>
        <v>0.14758042443631747</v>
      </c>
      <c r="DI139" s="17" t="str">
        <f t="shared" si="198"/>
        <v>small</v>
      </c>
      <c r="DJ139" s="17" t="str">
        <f t="shared" si="199"/>
        <v>+
small</v>
      </c>
      <c r="DK139" s="17">
        <f t="shared" si="200"/>
        <v>0.16062158862600734</v>
      </c>
      <c r="DL139" s="17" t="str">
        <f t="shared" si="201"/>
        <v>+</v>
      </c>
      <c r="DM139" s="17">
        <f t="shared" si="202"/>
        <v>0.16062158862600734</v>
      </c>
      <c r="DN139" s="17" t="str">
        <f t="shared" si="203"/>
        <v>small</v>
      </c>
      <c r="DO139" s="17" t="str">
        <f t="shared" si="204"/>
        <v>+
small</v>
      </c>
      <c r="DP139" s="17">
        <f t="shared" si="205"/>
        <v>0.18950028607471164</v>
      </c>
      <c r="DQ139" s="17" t="str">
        <f t="shared" si="206"/>
        <v>+</v>
      </c>
      <c r="DR139" s="17">
        <f t="shared" si="207"/>
        <v>0.18950028607471164</v>
      </c>
      <c r="DS139" s="17" t="str">
        <f t="shared" si="208"/>
        <v>small</v>
      </c>
      <c r="DT139" s="17" t="str">
        <f t="shared" si="209"/>
        <v>+
small</v>
      </c>
      <c r="DU139" s="17">
        <f t="shared" si="210"/>
        <v>3.183317575633219E-2</v>
      </c>
      <c r="DV139" s="17" t="str">
        <f t="shared" si="211"/>
        <v/>
      </c>
      <c r="DW139" s="17">
        <f t="shared" si="212"/>
        <v>3.183317575633219E-2</v>
      </c>
      <c r="DX139" s="17" t="str">
        <f t="shared" si="213"/>
        <v/>
      </c>
      <c r="DY139" s="17" t="str">
        <f t="shared" si="214"/>
        <v xml:space="preserve">
</v>
      </c>
      <c r="DZ139" s="17">
        <f t="shared" si="215"/>
        <v>8.8883250794458787E-2</v>
      </c>
      <c r="EA139" s="17" t="str">
        <f t="shared" si="216"/>
        <v/>
      </c>
      <c r="EB139" s="17">
        <f t="shared" si="217"/>
        <v>8.8883250794458787E-2</v>
      </c>
      <c r="EC139" s="17" t="str">
        <f t="shared" si="218"/>
        <v/>
      </c>
      <c r="ED139" s="17" t="str">
        <f t="shared" si="219"/>
        <v xml:space="preserve">
</v>
      </c>
      <c r="EE139" s="17">
        <f t="shared" si="220"/>
        <v>0.33382310547460498</v>
      </c>
      <c r="EF139" s="17" t="str">
        <f t="shared" si="221"/>
        <v>+</v>
      </c>
      <c r="EG139" s="17">
        <f t="shared" si="222"/>
        <v>0.33382310547460498</v>
      </c>
      <c r="EH139" s="17" t="str">
        <f t="shared" si="223"/>
        <v>moderate</v>
      </c>
      <c r="EI139" s="17" t="str">
        <f t="shared" si="224"/>
        <v>+
moderate</v>
      </c>
    </row>
    <row r="140" spans="1:139" s="47" customFormat="1" x14ac:dyDescent="0.2">
      <c r="A140" s="107"/>
      <c r="B140" s="107"/>
      <c r="C140" s="108" t="s">
        <v>39</v>
      </c>
      <c r="D140" s="147">
        <v>2.96</v>
      </c>
      <c r="E140" s="147">
        <v>0.85</v>
      </c>
      <c r="F140" s="147">
        <v>418</v>
      </c>
      <c r="G140" s="147">
        <v>2.9</v>
      </c>
      <c r="H140" s="147">
        <v>0.84</v>
      </c>
      <c r="I140" s="147">
        <v>278</v>
      </c>
      <c r="J140" s="147">
        <v>3.2</v>
      </c>
      <c r="K140" s="147">
        <v>0.84</v>
      </c>
      <c r="L140" s="147">
        <v>51</v>
      </c>
      <c r="M140" s="147">
        <v>3</v>
      </c>
      <c r="N140" s="147">
        <v>0.88</v>
      </c>
      <c r="O140" s="147">
        <v>89</v>
      </c>
      <c r="P140" s="147">
        <v>2.84</v>
      </c>
      <c r="Q140" s="147">
        <v>0.87</v>
      </c>
      <c r="R140" s="147">
        <v>140</v>
      </c>
      <c r="S140" s="147">
        <v>2.94</v>
      </c>
      <c r="T140" s="147">
        <v>0.8</v>
      </c>
      <c r="U140" s="147">
        <v>137</v>
      </c>
      <c r="V140" s="147">
        <v>2.95</v>
      </c>
      <c r="W140" s="147">
        <v>0.9</v>
      </c>
      <c r="X140" s="147">
        <v>261</v>
      </c>
      <c r="Y140" s="147">
        <v>2.97</v>
      </c>
      <c r="Z140" s="147">
        <v>0.77</v>
      </c>
      <c r="AA140" s="147">
        <v>157</v>
      </c>
      <c r="AB140" s="147">
        <v>2.98</v>
      </c>
      <c r="AC140" s="147">
        <v>0.87</v>
      </c>
      <c r="AD140" s="147">
        <v>320</v>
      </c>
      <c r="AE140" s="147">
        <v>2.89</v>
      </c>
      <c r="AF140" s="147">
        <v>0.8</v>
      </c>
      <c r="AG140" s="147">
        <v>98</v>
      </c>
      <c r="AH140" s="110">
        <v>3.1149999999999998</v>
      </c>
      <c r="AI140" s="110">
        <v>0.86763722641386376</v>
      </c>
      <c r="AJ140" s="127">
        <v>444</v>
      </c>
      <c r="AK140" s="110">
        <v>3.1353736654804276</v>
      </c>
      <c r="AL140" s="110">
        <v>0.87248656511376488</v>
      </c>
      <c r="AM140" s="127">
        <v>281</v>
      </c>
      <c r="AN140" s="110">
        <v>3.0210937499999995</v>
      </c>
      <c r="AO140" s="110">
        <v>0.74996321007650357</v>
      </c>
      <c r="AP140" s="127">
        <v>64</v>
      </c>
      <c r="AQ140" s="110">
        <v>3.1178787878787868</v>
      </c>
      <c r="AR140" s="110">
        <v>0.92706941457660741</v>
      </c>
      <c r="AS140" s="127">
        <v>99</v>
      </c>
      <c r="AT140" s="110">
        <v>3.1500000000000008</v>
      </c>
      <c r="AU140" s="110">
        <v>0.94568165526431147</v>
      </c>
      <c r="AV140" s="127">
        <v>117</v>
      </c>
      <c r="AW140" s="110">
        <v>3.1265432098765418</v>
      </c>
      <c r="AX140" s="110">
        <v>0.82994748093037574</v>
      </c>
      <c r="AY140" s="127">
        <v>162</v>
      </c>
      <c r="AZ140" s="110">
        <v>3.1271794871794873</v>
      </c>
      <c r="BA140" s="110">
        <v>0.84562743892332992</v>
      </c>
      <c r="BB140" s="127">
        <v>273</v>
      </c>
      <c r="BC140" s="110">
        <v>3.1020000000000021</v>
      </c>
      <c r="BD140" s="110">
        <v>0.90256740966760085</v>
      </c>
      <c r="BE140" s="127">
        <v>170</v>
      </c>
      <c r="BF140" s="110">
        <v>3.0926000000000005</v>
      </c>
      <c r="BG140" s="110">
        <v>0.89469133798080347</v>
      </c>
      <c r="BH140" s="127">
        <v>350</v>
      </c>
      <c r="BI140" s="110">
        <v>3.1984042553191481</v>
      </c>
      <c r="BJ140" s="110">
        <v>0.75699931562232281</v>
      </c>
      <c r="BK140" s="127">
        <v>94</v>
      </c>
      <c r="BM140" s="151">
        <f t="shared" si="151"/>
        <v>-0.35714285714285748</v>
      </c>
      <c r="BN140" s="106" t="str">
        <f t="shared" si="150"/>
        <v>tenured</v>
      </c>
      <c r="BO140" s="106">
        <f t="shared" si="152"/>
        <v>0.35714285714285748</v>
      </c>
      <c r="BP140" s="106" t="str">
        <f t="shared" si="153"/>
        <v>moderate</v>
      </c>
      <c r="BQ140" s="106" t="str">
        <f t="shared" si="154"/>
        <v>tenured
moderate</v>
      </c>
      <c r="BR140" s="151">
        <f t="shared" si="155"/>
        <v>-0.11904761904761915</v>
      </c>
      <c r="BS140" s="106" t="str">
        <f t="shared" si="156"/>
        <v>tenured</v>
      </c>
      <c r="BT140" s="106">
        <f t="shared" si="157"/>
        <v>0.11904761904761915</v>
      </c>
      <c r="BU140" s="106" t="str">
        <f t="shared" si="158"/>
        <v>small</v>
      </c>
      <c r="BV140" s="106" t="str">
        <f t="shared" si="159"/>
        <v>tenured
small</v>
      </c>
      <c r="BW140" s="151">
        <f t="shared" si="160"/>
        <v>-0.11494252873563229</v>
      </c>
      <c r="BX140" s="106" t="str">
        <f t="shared" si="161"/>
        <v>full</v>
      </c>
      <c r="BY140" s="106">
        <f t="shared" si="162"/>
        <v>0.11494252873563229</v>
      </c>
      <c r="BZ140" s="106" t="str">
        <f t="shared" si="163"/>
        <v>small</v>
      </c>
      <c r="CA140" s="106" t="str">
        <f t="shared" si="164"/>
        <v>full
small</v>
      </c>
      <c r="CB140" s="151">
        <f t="shared" si="165"/>
        <v>-2.222222222222224E-2</v>
      </c>
      <c r="CC140" s="106" t="str">
        <f t="shared" si="166"/>
        <v/>
      </c>
      <c r="CD140" s="106">
        <f t="shared" si="167"/>
        <v>2.222222222222224E-2</v>
      </c>
      <c r="CE140" s="106" t="str">
        <f t="shared" si="168"/>
        <v/>
      </c>
      <c r="CF140" s="106" t="str">
        <f t="shared" si="169"/>
        <v xml:space="preserve">
</v>
      </c>
      <c r="CG140" s="151">
        <f t="shared" si="170"/>
        <v>0.1034482758620688</v>
      </c>
      <c r="CH140" s="106" t="str">
        <f t="shared" si="171"/>
        <v>foc</v>
      </c>
      <c r="CI140" s="106">
        <f t="shared" si="172"/>
        <v>0.1034482758620688</v>
      </c>
      <c r="CJ140" s="106" t="str">
        <f t="shared" si="173"/>
        <v>small</v>
      </c>
      <c r="CK140" s="106" t="str">
        <f t="shared" si="174"/>
        <v>foc
small</v>
      </c>
      <c r="CL140" s="151">
        <f t="shared" si="175"/>
        <v>0.17864609226214168</v>
      </c>
      <c r="CM140" s="151" t="str">
        <f t="shared" si="176"/>
        <v>+</v>
      </c>
      <c r="CN140" s="151">
        <f t="shared" si="177"/>
        <v>0.17864609226214168</v>
      </c>
      <c r="CO140" s="151" t="str">
        <f t="shared" si="178"/>
        <v>small</v>
      </c>
      <c r="CP140" s="151" t="str">
        <f t="shared" si="179"/>
        <v>+
small</v>
      </c>
      <c r="CQ140" s="151">
        <f t="shared" si="180"/>
        <v>0.26977339811500362</v>
      </c>
      <c r="CR140" s="151" t="str">
        <f t="shared" si="181"/>
        <v>+</v>
      </c>
      <c r="CS140" s="151">
        <f t="shared" si="182"/>
        <v>0.26977339811500362</v>
      </c>
      <c r="CT140" s="151" t="str">
        <f t="shared" si="183"/>
        <v>small</v>
      </c>
      <c r="CU140" s="151" t="str">
        <f t="shared" si="184"/>
        <v>+
small</v>
      </c>
      <c r="CV140" s="151">
        <f t="shared" si="185"/>
        <v>-0.23855336848023589</v>
      </c>
      <c r="CW140" s="151" t="str">
        <f t="shared" si="186"/>
        <v>-</v>
      </c>
      <c r="CX140" s="151">
        <f t="shared" si="187"/>
        <v>0.23855336848023589</v>
      </c>
      <c r="CY140" s="151" t="str">
        <f t="shared" si="188"/>
        <v>small</v>
      </c>
      <c r="CZ140" s="151" t="str">
        <f t="shared" si="189"/>
        <v>-
small</v>
      </c>
      <c r="DA140" s="151">
        <f t="shared" si="190"/>
        <v>0.12715206221383329</v>
      </c>
      <c r="DB140" s="151" t="str">
        <f t="shared" si="191"/>
        <v>+</v>
      </c>
      <c r="DC140" s="151">
        <f t="shared" si="192"/>
        <v>0.12715206221383329</v>
      </c>
      <c r="DD140" s="151" t="str">
        <f t="shared" si="193"/>
        <v>small</v>
      </c>
      <c r="DE140" s="151" t="str">
        <f t="shared" si="194"/>
        <v>+
small</v>
      </c>
      <c r="DF140" s="151">
        <f t="shared" si="195"/>
        <v>0.32780587238245423</v>
      </c>
      <c r="DG140" s="151" t="str">
        <f t="shared" si="196"/>
        <v>+</v>
      </c>
      <c r="DH140" s="151">
        <f t="shared" si="197"/>
        <v>0.32780587238245423</v>
      </c>
      <c r="DI140" s="151" t="str">
        <f t="shared" si="198"/>
        <v>moderate</v>
      </c>
      <c r="DJ140" s="151" t="str">
        <f t="shared" si="199"/>
        <v>+
moderate</v>
      </c>
      <c r="DK140" s="151">
        <f t="shared" si="200"/>
        <v>0.22476507750517641</v>
      </c>
      <c r="DL140" s="151" t="str">
        <f t="shared" si="201"/>
        <v>+</v>
      </c>
      <c r="DM140" s="151">
        <f t="shared" si="202"/>
        <v>0.22476507750517641</v>
      </c>
      <c r="DN140" s="151" t="str">
        <f t="shared" si="203"/>
        <v>small</v>
      </c>
      <c r="DO140" s="151" t="str">
        <f t="shared" si="204"/>
        <v>+
small</v>
      </c>
      <c r="DP140" s="151">
        <f t="shared" si="205"/>
        <v>0.20952428814878063</v>
      </c>
      <c r="DQ140" s="151" t="str">
        <f t="shared" si="206"/>
        <v>+</v>
      </c>
      <c r="DR140" s="151">
        <f t="shared" si="207"/>
        <v>0.20952428814878063</v>
      </c>
      <c r="DS140" s="151" t="str">
        <f t="shared" si="208"/>
        <v>small</v>
      </c>
      <c r="DT140" s="151" t="str">
        <f t="shared" si="209"/>
        <v>+
small</v>
      </c>
      <c r="DU140" s="151">
        <f t="shared" si="210"/>
        <v>0.14624946412436396</v>
      </c>
      <c r="DV140" s="151" t="str">
        <f t="shared" si="211"/>
        <v>+</v>
      </c>
      <c r="DW140" s="151">
        <f t="shared" si="212"/>
        <v>0.14624946412436396</v>
      </c>
      <c r="DX140" s="151" t="str">
        <f t="shared" si="213"/>
        <v>small</v>
      </c>
      <c r="DY140" s="151" t="str">
        <f t="shared" si="214"/>
        <v>+
small</v>
      </c>
      <c r="DZ140" s="151">
        <f t="shared" si="215"/>
        <v>0.12585345942224427</v>
      </c>
      <c r="EA140" s="151" t="str">
        <f t="shared" si="216"/>
        <v>+</v>
      </c>
      <c r="EB140" s="151">
        <f t="shared" si="217"/>
        <v>0.12585345942224427</v>
      </c>
      <c r="EC140" s="151" t="str">
        <f t="shared" si="218"/>
        <v>small</v>
      </c>
      <c r="ED140" s="151" t="str">
        <f t="shared" si="219"/>
        <v>+
small</v>
      </c>
      <c r="EE140" s="151">
        <f t="shared" si="220"/>
        <v>0.40740361180592533</v>
      </c>
      <c r="EF140" s="151" t="str">
        <f t="shared" si="221"/>
        <v>+</v>
      </c>
      <c r="EG140" s="151">
        <f t="shared" si="222"/>
        <v>0.40740361180592533</v>
      </c>
      <c r="EH140" s="151" t="str">
        <f t="shared" si="223"/>
        <v>moderate</v>
      </c>
      <c r="EI140" s="151" t="str">
        <f t="shared" si="224"/>
        <v>+
moderate</v>
      </c>
    </row>
    <row r="141" spans="1:139" s="27" customFormat="1" x14ac:dyDescent="0.2">
      <c r="A141" s="95" t="s">
        <v>310</v>
      </c>
      <c r="B141" s="95"/>
      <c r="C141" s="95" t="s">
        <v>311</v>
      </c>
      <c r="D141" s="148">
        <v>2.82</v>
      </c>
      <c r="E141" s="148">
        <v>1.18</v>
      </c>
      <c r="F141" s="148">
        <v>395</v>
      </c>
      <c r="G141" s="148">
        <v>2.74</v>
      </c>
      <c r="H141" s="148">
        <v>1.17</v>
      </c>
      <c r="I141" s="148">
        <v>274</v>
      </c>
      <c r="J141" s="148">
        <v>3.14</v>
      </c>
      <c r="K141" s="148">
        <v>1.19</v>
      </c>
      <c r="L141" s="148">
        <v>43</v>
      </c>
      <c r="M141" s="148">
        <v>2.92</v>
      </c>
      <c r="N141" s="148">
        <v>1.19</v>
      </c>
      <c r="O141" s="148">
        <v>78</v>
      </c>
      <c r="P141" s="148">
        <v>2.71</v>
      </c>
      <c r="Q141" s="148">
        <v>1.23</v>
      </c>
      <c r="R141" s="148">
        <v>138</v>
      </c>
      <c r="S141" s="148">
        <v>2.73</v>
      </c>
      <c r="T141" s="148">
        <v>1.1200000000000001</v>
      </c>
      <c r="U141" s="148">
        <v>135</v>
      </c>
      <c r="V141" s="148">
        <v>2.81</v>
      </c>
      <c r="W141" s="148">
        <v>1.23</v>
      </c>
      <c r="X141" s="148">
        <v>250</v>
      </c>
      <c r="Y141" s="148">
        <v>2.83</v>
      </c>
      <c r="Z141" s="148">
        <v>1.0900000000000001</v>
      </c>
      <c r="AA141" s="148">
        <v>145</v>
      </c>
      <c r="AB141" s="148">
        <v>2.83</v>
      </c>
      <c r="AC141" s="148">
        <v>1.18</v>
      </c>
      <c r="AD141" s="148">
        <v>306</v>
      </c>
      <c r="AE141" s="148">
        <v>2.79</v>
      </c>
      <c r="AF141" s="148">
        <v>1.18</v>
      </c>
      <c r="AG141" s="148">
        <v>89</v>
      </c>
      <c r="AH141" s="98">
        <v>2.9619047619047616</v>
      </c>
      <c r="AI141" s="98">
        <v>1.1819954772885095</v>
      </c>
      <c r="AJ141" s="126">
        <v>420</v>
      </c>
      <c r="AK141" s="98">
        <v>2.9054545454545466</v>
      </c>
      <c r="AL141" s="98">
        <v>1.204525860290607</v>
      </c>
      <c r="AM141" s="126">
        <v>275</v>
      </c>
      <c r="AN141" s="98">
        <v>2.8771929824561413</v>
      </c>
      <c r="AO141" s="98">
        <v>1.0867739848908735</v>
      </c>
      <c r="AP141" s="126">
        <v>57</v>
      </c>
      <c r="AQ141" s="98">
        <v>3.1931818181818179</v>
      </c>
      <c r="AR141" s="98">
        <v>1.1532857063993995</v>
      </c>
      <c r="AS141" s="126">
        <v>88</v>
      </c>
      <c r="AT141" s="98">
        <v>2.8620689655172424</v>
      </c>
      <c r="AU141" s="98">
        <v>1.2573025074350241</v>
      </c>
      <c r="AV141" s="126">
        <v>116</v>
      </c>
      <c r="AW141" s="98">
        <v>2.9493670886075951</v>
      </c>
      <c r="AX141" s="98">
        <v>1.1772659049188774</v>
      </c>
      <c r="AY141" s="126">
        <v>158</v>
      </c>
      <c r="AZ141" s="98">
        <v>2.9416342412451377</v>
      </c>
      <c r="BA141" s="98">
        <v>1.1560380103279286</v>
      </c>
      <c r="BB141" s="126">
        <v>257</v>
      </c>
      <c r="BC141" s="98">
        <v>3.0000000000000004</v>
      </c>
      <c r="BD141" s="98">
        <v>1.2260120676657762</v>
      </c>
      <c r="BE141" s="126">
        <v>162</v>
      </c>
      <c r="BF141" s="98">
        <v>2.9221556886227518</v>
      </c>
      <c r="BG141" s="98">
        <v>1.2105344015143993</v>
      </c>
      <c r="BH141" s="126">
        <v>334</v>
      </c>
      <c r="BI141" s="98">
        <v>3.1162790697674425</v>
      </c>
      <c r="BJ141" s="98">
        <v>1.0562820996992266</v>
      </c>
      <c r="BK141" s="126">
        <v>86</v>
      </c>
      <c r="BM141" s="17">
        <f t="shared" si="151"/>
        <v>-0.34188034188034183</v>
      </c>
      <c r="BN141" s="14" t="str">
        <f t="shared" si="150"/>
        <v>tenured</v>
      </c>
      <c r="BO141" s="14">
        <f t="shared" si="152"/>
        <v>0.34188034188034183</v>
      </c>
      <c r="BP141" s="14" t="str">
        <f t="shared" si="153"/>
        <v>moderate</v>
      </c>
      <c r="BQ141" s="14" t="str">
        <f t="shared" si="154"/>
        <v>tenured
moderate</v>
      </c>
      <c r="BR141" s="17">
        <f t="shared" si="155"/>
        <v>-0.1538461538461536</v>
      </c>
      <c r="BS141" s="14" t="str">
        <f t="shared" si="156"/>
        <v>tenured</v>
      </c>
      <c r="BT141" s="14">
        <f t="shared" si="157"/>
        <v>0.1538461538461536</v>
      </c>
      <c r="BU141" s="14" t="str">
        <f t="shared" si="158"/>
        <v>small</v>
      </c>
      <c r="BV141" s="14" t="str">
        <f t="shared" si="159"/>
        <v>tenured
small</v>
      </c>
      <c r="BW141" s="17">
        <f t="shared" si="160"/>
        <v>-1.6260162601626032E-2</v>
      </c>
      <c r="BX141" s="14" t="str">
        <f t="shared" si="161"/>
        <v/>
      </c>
      <c r="BY141" s="14">
        <f t="shared" si="162"/>
        <v>1.6260162601626032E-2</v>
      </c>
      <c r="BZ141" s="14" t="str">
        <f t="shared" si="163"/>
        <v/>
      </c>
      <c r="CA141" s="14" t="str">
        <f t="shared" si="164"/>
        <v xml:space="preserve">
</v>
      </c>
      <c r="CB141" s="17">
        <f t="shared" si="165"/>
        <v>-1.6260162601626032E-2</v>
      </c>
      <c r="CC141" s="14" t="str">
        <f t="shared" si="166"/>
        <v/>
      </c>
      <c r="CD141" s="14">
        <f t="shared" si="167"/>
        <v>1.6260162601626032E-2</v>
      </c>
      <c r="CE141" s="14" t="str">
        <f t="shared" si="168"/>
        <v/>
      </c>
      <c r="CF141" s="14" t="str">
        <f t="shared" si="169"/>
        <v xml:space="preserve">
</v>
      </c>
      <c r="CG141" s="17">
        <f t="shared" si="170"/>
        <v>3.3898305084745797E-2</v>
      </c>
      <c r="CH141" s="14" t="str">
        <f t="shared" si="171"/>
        <v/>
      </c>
      <c r="CI141" s="14">
        <f t="shared" si="172"/>
        <v>3.3898305084745797E-2</v>
      </c>
      <c r="CJ141" s="14" t="str">
        <f t="shared" si="173"/>
        <v/>
      </c>
      <c r="CK141" s="14" t="str">
        <f t="shared" si="174"/>
        <v xml:space="preserve">
</v>
      </c>
      <c r="CL141" s="17">
        <f t="shared" si="175"/>
        <v>0.12005524947548059</v>
      </c>
      <c r="CM141" s="17" t="str">
        <f t="shared" si="176"/>
        <v>+</v>
      </c>
      <c r="CN141" s="17">
        <f t="shared" si="177"/>
        <v>0.12005524947548059</v>
      </c>
      <c r="CO141" s="17" t="str">
        <f t="shared" si="178"/>
        <v>small</v>
      </c>
      <c r="CP141" s="17" t="str">
        <f t="shared" si="179"/>
        <v>+
small</v>
      </c>
      <c r="CQ141" s="17">
        <f t="shared" si="180"/>
        <v>0.13736072500313809</v>
      </c>
      <c r="CR141" s="17" t="str">
        <f t="shared" si="181"/>
        <v>+</v>
      </c>
      <c r="CS141" s="17">
        <f t="shared" si="182"/>
        <v>0.13736072500313809</v>
      </c>
      <c r="CT141" s="17" t="str">
        <f t="shared" si="183"/>
        <v>small</v>
      </c>
      <c r="CU141" s="17" t="str">
        <f t="shared" si="184"/>
        <v>+
small</v>
      </c>
      <c r="CV141" s="151">
        <f t="shared" si="185"/>
        <v>-0.24182306643110171</v>
      </c>
      <c r="CW141" s="17" t="str">
        <f t="shared" si="186"/>
        <v>-</v>
      </c>
      <c r="CX141" s="17">
        <f t="shared" si="187"/>
        <v>0.24182306643110171</v>
      </c>
      <c r="CY141" s="17" t="str">
        <f t="shared" si="188"/>
        <v>small</v>
      </c>
      <c r="CZ141" s="17" t="str">
        <f t="shared" si="189"/>
        <v>-
small</v>
      </c>
      <c r="DA141" s="17">
        <f t="shared" si="190"/>
        <v>0.23687262979674106</v>
      </c>
      <c r="DB141" s="17" t="str">
        <f t="shared" si="191"/>
        <v>+</v>
      </c>
      <c r="DC141" s="17">
        <f t="shared" si="192"/>
        <v>0.23687262979674106</v>
      </c>
      <c r="DD141" s="17" t="str">
        <f t="shared" si="193"/>
        <v>small</v>
      </c>
      <c r="DE141" s="17" t="str">
        <f t="shared" si="194"/>
        <v>+
small</v>
      </c>
      <c r="DF141" s="17">
        <f t="shared" si="195"/>
        <v>0.12094859003142584</v>
      </c>
      <c r="DG141" s="17" t="str">
        <f t="shared" si="196"/>
        <v>+</v>
      </c>
      <c r="DH141" s="17">
        <f t="shared" si="197"/>
        <v>0.12094859003142584</v>
      </c>
      <c r="DI141" s="17" t="str">
        <f t="shared" si="198"/>
        <v>small</v>
      </c>
      <c r="DJ141" s="17" t="str">
        <f t="shared" si="199"/>
        <v>+
small</v>
      </c>
      <c r="DK141" s="17">
        <f t="shared" si="200"/>
        <v>0.18633605856674426</v>
      </c>
      <c r="DL141" s="17" t="str">
        <f t="shared" si="201"/>
        <v>+</v>
      </c>
      <c r="DM141" s="17">
        <f t="shared" si="202"/>
        <v>0.18633605856674426</v>
      </c>
      <c r="DN141" s="17" t="str">
        <f t="shared" si="203"/>
        <v>small</v>
      </c>
      <c r="DO141" s="17" t="str">
        <f t="shared" si="204"/>
        <v>+
small</v>
      </c>
      <c r="DP141" s="17">
        <f t="shared" si="205"/>
        <v>0.11386670686355505</v>
      </c>
      <c r="DQ141" s="17" t="str">
        <f t="shared" si="206"/>
        <v>+</v>
      </c>
      <c r="DR141" s="17">
        <f t="shared" si="207"/>
        <v>0.11386670686355505</v>
      </c>
      <c r="DS141" s="17" t="str">
        <f t="shared" si="208"/>
        <v>small</v>
      </c>
      <c r="DT141" s="17" t="str">
        <f t="shared" si="209"/>
        <v>+
small</v>
      </c>
      <c r="DU141" s="17">
        <f t="shared" si="210"/>
        <v>0.13866095161988581</v>
      </c>
      <c r="DV141" s="17" t="str">
        <f t="shared" si="211"/>
        <v>+</v>
      </c>
      <c r="DW141" s="17">
        <f t="shared" si="212"/>
        <v>0.13866095161988581</v>
      </c>
      <c r="DX141" s="17" t="str">
        <f t="shared" si="213"/>
        <v>small</v>
      </c>
      <c r="DY141" s="17" t="str">
        <f t="shared" si="214"/>
        <v>+
small</v>
      </c>
      <c r="DZ141" s="17">
        <f t="shared" si="215"/>
        <v>7.6128103841958852E-2</v>
      </c>
      <c r="EA141" s="17" t="str">
        <f t="shared" si="216"/>
        <v/>
      </c>
      <c r="EB141" s="17">
        <f t="shared" si="217"/>
        <v>7.6128103841958852E-2</v>
      </c>
      <c r="EC141" s="17" t="str">
        <f t="shared" si="218"/>
        <v/>
      </c>
      <c r="ED141" s="17" t="str">
        <f t="shared" si="219"/>
        <v xml:space="preserve">
</v>
      </c>
      <c r="EE141" s="17">
        <f t="shared" si="220"/>
        <v>0.30889387395691886</v>
      </c>
      <c r="EF141" s="17" t="str">
        <f t="shared" si="221"/>
        <v>+</v>
      </c>
      <c r="EG141" s="17">
        <f t="shared" si="222"/>
        <v>0.30889387395691886</v>
      </c>
      <c r="EH141" s="17" t="str">
        <f t="shared" si="223"/>
        <v>moderate</v>
      </c>
      <c r="EI141" s="17" t="str">
        <f t="shared" si="224"/>
        <v>+
moderate</v>
      </c>
    </row>
    <row r="142" spans="1:139" x14ac:dyDescent="0.2">
      <c r="A142" s="2" t="s">
        <v>312</v>
      </c>
      <c r="B142" s="2"/>
      <c r="C142" s="2" t="s">
        <v>313</v>
      </c>
      <c r="D142" s="145">
        <v>3.3</v>
      </c>
      <c r="E142" s="145">
        <v>0.85</v>
      </c>
      <c r="F142" s="131">
        <v>287</v>
      </c>
      <c r="G142" s="146">
        <v>3.28</v>
      </c>
      <c r="H142" s="146">
        <v>0.83</v>
      </c>
      <c r="I142" s="146">
        <v>208</v>
      </c>
      <c r="J142" s="146">
        <v>3.42</v>
      </c>
      <c r="K142" s="146">
        <v>0.99</v>
      </c>
      <c r="L142" s="146">
        <v>31</v>
      </c>
      <c r="M142" s="146">
        <v>3.27</v>
      </c>
      <c r="N142" s="146">
        <v>0.84</v>
      </c>
      <c r="O142" s="146">
        <v>48</v>
      </c>
      <c r="P142" s="146">
        <v>3.23</v>
      </c>
      <c r="Q142" s="146">
        <v>0.93</v>
      </c>
      <c r="R142" s="146">
        <v>105</v>
      </c>
      <c r="S142" s="146">
        <v>3.33</v>
      </c>
      <c r="T142" s="146">
        <v>0.73</v>
      </c>
      <c r="U142" s="146">
        <v>104</v>
      </c>
      <c r="V142" s="146">
        <v>3.32</v>
      </c>
      <c r="W142" s="146">
        <v>0.91</v>
      </c>
      <c r="X142" s="146">
        <v>183</v>
      </c>
      <c r="Y142" s="146">
        <v>3.25</v>
      </c>
      <c r="Z142" s="146">
        <v>0.75</v>
      </c>
      <c r="AA142" s="146">
        <v>104</v>
      </c>
      <c r="AB142" s="146">
        <v>3.33</v>
      </c>
      <c r="AC142" s="146">
        <v>0.85</v>
      </c>
      <c r="AD142" s="146">
        <v>223</v>
      </c>
      <c r="AE142" s="146">
        <v>3.19</v>
      </c>
      <c r="AF142" s="146">
        <v>0.85</v>
      </c>
      <c r="AG142" s="146">
        <v>64</v>
      </c>
      <c r="AH142" s="32">
        <v>3.2779661016949144</v>
      </c>
      <c r="AI142" s="32">
        <v>0.89444008187887358</v>
      </c>
      <c r="AJ142" s="125">
        <v>295</v>
      </c>
      <c r="AK142" s="32">
        <v>3.4077669902912628</v>
      </c>
      <c r="AL142" s="32">
        <v>0.84318667555403937</v>
      </c>
      <c r="AM142" s="125">
        <v>206</v>
      </c>
      <c r="AN142" s="32">
        <v>3.0975609756097557</v>
      </c>
      <c r="AO142" s="32">
        <v>0.83080918533621451</v>
      </c>
      <c r="AP142" s="125">
        <v>41</v>
      </c>
      <c r="AQ142" s="32">
        <v>2.8750000000000004</v>
      </c>
      <c r="AR142" s="32">
        <v>1.0236563585625458</v>
      </c>
      <c r="AS142" s="125">
        <v>48</v>
      </c>
      <c r="AT142" s="32">
        <v>3.4782608695652169</v>
      </c>
      <c r="AU142" s="32">
        <v>0.84487154715923274</v>
      </c>
      <c r="AV142" s="125">
        <v>92</v>
      </c>
      <c r="AW142" s="32">
        <v>3.3539823008849559</v>
      </c>
      <c r="AX142" s="32">
        <v>0.8652038775247971</v>
      </c>
      <c r="AY142" s="125">
        <v>113</v>
      </c>
      <c r="AZ142" s="32">
        <v>3.2810810810810809</v>
      </c>
      <c r="BA142" s="32">
        <v>0.85777703024009722</v>
      </c>
      <c r="BB142" s="125">
        <v>185</v>
      </c>
      <c r="BC142" s="32">
        <v>3.2727272727272725</v>
      </c>
      <c r="BD142" s="32">
        <v>0.95695513789655917</v>
      </c>
      <c r="BE142" s="125">
        <v>110</v>
      </c>
      <c r="BF142" s="32">
        <v>3.2801724137931014</v>
      </c>
      <c r="BG142" s="32">
        <v>0.91828183505193928</v>
      </c>
      <c r="BH142" s="125">
        <v>232</v>
      </c>
      <c r="BI142" s="32">
        <v>3.2698412698412711</v>
      </c>
      <c r="BJ142" s="32">
        <v>0.80735228762532485</v>
      </c>
      <c r="BK142" s="125">
        <v>63</v>
      </c>
      <c r="BM142" s="17">
        <f t="shared" si="151"/>
        <v>-0.16867469879518088</v>
      </c>
      <c r="BN142" s="14" t="str">
        <f t="shared" si="150"/>
        <v>tenured</v>
      </c>
      <c r="BO142" s="14">
        <f t="shared" si="152"/>
        <v>0.16867469879518088</v>
      </c>
      <c r="BP142" s="14" t="str">
        <f t="shared" si="153"/>
        <v>small</v>
      </c>
      <c r="BQ142" s="14" t="str">
        <f t="shared" si="154"/>
        <v>tenured
small</v>
      </c>
      <c r="BR142" s="17">
        <f t="shared" si="155"/>
        <v>1.2048192771084081E-2</v>
      </c>
      <c r="BS142" s="14" t="str">
        <f t="shared" si="156"/>
        <v/>
      </c>
      <c r="BT142" s="14">
        <f t="shared" si="157"/>
        <v>1.2048192771084081E-2</v>
      </c>
      <c r="BU142" s="14" t="str">
        <f t="shared" si="158"/>
        <v/>
      </c>
      <c r="BV142" s="14" t="str">
        <f t="shared" si="159"/>
        <v xml:space="preserve">
</v>
      </c>
      <c r="BW142" s="17">
        <f t="shared" si="160"/>
        <v>-0.10752688172043019</v>
      </c>
      <c r="BX142" s="14" t="str">
        <f t="shared" si="161"/>
        <v>full</v>
      </c>
      <c r="BY142" s="14">
        <f t="shared" si="162"/>
        <v>0.10752688172043019</v>
      </c>
      <c r="BZ142" s="14" t="str">
        <f t="shared" si="163"/>
        <v>small</v>
      </c>
      <c r="CA142" s="14" t="str">
        <f t="shared" si="164"/>
        <v>full
small</v>
      </c>
      <c r="CB142" s="17">
        <f t="shared" si="165"/>
        <v>7.6923076923076747E-2</v>
      </c>
      <c r="CC142" s="14" t="str">
        <f t="shared" si="166"/>
        <v/>
      </c>
      <c r="CD142" s="14">
        <f t="shared" si="167"/>
        <v>7.6923076923076747E-2</v>
      </c>
      <c r="CE142" s="14" t="str">
        <f t="shared" si="168"/>
        <v/>
      </c>
      <c r="CF142" s="14" t="str">
        <f t="shared" si="169"/>
        <v xml:space="preserve">
</v>
      </c>
      <c r="CG142" s="17">
        <f t="shared" si="170"/>
        <v>0.16470588235294134</v>
      </c>
      <c r="CH142" s="14" t="str">
        <f t="shared" si="171"/>
        <v>foc</v>
      </c>
      <c r="CI142" s="14">
        <f t="shared" si="172"/>
        <v>0.16470588235294134</v>
      </c>
      <c r="CJ142" s="14" t="str">
        <f t="shared" si="173"/>
        <v>small</v>
      </c>
      <c r="CK142" s="14" t="str">
        <f t="shared" si="174"/>
        <v>foc
small</v>
      </c>
      <c r="CL142" s="17">
        <f t="shared" si="175"/>
        <v>-2.4634292169466152E-2</v>
      </c>
      <c r="CM142" s="17" t="str">
        <f t="shared" si="176"/>
        <v/>
      </c>
      <c r="CN142" s="17">
        <f t="shared" si="177"/>
        <v>2.4634292169466152E-2</v>
      </c>
      <c r="CO142" s="17" t="str">
        <f t="shared" si="178"/>
        <v/>
      </c>
      <c r="CP142" s="17" t="str">
        <f t="shared" si="179"/>
        <v xml:space="preserve">
</v>
      </c>
      <c r="CQ142" s="17">
        <f t="shared" si="180"/>
        <v>0.15152871125164563</v>
      </c>
      <c r="CR142" s="17" t="str">
        <f t="shared" si="181"/>
        <v>+</v>
      </c>
      <c r="CS142" s="17">
        <f t="shared" si="182"/>
        <v>0.15152871125164563</v>
      </c>
      <c r="CT142" s="17" t="str">
        <f t="shared" si="183"/>
        <v>small</v>
      </c>
      <c r="CU142" s="17" t="str">
        <f t="shared" si="184"/>
        <v>+
small</v>
      </c>
      <c r="CV142" s="151">
        <f t="shared" si="185"/>
        <v>-0.38810238269062775</v>
      </c>
      <c r="CW142" s="17" t="str">
        <f t="shared" si="186"/>
        <v>-</v>
      </c>
      <c r="CX142" s="17">
        <f t="shared" si="187"/>
        <v>0.38810238269062775</v>
      </c>
      <c r="CY142" s="17" t="str">
        <f t="shared" si="188"/>
        <v>moderate</v>
      </c>
      <c r="CZ142" s="17" t="str">
        <f t="shared" si="189"/>
        <v>-
moderate</v>
      </c>
      <c r="DA142" s="17">
        <f t="shared" si="190"/>
        <v>-0.38587168115154624</v>
      </c>
      <c r="DB142" s="17" t="str">
        <f t="shared" si="191"/>
        <v>-</v>
      </c>
      <c r="DC142" s="17">
        <f t="shared" si="192"/>
        <v>0.38587168115154624</v>
      </c>
      <c r="DD142" s="17" t="str">
        <f t="shared" si="193"/>
        <v>moderate</v>
      </c>
      <c r="DE142" s="17" t="str">
        <f t="shared" si="194"/>
        <v>-
moderate</v>
      </c>
      <c r="DF142" s="17">
        <f t="shared" si="195"/>
        <v>0.29384451447082194</v>
      </c>
      <c r="DG142" s="17" t="str">
        <f t="shared" si="196"/>
        <v>+</v>
      </c>
      <c r="DH142" s="17">
        <f t="shared" si="197"/>
        <v>0.29384451447082194</v>
      </c>
      <c r="DI142" s="17" t="str">
        <f t="shared" si="198"/>
        <v>small</v>
      </c>
      <c r="DJ142" s="17" t="str">
        <f t="shared" si="199"/>
        <v>+
small</v>
      </c>
      <c r="DK142" s="17">
        <f t="shared" si="200"/>
        <v>2.7718670139996505E-2</v>
      </c>
      <c r="DL142" s="17" t="str">
        <f t="shared" si="201"/>
        <v/>
      </c>
      <c r="DM142" s="17">
        <f t="shared" si="202"/>
        <v>2.7718670139996505E-2</v>
      </c>
      <c r="DN142" s="17" t="str">
        <f t="shared" si="203"/>
        <v/>
      </c>
      <c r="DO142" s="17" t="str">
        <f t="shared" si="204"/>
        <v xml:space="preserve">
</v>
      </c>
      <c r="DP142" s="17">
        <f t="shared" si="205"/>
        <v>-4.5371836207860818E-2</v>
      </c>
      <c r="DQ142" s="17" t="str">
        <f t="shared" si="206"/>
        <v/>
      </c>
      <c r="DR142" s="17">
        <f t="shared" si="207"/>
        <v>4.5371836207860818E-2</v>
      </c>
      <c r="DS142" s="17" t="str">
        <f t="shared" si="208"/>
        <v/>
      </c>
      <c r="DT142" s="17" t="str">
        <f t="shared" si="209"/>
        <v xml:space="preserve">
</v>
      </c>
      <c r="DU142" s="17">
        <f t="shared" si="210"/>
        <v>2.3749569679126548E-2</v>
      </c>
      <c r="DV142" s="17" t="str">
        <f t="shared" si="211"/>
        <v/>
      </c>
      <c r="DW142" s="17">
        <f t="shared" si="212"/>
        <v>2.3749569679126548E-2</v>
      </c>
      <c r="DX142" s="17" t="str">
        <f t="shared" si="213"/>
        <v/>
      </c>
      <c r="DY142" s="17" t="str">
        <f t="shared" si="214"/>
        <v xml:space="preserve">
</v>
      </c>
      <c r="DZ142" s="17">
        <f t="shared" si="215"/>
        <v>-5.4261757452798057E-2</v>
      </c>
      <c r="EA142" s="17" t="str">
        <f t="shared" si="216"/>
        <v/>
      </c>
      <c r="EB142" s="17">
        <f t="shared" si="217"/>
        <v>5.4261757452798057E-2</v>
      </c>
      <c r="EC142" s="17" t="str">
        <f t="shared" si="218"/>
        <v/>
      </c>
      <c r="ED142" s="17" t="str">
        <f t="shared" si="219"/>
        <v xml:space="preserve">
</v>
      </c>
      <c r="EE142" s="17">
        <f t="shared" si="220"/>
        <v>9.8892727580062054E-2</v>
      </c>
      <c r="EF142" s="17" t="str">
        <f t="shared" si="221"/>
        <v/>
      </c>
      <c r="EG142" s="17">
        <f t="shared" si="222"/>
        <v>9.8892727580062054E-2</v>
      </c>
      <c r="EH142" s="17" t="str">
        <f t="shared" si="223"/>
        <v/>
      </c>
      <c r="EI142" s="17" t="str">
        <f t="shared" si="224"/>
        <v xml:space="preserve">
</v>
      </c>
    </row>
    <row r="143" spans="1:139" s="27" customFormat="1" x14ac:dyDescent="0.2">
      <c r="A143" s="95" t="s">
        <v>314</v>
      </c>
      <c r="B143" s="95"/>
      <c r="C143" s="95" t="s">
        <v>315</v>
      </c>
      <c r="D143" s="148">
        <v>2.9</v>
      </c>
      <c r="E143" s="148">
        <v>0.91</v>
      </c>
      <c r="F143" s="148">
        <v>352</v>
      </c>
      <c r="G143" s="148">
        <v>2.86</v>
      </c>
      <c r="H143" s="148">
        <v>0.9</v>
      </c>
      <c r="I143" s="148">
        <v>236</v>
      </c>
      <c r="J143" s="148">
        <v>3.2</v>
      </c>
      <c r="K143" s="148">
        <v>0.93</v>
      </c>
      <c r="L143" s="148">
        <v>41</v>
      </c>
      <c r="M143" s="148">
        <v>2.87</v>
      </c>
      <c r="N143" s="148">
        <v>0.91</v>
      </c>
      <c r="O143" s="148">
        <v>75</v>
      </c>
      <c r="P143" s="148">
        <v>2.79</v>
      </c>
      <c r="Q143" s="148">
        <v>0.88</v>
      </c>
      <c r="R143" s="148">
        <v>121</v>
      </c>
      <c r="S143" s="148">
        <v>2.92</v>
      </c>
      <c r="T143" s="148">
        <v>0.91</v>
      </c>
      <c r="U143" s="148">
        <v>115</v>
      </c>
      <c r="V143" s="148">
        <v>2.95</v>
      </c>
      <c r="W143" s="148">
        <v>0.9</v>
      </c>
      <c r="X143" s="148">
        <v>219</v>
      </c>
      <c r="Y143" s="148">
        <v>2.83</v>
      </c>
      <c r="Z143" s="148">
        <v>0.92</v>
      </c>
      <c r="AA143" s="148">
        <v>133</v>
      </c>
      <c r="AB143" s="148">
        <v>2.92</v>
      </c>
      <c r="AC143" s="148">
        <v>0.9</v>
      </c>
      <c r="AD143" s="148">
        <v>271</v>
      </c>
      <c r="AE143" s="148">
        <v>2.85</v>
      </c>
      <c r="AF143" s="148">
        <v>0.91</v>
      </c>
      <c r="AG143" s="148">
        <v>81</v>
      </c>
      <c r="AH143" s="98">
        <v>3.163682864450128</v>
      </c>
      <c r="AI143" s="98">
        <v>0.9219882315773662</v>
      </c>
      <c r="AJ143" s="126">
        <v>391</v>
      </c>
      <c r="AK143" s="98">
        <v>3.1679687499999991</v>
      </c>
      <c r="AL143" s="98">
        <v>0.94511612265060707</v>
      </c>
      <c r="AM143" s="126">
        <v>256</v>
      </c>
      <c r="AN143" s="98">
        <v>3.1785714285714293</v>
      </c>
      <c r="AO143" s="98">
        <v>0.83354975544666465</v>
      </c>
      <c r="AP143" s="126">
        <v>56</v>
      </c>
      <c r="AQ143" s="98">
        <v>3.1392405063291133</v>
      </c>
      <c r="AR143" s="98">
        <v>0.91615385024162876</v>
      </c>
      <c r="AS143" s="126">
        <v>79</v>
      </c>
      <c r="AT143" s="98">
        <v>3.1727272727272711</v>
      </c>
      <c r="AU143" s="98">
        <v>0.98483073485426653</v>
      </c>
      <c r="AV143" s="126">
        <v>110</v>
      </c>
      <c r="AW143" s="98">
        <v>3.1527777777777768</v>
      </c>
      <c r="AX143" s="98">
        <v>0.91849256590818074</v>
      </c>
      <c r="AY143" s="126">
        <v>144</v>
      </c>
      <c r="AZ143" s="98">
        <v>3.2008196721311482</v>
      </c>
      <c r="BA143" s="98">
        <v>0.90531088734146292</v>
      </c>
      <c r="BB143" s="126">
        <v>244</v>
      </c>
      <c r="BC143" s="98">
        <v>3.1020408163265314</v>
      </c>
      <c r="BD143" s="98">
        <v>0.94893374826517196</v>
      </c>
      <c r="BE143" s="126">
        <v>147</v>
      </c>
      <c r="BF143" s="98">
        <v>3.1525974025974031</v>
      </c>
      <c r="BG143" s="98">
        <v>0.94097447942962653</v>
      </c>
      <c r="BH143" s="126">
        <v>308</v>
      </c>
      <c r="BI143" s="98">
        <v>3.2048192771084323</v>
      </c>
      <c r="BJ143" s="98">
        <v>0.85195665961817812</v>
      </c>
      <c r="BK143" s="126">
        <v>83</v>
      </c>
      <c r="BM143" s="17">
        <f t="shared" si="151"/>
        <v>-0.3777777777777781</v>
      </c>
      <c r="BN143" s="14" t="str">
        <f t="shared" si="150"/>
        <v>tenured</v>
      </c>
      <c r="BO143" s="14">
        <f t="shared" si="152"/>
        <v>0.3777777777777781</v>
      </c>
      <c r="BP143" s="14" t="str">
        <f t="shared" si="153"/>
        <v>moderate</v>
      </c>
      <c r="BQ143" s="14" t="str">
        <f t="shared" si="154"/>
        <v>tenured
moderate</v>
      </c>
      <c r="BR143" s="17">
        <f t="shared" si="155"/>
        <v>-1.1111111111111368E-2</v>
      </c>
      <c r="BS143" s="14" t="str">
        <f t="shared" si="156"/>
        <v/>
      </c>
      <c r="BT143" s="14">
        <f t="shared" si="157"/>
        <v>1.1111111111111368E-2</v>
      </c>
      <c r="BU143" s="14" t="str">
        <f t="shared" si="158"/>
        <v/>
      </c>
      <c r="BV143" s="14" t="str">
        <f t="shared" si="159"/>
        <v xml:space="preserve">
</v>
      </c>
      <c r="BW143" s="17">
        <f t="shared" si="160"/>
        <v>-0.1477272727272726</v>
      </c>
      <c r="BX143" s="14" t="str">
        <f t="shared" si="161"/>
        <v>full</v>
      </c>
      <c r="BY143" s="14">
        <f t="shared" si="162"/>
        <v>0.1477272727272726</v>
      </c>
      <c r="BZ143" s="14" t="str">
        <f t="shared" si="163"/>
        <v>small</v>
      </c>
      <c r="CA143" s="14" t="str">
        <f t="shared" si="164"/>
        <v>full
small</v>
      </c>
      <c r="CB143" s="17">
        <f t="shared" si="165"/>
        <v>0.13333333333333344</v>
      </c>
      <c r="CC143" s="14" t="str">
        <f t="shared" si="166"/>
        <v>women</v>
      </c>
      <c r="CD143" s="14">
        <f t="shared" si="167"/>
        <v>0.13333333333333344</v>
      </c>
      <c r="CE143" s="14" t="str">
        <f t="shared" si="168"/>
        <v>small</v>
      </c>
      <c r="CF143" s="14" t="str">
        <f t="shared" si="169"/>
        <v>women
small</v>
      </c>
      <c r="CG143" s="17">
        <f t="shared" si="170"/>
        <v>7.7777777777777599E-2</v>
      </c>
      <c r="CH143" s="14" t="str">
        <f t="shared" si="171"/>
        <v/>
      </c>
      <c r="CI143" s="14">
        <f t="shared" si="172"/>
        <v>7.7777777777777599E-2</v>
      </c>
      <c r="CJ143" s="14" t="str">
        <f t="shared" si="173"/>
        <v/>
      </c>
      <c r="CK143" s="14" t="str">
        <f t="shared" si="174"/>
        <v xml:space="preserve">
</v>
      </c>
      <c r="CL143" s="17">
        <f t="shared" si="175"/>
        <v>0.28599374202316147</v>
      </c>
      <c r="CM143" s="17" t="str">
        <f t="shared" si="176"/>
        <v>+</v>
      </c>
      <c r="CN143" s="17">
        <f t="shared" si="177"/>
        <v>0.28599374202316147</v>
      </c>
      <c r="CO143" s="17" t="str">
        <f t="shared" si="178"/>
        <v>small</v>
      </c>
      <c r="CP143" s="17" t="str">
        <f t="shared" si="179"/>
        <v>+
small</v>
      </c>
      <c r="CQ143" s="17">
        <f t="shared" si="180"/>
        <v>0.32585281598655991</v>
      </c>
      <c r="CR143" s="17" t="str">
        <f t="shared" si="181"/>
        <v>+</v>
      </c>
      <c r="CS143" s="17">
        <f t="shared" si="182"/>
        <v>0.32585281598655991</v>
      </c>
      <c r="CT143" s="17" t="str">
        <f t="shared" si="183"/>
        <v>moderate</v>
      </c>
      <c r="CU143" s="17" t="str">
        <f t="shared" si="184"/>
        <v>+
moderate</v>
      </c>
      <c r="CV143" s="151">
        <f t="shared" si="185"/>
        <v>-2.5707609280130168E-2</v>
      </c>
      <c r="CW143" s="17" t="str">
        <f t="shared" si="186"/>
        <v/>
      </c>
      <c r="CX143" s="17">
        <f t="shared" si="187"/>
        <v>2.5707609280130168E-2</v>
      </c>
      <c r="CY143" s="17" t="str">
        <f t="shared" si="188"/>
        <v/>
      </c>
      <c r="CZ143" s="17" t="str">
        <f t="shared" si="189"/>
        <v xml:space="preserve">
</v>
      </c>
      <c r="DA143" s="17">
        <f t="shared" si="190"/>
        <v>0.29388132381706744</v>
      </c>
      <c r="DB143" s="17" t="str">
        <f t="shared" si="191"/>
        <v>+</v>
      </c>
      <c r="DC143" s="17">
        <f t="shared" si="192"/>
        <v>0.29388132381706744</v>
      </c>
      <c r="DD143" s="17" t="str">
        <f t="shared" si="193"/>
        <v>small</v>
      </c>
      <c r="DE143" s="17" t="str">
        <f t="shared" si="194"/>
        <v>+
small</v>
      </c>
      <c r="DF143" s="17">
        <f t="shared" si="195"/>
        <v>0.38862238878430855</v>
      </c>
      <c r="DG143" s="17" t="str">
        <f t="shared" si="196"/>
        <v>+</v>
      </c>
      <c r="DH143" s="17">
        <f t="shared" si="197"/>
        <v>0.38862238878430855</v>
      </c>
      <c r="DI143" s="17" t="str">
        <f t="shared" si="198"/>
        <v>moderate</v>
      </c>
      <c r="DJ143" s="17" t="str">
        <f t="shared" si="199"/>
        <v>+
moderate</v>
      </c>
      <c r="DK143" s="17">
        <f t="shared" si="200"/>
        <v>0.25343458011291847</v>
      </c>
      <c r="DL143" s="17" t="str">
        <f t="shared" si="201"/>
        <v>+</v>
      </c>
      <c r="DM143" s="17">
        <f t="shared" si="202"/>
        <v>0.25343458011291847</v>
      </c>
      <c r="DN143" s="17" t="str">
        <f t="shared" si="203"/>
        <v>small</v>
      </c>
      <c r="DO143" s="17" t="str">
        <f t="shared" si="204"/>
        <v>+
small</v>
      </c>
      <c r="DP143" s="17">
        <f t="shared" si="205"/>
        <v>0.27705363498687763</v>
      </c>
      <c r="DQ143" s="17" t="str">
        <f t="shared" si="206"/>
        <v>+</v>
      </c>
      <c r="DR143" s="17">
        <f t="shared" si="207"/>
        <v>0.27705363498687763</v>
      </c>
      <c r="DS143" s="17" t="str">
        <f t="shared" si="208"/>
        <v>small</v>
      </c>
      <c r="DT143" s="17" t="str">
        <f t="shared" si="209"/>
        <v>+
small</v>
      </c>
      <c r="DU143" s="17">
        <f t="shared" si="210"/>
        <v>0.28668051570920805</v>
      </c>
      <c r="DV143" s="17" t="str">
        <f t="shared" si="211"/>
        <v>+</v>
      </c>
      <c r="DW143" s="17">
        <f t="shared" si="212"/>
        <v>0.28668051570920805</v>
      </c>
      <c r="DX143" s="17" t="str">
        <f t="shared" si="213"/>
        <v>small</v>
      </c>
      <c r="DY143" s="17" t="str">
        <f t="shared" si="214"/>
        <v>+
small</v>
      </c>
      <c r="DZ143" s="17">
        <f t="shared" si="215"/>
        <v>0.24718779061722534</v>
      </c>
      <c r="EA143" s="17" t="str">
        <f t="shared" si="216"/>
        <v>+</v>
      </c>
      <c r="EB143" s="17">
        <f t="shared" si="217"/>
        <v>0.24718779061722534</v>
      </c>
      <c r="EC143" s="17" t="str">
        <f t="shared" si="218"/>
        <v>small</v>
      </c>
      <c r="ED143" s="17" t="str">
        <f t="shared" si="219"/>
        <v>+
small</v>
      </c>
      <c r="EE143" s="17">
        <f t="shared" si="220"/>
        <v>0.41647573629796114</v>
      </c>
      <c r="EF143" s="17" t="str">
        <f t="shared" si="221"/>
        <v>+</v>
      </c>
      <c r="EG143" s="17">
        <f t="shared" si="222"/>
        <v>0.41647573629796114</v>
      </c>
      <c r="EH143" s="17" t="str">
        <f t="shared" si="223"/>
        <v>moderate</v>
      </c>
      <c r="EI143" s="17" t="str">
        <f t="shared" si="224"/>
        <v>+
moderate</v>
      </c>
    </row>
    <row r="144" spans="1:139" s="47" customFormat="1" x14ac:dyDescent="0.2">
      <c r="A144" s="107"/>
      <c r="B144" s="107"/>
      <c r="C144" s="108" t="s">
        <v>40</v>
      </c>
      <c r="D144" s="147">
        <v>3.14</v>
      </c>
      <c r="E144" s="147">
        <v>0.87</v>
      </c>
      <c r="F144" s="147">
        <v>443</v>
      </c>
      <c r="G144" s="147">
        <v>3.17</v>
      </c>
      <c r="H144" s="147">
        <v>0.86</v>
      </c>
      <c r="I144" s="147">
        <v>279</v>
      </c>
      <c r="J144" s="147">
        <v>3.08</v>
      </c>
      <c r="K144" s="147">
        <v>0.96</v>
      </c>
      <c r="L144" s="147">
        <v>59</v>
      </c>
      <c r="M144" s="147">
        <v>3.08</v>
      </c>
      <c r="N144" s="147">
        <v>0.82</v>
      </c>
      <c r="O144" s="147">
        <v>105</v>
      </c>
      <c r="P144" s="147">
        <v>3.1</v>
      </c>
      <c r="Q144" s="147">
        <v>0.92</v>
      </c>
      <c r="R144" s="147">
        <v>141</v>
      </c>
      <c r="S144" s="147">
        <v>3.22</v>
      </c>
      <c r="T144" s="147">
        <v>0.81</v>
      </c>
      <c r="U144" s="147">
        <v>137</v>
      </c>
      <c r="V144" s="147">
        <v>3.2</v>
      </c>
      <c r="W144" s="147">
        <v>0.94</v>
      </c>
      <c r="X144" s="147">
        <v>272</v>
      </c>
      <c r="Y144" s="147">
        <v>3.04</v>
      </c>
      <c r="Z144" s="147">
        <v>0.73</v>
      </c>
      <c r="AA144" s="147">
        <v>171</v>
      </c>
      <c r="AB144" s="147">
        <v>3.18</v>
      </c>
      <c r="AC144" s="147">
        <v>0.85</v>
      </c>
      <c r="AD144" s="147">
        <v>337</v>
      </c>
      <c r="AE144" s="147">
        <v>3.01</v>
      </c>
      <c r="AF144" s="147">
        <v>0.92</v>
      </c>
      <c r="AG144" s="147">
        <v>106</v>
      </c>
      <c r="AH144" s="110">
        <v>3.2018281938325988</v>
      </c>
      <c r="AI144" s="110">
        <v>0.84741938164439945</v>
      </c>
      <c r="AJ144" s="127">
        <v>454</v>
      </c>
      <c r="AK144" s="110">
        <v>3.292304964539007</v>
      </c>
      <c r="AL144" s="110">
        <v>0.83468621285213729</v>
      </c>
      <c r="AM144" s="127">
        <v>282</v>
      </c>
      <c r="AN144" s="110">
        <v>2.9533333333333331</v>
      </c>
      <c r="AO144" s="110">
        <v>0.82985324621670931</v>
      </c>
      <c r="AP144" s="127">
        <v>66</v>
      </c>
      <c r="AQ144" s="110">
        <v>3.1158490566037735</v>
      </c>
      <c r="AR144" s="110">
        <v>0.85970633737510094</v>
      </c>
      <c r="AS144" s="127">
        <v>106</v>
      </c>
      <c r="AT144" s="110">
        <v>3.3753846153846156</v>
      </c>
      <c r="AU144" s="110">
        <v>0.88454209706797526</v>
      </c>
      <c r="AV144" s="127">
        <v>117</v>
      </c>
      <c r="AW144" s="110">
        <v>3.2182608695652171</v>
      </c>
      <c r="AX144" s="110">
        <v>0.79660260263304372</v>
      </c>
      <c r="AY144" s="127">
        <v>161</v>
      </c>
      <c r="AZ144" s="110">
        <v>3.2705128205128204</v>
      </c>
      <c r="BA144" s="110">
        <v>0.84920968493620108</v>
      </c>
      <c r="BB144" s="127">
        <v>273</v>
      </c>
      <c r="BC144" s="110">
        <v>3.0959999999999992</v>
      </c>
      <c r="BD144" s="110">
        <v>0.83819678760336647</v>
      </c>
      <c r="BE144" s="127">
        <v>180</v>
      </c>
      <c r="BF144" s="110">
        <v>3.2201396648044658</v>
      </c>
      <c r="BG144" s="110">
        <v>0.82985722003799411</v>
      </c>
      <c r="BH144" s="127">
        <v>358</v>
      </c>
      <c r="BI144" s="110">
        <v>3.1335416666666669</v>
      </c>
      <c r="BJ144" s="110">
        <v>0.91126168079053615</v>
      </c>
      <c r="BK144" s="127">
        <v>96</v>
      </c>
      <c r="BM144" s="151">
        <f t="shared" si="151"/>
        <v>0.10465116279069751</v>
      </c>
      <c r="BN144" s="106" t="str">
        <f t="shared" si="150"/>
        <v>pre-ten</v>
      </c>
      <c r="BO144" s="106">
        <f t="shared" si="152"/>
        <v>0.10465116279069751</v>
      </c>
      <c r="BP144" s="106" t="str">
        <f t="shared" si="153"/>
        <v>small</v>
      </c>
      <c r="BQ144" s="106" t="str">
        <f t="shared" si="154"/>
        <v>pre-ten
small</v>
      </c>
      <c r="BR144" s="151">
        <f t="shared" si="155"/>
        <v>0.10465116279069751</v>
      </c>
      <c r="BS144" s="106" t="str">
        <f t="shared" si="156"/>
        <v>ntt</v>
      </c>
      <c r="BT144" s="106">
        <f t="shared" si="157"/>
        <v>0.10465116279069751</v>
      </c>
      <c r="BU144" s="106" t="str">
        <f t="shared" si="158"/>
        <v>small</v>
      </c>
      <c r="BV144" s="106" t="str">
        <f t="shared" si="159"/>
        <v>ntt
small</v>
      </c>
      <c r="BW144" s="151">
        <f t="shared" si="160"/>
        <v>-0.13043478260869576</v>
      </c>
      <c r="BX144" s="106" t="str">
        <f t="shared" si="161"/>
        <v>full</v>
      </c>
      <c r="BY144" s="106">
        <f t="shared" si="162"/>
        <v>0.13043478260869576</v>
      </c>
      <c r="BZ144" s="106" t="str">
        <f t="shared" si="163"/>
        <v>small</v>
      </c>
      <c r="CA144" s="106" t="str">
        <f t="shared" si="164"/>
        <v>full
small</v>
      </c>
      <c r="CB144" s="151">
        <f t="shared" si="165"/>
        <v>0.17021276595744697</v>
      </c>
      <c r="CC144" s="106" t="str">
        <f t="shared" si="166"/>
        <v>women</v>
      </c>
      <c r="CD144" s="106">
        <f t="shared" si="167"/>
        <v>0.17021276595744697</v>
      </c>
      <c r="CE144" s="106" t="str">
        <f t="shared" si="168"/>
        <v>small</v>
      </c>
      <c r="CF144" s="106" t="str">
        <f t="shared" si="169"/>
        <v>women
small</v>
      </c>
      <c r="CG144" s="151">
        <f t="shared" si="170"/>
        <v>0.20000000000000046</v>
      </c>
      <c r="CH144" s="106" t="str">
        <f t="shared" si="171"/>
        <v>foc</v>
      </c>
      <c r="CI144" s="106">
        <f t="shared" si="172"/>
        <v>0.20000000000000046</v>
      </c>
      <c r="CJ144" s="106" t="str">
        <f t="shared" si="173"/>
        <v>small</v>
      </c>
      <c r="CK144" s="106" t="str">
        <f t="shared" si="174"/>
        <v>foc
small</v>
      </c>
      <c r="CL144" s="151">
        <f t="shared" si="175"/>
        <v>7.2960561407767577E-2</v>
      </c>
      <c r="CM144" s="151" t="str">
        <f t="shared" si="176"/>
        <v/>
      </c>
      <c r="CN144" s="151">
        <f t="shared" si="177"/>
        <v>7.2960561407767577E-2</v>
      </c>
      <c r="CO144" s="151" t="str">
        <f t="shared" si="178"/>
        <v/>
      </c>
      <c r="CP144" s="151" t="str">
        <f t="shared" si="179"/>
        <v xml:space="preserve">
</v>
      </c>
      <c r="CQ144" s="151">
        <f t="shared" si="180"/>
        <v>0.14652807564784004</v>
      </c>
      <c r="CR144" s="151" t="str">
        <f t="shared" si="181"/>
        <v>+</v>
      </c>
      <c r="CS144" s="151">
        <f t="shared" si="182"/>
        <v>0.14652807564784004</v>
      </c>
      <c r="CT144" s="151" t="str">
        <f t="shared" si="183"/>
        <v>small</v>
      </c>
      <c r="CU144" s="151" t="str">
        <f t="shared" si="184"/>
        <v>+
small</v>
      </c>
      <c r="CV144" s="151">
        <f t="shared" si="185"/>
        <v>-0.15263742986382073</v>
      </c>
      <c r="CW144" s="151" t="str">
        <f t="shared" si="186"/>
        <v>-</v>
      </c>
      <c r="CX144" s="151">
        <f t="shared" si="187"/>
        <v>0.15263742986382073</v>
      </c>
      <c r="CY144" s="151" t="str">
        <f t="shared" si="188"/>
        <v>small</v>
      </c>
      <c r="CZ144" s="151" t="str">
        <f t="shared" si="189"/>
        <v>-
small</v>
      </c>
      <c r="DA144" s="151">
        <f t="shared" si="190"/>
        <v>4.1699188484790782E-2</v>
      </c>
      <c r="DB144" s="151" t="str">
        <f t="shared" si="191"/>
        <v/>
      </c>
      <c r="DC144" s="151">
        <f t="shared" si="192"/>
        <v>4.1699188484790782E-2</v>
      </c>
      <c r="DD144" s="151" t="str">
        <f t="shared" si="193"/>
        <v/>
      </c>
      <c r="DE144" s="151" t="str">
        <f t="shared" si="194"/>
        <v xml:space="preserve">
</v>
      </c>
      <c r="DF144" s="151">
        <f t="shared" si="195"/>
        <v>0.31133014052970825</v>
      </c>
      <c r="DG144" s="151" t="str">
        <f t="shared" si="196"/>
        <v>+</v>
      </c>
      <c r="DH144" s="151">
        <f t="shared" si="197"/>
        <v>0.31133014052970825</v>
      </c>
      <c r="DI144" s="151" t="str">
        <f t="shared" si="198"/>
        <v>moderate</v>
      </c>
      <c r="DJ144" s="151" t="str">
        <f t="shared" si="199"/>
        <v>+
moderate</v>
      </c>
      <c r="DK144" s="151">
        <f t="shared" si="200"/>
        <v>-2.183184474962436E-3</v>
      </c>
      <c r="DL144" s="151" t="str">
        <f t="shared" si="201"/>
        <v/>
      </c>
      <c r="DM144" s="151">
        <f t="shared" si="202"/>
        <v>2.183184474962436E-3</v>
      </c>
      <c r="DN144" s="151" t="str">
        <f t="shared" si="203"/>
        <v/>
      </c>
      <c r="DO144" s="151" t="str">
        <f t="shared" si="204"/>
        <v xml:space="preserve">
</v>
      </c>
      <c r="DP144" s="151">
        <f t="shared" si="205"/>
        <v>8.3033462481198278E-2</v>
      </c>
      <c r="DQ144" s="151" t="str">
        <f t="shared" si="206"/>
        <v/>
      </c>
      <c r="DR144" s="151">
        <f t="shared" si="207"/>
        <v>8.3033462481198278E-2</v>
      </c>
      <c r="DS144" s="151" t="str">
        <f t="shared" si="208"/>
        <v/>
      </c>
      <c r="DT144" s="151" t="str">
        <f t="shared" si="209"/>
        <v xml:space="preserve">
</v>
      </c>
      <c r="DU144" s="151">
        <f t="shared" si="210"/>
        <v>6.6810086638626295E-2</v>
      </c>
      <c r="DV144" s="151" t="str">
        <f t="shared" si="211"/>
        <v/>
      </c>
      <c r="DW144" s="151">
        <f t="shared" si="212"/>
        <v>6.6810086638626295E-2</v>
      </c>
      <c r="DX144" s="151" t="str">
        <f t="shared" si="213"/>
        <v/>
      </c>
      <c r="DY144" s="151" t="str">
        <f t="shared" si="214"/>
        <v xml:space="preserve">
</v>
      </c>
      <c r="DZ144" s="151">
        <f t="shared" si="215"/>
        <v>4.8369362626775575E-2</v>
      </c>
      <c r="EA144" s="151" t="str">
        <f t="shared" si="216"/>
        <v/>
      </c>
      <c r="EB144" s="151">
        <f t="shared" si="217"/>
        <v>4.8369362626775575E-2</v>
      </c>
      <c r="EC144" s="151" t="str">
        <f t="shared" si="218"/>
        <v/>
      </c>
      <c r="ED144" s="151" t="str">
        <f t="shared" si="219"/>
        <v xml:space="preserve">
</v>
      </c>
      <c r="EE144" s="151">
        <f t="shared" si="220"/>
        <v>0.1355721076293831</v>
      </c>
      <c r="EF144" s="151" t="str">
        <f t="shared" si="221"/>
        <v>+</v>
      </c>
      <c r="EG144" s="151">
        <f t="shared" si="222"/>
        <v>0.1355721076293831</v>
      </c>
      <c r="EH144" s="151" t="str">
        <f t="shared" si="223"/>
        <v>small</v>
      </c>
      <c r="EI144" s="151" t="str">
        <f t="shared" si="224"/>
        <v>+
small</v>
      </c>
    </row>
    <row r="145" spans="1:139" s="27" customFormat="1" x14ac:dyDescent="0.2">
      <c r="A145" s="95" t="s">
        <v>316</v>
      </c>
      <c r="B145" s="95"/>
      <c r="C145" s="95" t="s">
        <v>317</v>
      </c>
      <c r="D145" s="148">
        <v>3.19</v>
      </c>
      <c r="E145" s="148">
        <v>1.1200000000000001</v>
      </c>
      <c r="F145" s="148">
        <v>437</v>
      </c>
      <c r="G145" s="148">
        <v>3.31</v>
      </c>
      <c r="H145" s="148">
        <v>1.08</v>
      </c>
      <c r="I145" s="148">
        <v>277</v>
      </c>
      <c r="J145" s="148">
        <v>3.16</v>
      </c>
      <c r="K145" s="148">
        <v>1.1399999999999999</v>
      </c>
      <c r="L145" s="148">
        <v>56</v>
      </c>
      <c r="M145" s="148">
        <v>2.87</v>
      </c>
      <c r="N145" s="148">
        <v>1.1599999999999999</v>
      </c>
      <c r="O145" s="148">
        <v>104</v>
      </c>
      <c r="P145" s="148">
        <v>3.26</v>
      </c>
      <c r="Q145" s="148">
        <v>1.08</v>
      </c>
      <c r="R145" s="148">
        <v>140</v>
      </c>
      <c r="S145" s="148">
        <v>3.34</v>
      </c>
      <c r="T145" s="148">
        <v>1.0900000000000001</v>
      </c>
      <c r="U145" s="148">
        <v>136</v>
      </c>
      <c r="V145" s="148">
        <v>3.25</v>
      </c>
      <c r="W145" s="148">
        <v>1.1200000000000001</v>
      </c>
      <c r="X145" s="148">
        <v>268</v>
      </c>
      <c r="Y145" s="148">
        <v>3.08</v>
      </c>
      <c r="Z145" s="148">
        <v>1.1200000000000001</v>
      </c>
      <c r="AA145" s="148">
        <v>169</v>
      </c>
      <c r="AB145" s="148">
        <v>3.19</v>
      </c>
      <c r="AC145" s="148">
        <v>1.1000000000000001</v>
      </c>
      <c r="AD145" s="148">
        <v>333</v>
      </c>
      <c r="AE145" s="148">
        <v>3.16</v>
      </c>
      <c r="AF145" s="148">
        <v>1.19</v>
      </c>
      <c r="AG145" s="148">
        <v>104</v>
      </c>
      <c r="AH145" s="98">
        <v>3.2668161434977572</v>
      </c>
      <c r="AI145" s="98">
        <v>1.1190373862113825</v>
      </c>
      <c r="AJ145" s="126">
        <v>446</v>
      </c>
      <c r="AK145" s="98">
        <v>3.5</v>
      </c>
      <c r="AL145" s="98">
        <v>1.0501847869030474</v>
      </c>
      <c r="AM145" s="126">
        <v>278</v>
      </c>
      <c r="AN145" s="98">
        <v>2.8307692307692305</v>
      </c>
      <c r="AO145" s="98">
        <v>1.0393692613977294</v>
      </c>
      <c r="AP145" s="126">
        <v>65</v>
      </c>
      <c r="AQ145" s="98">
        <v>2.9126213592233006</v>
      </c>
      <c r="AR145" s="98">
        <v>1.1807840209984184</v>
      </c>
      <c r="AS145" s="126">
        <v>103</v>
      </c>
      <c r="AT145" s="98">
        <v>3.6034482758620681</v>
      </c>
      <c r="AU145" s="98">
        <v>1.0457309517214768</v>
      </c>
      <c r="AV145" s="126">
        <v>116</v>
      </c>
      <c r="AW145" s="98">
        <v>3.4025157232704402</v>
      </c>
      <c r="AX145" s="98">
        <v>1.0798470171498444</v>
      </c>
      <c r="AY145" s="126">
        <v>159</v>
      </c>
      <c r="AZ145" s="98">
        <v>3.3866171003717489</v>
      </c>
      <c r="BA145" s="98">
        <v>1.0646837901414992</v>
      </c>
      <c r="BB145" s="126">
        <v>269</v>
      </c>
      <c r="BC145" s="98">
        <v>3.0795454545454546</v>
      </c>
      <c r="BD145" s="98">
        <v>1.1781010474157458</v>
      </c>
      <c r="BE145" s="126">
        <v>176</v>
      </c>
      <c r="BF145" s="98">
        <v>3.2727272727272756</v>
      </c>
      <c r="BG145" s="98">
        <v>1.1168461162332293</v>
      </c>
      <c r="BH145" s="126">
        <v>352</v>
      </c>
      <c r="BI145" s="98">
        <v>3.2446808510638303</v>
      </c>
      <c r="BJ145" s="98">
        <v>1.1329490513534617</v>
      </c>
      <c r="BK145" s="126">
        <v>94</v>
      </c>
      <c r="BM145" s="17">
        <f t="shared" si="151"/>
        <v>0.13888888888888878</v>
      </c>
      <c r="BN145" s="14" t="str">
        <f t="shared" si="150"/>
        <v>pre-ten</v>
      </c>
      <c r="BO145" s="14">
        <f t="shared" si="152"/>
        <v>0.13888888888888878</v>
      </c>
      <c r="BP145" s="14" t="str">
        <f t="shared" si="153"/>
        <v>small</v>
      </c>
      <c r="BQ145" s="14" t="str">
        <f t="shared" si="154"/>
        <v>pre-ten
small</v>
      </c>
      <c r="BR145" s="17">
        <f t="shared" si="155"/>
        <v>0.40740740740740733</v>
      </c>
      <c r="BS145" s="14" t="str">
        <f t="shared" si="156"/>
        <v>ntt</v>
      </c>
      <c r="BT145" s="14">
        <f t="shared" si="157"/>
        <v>0.40740740740740733</v>
      </c>
      <c r="BU145" s="14" t="str">
        <f t="shared" si="158"/>
        <v>moderate</v>
      </c>
      <c r="BV145" s="14" t="str">
        <f t="shared" si="159"/>
        <v>ntt
moderate</v>
      </c>
      <c r="BW145" s="17">
        <f t="shared" si="160"/>
        <v>-7.4074074074074139E-2</v>
      </c>
      <c r="BX145" s="14" t="str">
        <f t="shared" si="161"/>
        <v/>
      </c>
      <c r="BY145" s="14">
        <f t="shared" si="162"/>
        <v>7.4074074074074139E-2</v>
      </c>
      <c r="BZ145" s="14" t="str">
        <f t="shared" si="163"/>
        <v/>
      </c>
      <c r="CA145" s="14" t="str">
        <f t="shared" si="164"/>
        <v xml:space="preserve">
</v>
      </c>
      <c r="CB145" s="17">
        <f t="shared" si="165"/>
        <v>0.15178571428571422</v>
      </c>
      <c r="CC145" s="14" t="str">
        <f t="shared" si="166"/>
        <v>women</v>
      </c>
      <c r="CD145" s="14">
        <f t="shared" si="167"/>
        <v>0.15178571428571422</v>
      </c>
      <c r="CE145" s="14" t="str">
        <f t="shared" si="168"/>
        <v>small</v>
      </c>
      <c r="CF145" s="14" t="str">
        <f t="shared" si="169"/>
        <v>women
small</v>
      </c>
      <c r="CG145" s="17">
        <f t="shared" si="170"/>
        <v>2.7272727272727094E-2</v>
      </c>
      <c r="CH145" s="14" t="str">
        <f t="shared" si="171"/>
        <v/>
      </c>
      <c r="CI145" s="14">
        <f t="shared" si="172"/>
        <v>2.7272727272727094E-2</v>
      </c>
      <c r="CJ145" s="14" t="str">
        <f t="shared" si="173"/>
        <v/>
      </c>
      <c r="CK145" s="14" t="str">
        <f t="shared" si="174"/>
        <v xml:space="preserve">
</v>
      </c>
      <c r="CL145" s="17">
        <f t="shared" si="175"/>
        <v>6.864484104309175E-2</v>
      </c>
      <c r="CM145" s="17" t="str">
        <f t="shared" si="176"/>
        <v/>
      </c>
      <c r="CN145" s="17">
        <f t="shared" si="177"/>
        <v>6.864484104309175E-2</v>
      </c>
      <c r="CO145" s="17" t="str">
        <f t="shared" si="178"/>
        <v/>
      </c>
      <c r="CP145" s="17" t="str">
        <f t="shared" si="179"/>
        <v xml:space="preserve">
</v>
      </c>
      <c r="CQ145" s="17">
        <f t="shared" si="180"/>
        <v>0.18092054119380485</v>
      </c>
      <c r="CR145" s="17" t="str">
        <f t="shared" si="181"/>
        <v>+</v>
      </c>
      <c r="CS145" s="17">
        <f t="shared" si="182"/>
        <v>0.18092054119380485</v>
      </c>
      <c r="CT145" s="17" t="str">
        <f t="shared" si="183"/>
        <v>small</v>
      </c>
      <c r="CU145" s="17" t="str">
        <f t="shared" si="184"/>
        <v>+
small</v>
      </c>
      <c r="CV145" s="151">
        <f t="shared" si="185"/>
        <v>-0.31676015585454648</v>
      </c>
      <c r="CW145" s="17" t="str">
        <f t="shared" si="186"/>
        <v>-</v>
      </c>
      <c r="CX145" s="17">
        <f t="shared" si="187"/>
        <v>0.31676015585454648</v>
      </c>
      <c r="CY145" s="17" t="str">
        <f t="shared" si="188"/>
        <v>moderate</v>
      </c>
      <c r="CZ145" s="17" t="str">
        <f t="shared" si="189"/>
        <v>-
moderate</v>
      </c>
      <c r="DA145" s="17">
        <f t="shared" si="190"/>
        <v>3.6095813006735755E-2</v>
      </c>
      <c r="DB145" s="17" t="str">
        <f t="shared" si="191"/>
        <v/>
      </c>
      <c r="DC145" s="17">
        <f t="shared" si="192"/>
        <v>3.6095813006735755E-2</v>
      </c>
      <c r="DD145" s="17" t="str">
        <f t="shared" si="193"/>
        <v/>
      </c>
      <c r="DE145" s="17" t="str">
        <f t="shared" si="194"/>
        <v xml:space="preserve">
</v>
      </c>
      <c r="DF145" s="17">
        <f t="shared" si="195"/>
        <v>0.32842890926837875</v>
      </c>
      <c r="DG145" s="17" t="str">
        <f t="shared" si="196"/>
        <v>+</v>
      </c>
      <c r="DH145" s="17">
        <f t="shared" si="197"/>
        <v>0.32842890926837875</v>
      </c>
      <c r="DI145" s="17" t="str">
        <f t="shared" si="198"/>
        <v>moderate</v>
      </c>
      <c r="DJ145" s="17" t="str">
        <f t="shared" si="199"/>
        <v>+
moderate</v>
      </c>
      <c r="DK145" s="17">
        <f t="shared" si="200"/>
        <v>5.7893129561486151E-2</v>
      </c>
      <c r="DL145" s="17" t="str">
        <f t="shared" si="201"/>
        <v/>
      </c>
      <c r="DM145" s="17">
        <f t="shared" si="202"/>
        <v>5.7893129561486151E-2</v>
      </c>
      <c r="DN145" s="17" t="str">
        <f t="shared" si="203"/>
        <v/>
      </c>
      <c r="DO145" s="17" t="str">
        <f t="shared" si="204"/>
        <v xml:space="preserve">
</v>
      </c>
      <c r="DP145" s="17">
        <f t="shared" si="205"/>
        <v>0.12831706619069699</v>
      </c>
      <c r="DQ145" s="17" t="str">
        <f t="shared" si="206"/>
        <v>+</v>
      </c>
      <c r="DR145" s="17">
        <f t="shared" si="207"/>
        <v>0.12831706619069699</v>
      </c>
      <c r="DS145" s="17" t="str">
        <f t="shared" si="208"/>
        <v>small</v>
      </c>
      <c r="DT145" s="17" t="str">
        <f t="shared" si="209"/>
        <v>+
small</v>
      </c>
      <c r="DU145" s="17">
        <f t="shared" si="210"/>
        <v>-3.8582891980493969E-4</v>
      </c>
      <c r="DV145" s="17" t="str">
        <f t="shared" si="211"/>
        <v/>
      </c>
      <c r="DW145" s="17">
        <f t="shared" si="212"/>
        <v>3.8582891980493969E-4</v>
      </c>
      <c r="DX145" s="17" t="str">
        <f t="shared" si="213"/>
        <v/>
      </c>
      <c r="DY145" s="17" t="str">
        <f t="shared" si="214"/>
        <v xml:space="preserve">
</v>
      </c>
      <c r="DZ145" s="17">
        <f t="shared" si="215"/>
        <v>7.4072221342622133E-2</v>
      </c>
      <c r="EA145" s="17" t="str">
        <f t="shared" si="216"/>
        <v/>
      </c>
      <c r="EB145" s="17">
        <f t="shared" si="217"/>
        <v>7.4072221342622133E-2</v>
      </c>
      <c r="EC145" s="17" t="str">
        <f t="shared" si="218"/>
        <v/>
      </c>
      <c r="ED145" s="17" t="str">
        <f t="shared" si="219"/>
        <v xml:space="preserve">
</v>
      </c>
      <c r="EE145" s="17">
        <f t="shared" si="220"/>
        <v>7.4743741532478772E-2</v>
      </c>
      <c r="EF145" s="17" t="str">
        <f t="shared" si="221"/>
        <v/>
      </c>
      <c r="EG145" s="17">
        <f t="shared" si="222"/>
        <v>7.4743741532478772E-2</v>
      </c>
      <c r="EH145" s="17" t="str">
        <f t="shared" si="223"/>
        <v/>
      </c>
      <c r="EI145" s="17" t="str">
        <f t="shared" si="224"/>
        <v xml:space="preserve">
</v>
      </c>
    </row>
    <row r="146" spans="1:139" x14ac:dyDescent="0.2">
      <c r="A146" s="2" t="s">
        <v>318</v>
      </c>
      <c r="B146" s="2"/>
      <c r="C146" s="2" t="s">
        <v>319</v>
      </c>
      <c r="D146" s="145">
        <v>3.19</v>
      </c>
      <c r="E146" s="145">
        <v>1.0900000000000001</v>
      </c>
      <c r="F146" s="131">
        <v>431</v>
      </c>
      <c r="G146" s="146">
        <v>3.14</v>
      </c>
      <c r="H146" s="146">
        <v>1.1499999999999999</v>
      </c>
      <c r="I146" s="146">
        <v>275</v>
      </c>
      <c r="J146" s="146">
        <v>3.3</v>
      </c>
      <c r="K146" s="146">
        <v>1.08</v>
      </c>
      <c r="L146" s="146">
        <v>54</v>
      </c>
      <c r="M146" s="146">
        <v>3.25</v>
      </c>
      <c r="N146" s="146">
        <v>0.95</v>
      </c>
      <c r="O146" s="146">
        <v>102</v>
      </c>
      <c r="P146" s="146">
        <v>3.03</v>
      </c>
      <c r="Q146" s="146">
        <v>1.21</v>
      </c>
      <c r="R146" s="146">
        <v>138</v>
      </c>
      <c r="S146" s="146">
        <v>3.24</v>
      </c>
      <c r="T146" s="146">
        <v>1.08</v>
      </c>
      <c r="U146" s="146">
        <v>136</v>
      </c>
      <c r="V146" s="146">
        <v>3.21</v>
      </c>
      <c r="W146" s="146">
        <v>1.1399999999999999</v>
      </c>
      <c r="X146" s="146">
        <v>263</v>
      </c>
      <c r="Y146" s="146">
        <v>3.14</v>
      </c>
      <c r="Z146" s="146">
        <v>1.02</v>
      </c>
      <c r="AA146" s="146">
        <v>168</v>
      </c>
      <c r="AB146" s="146">
        <v>3.24</v>
      </c>
      <c r="AC146" s="146">
        <v>1.07</v>
      </c>
      <c r="AD146" s="146">
        <v>330</v>
      </c>
      <c r="AE146" s="146">
        <v>3.02</v>
      </c>
      <c r="AF146" s="146">
        <v>1.1399999999999999</v>
      </c>
      <c r="AG146" s="146">
        <v>101</v>
      </c>
      <c r="AH146" s="31">
        <v>3.1701149425287367</v>
      </c>
      <c r="AI146" s="31">
        <v>1.0791397562345126</v>
      </c>
      <c r="AJ146" s="125">
        <v>435</v>
      </c>
      <c r="AK146" s="31">
        <v>3.1964285714285712</v>
      </c>
      <c r="AL146" s="31">
        <v>1.1171463077931525</v>
      </c>
      <c r="AM146" s="125">
        <v>280</v>
      </c>
      <c r="AN146" s="31">
        <v>3.0169491525423728</v>
      </c>
      <c r="AO146" s="31">
        <v>0.91898604964326025</v>
      </c>
      <c r="AP146" s="125">
        <v>59</v>
      </c>
      <c r="AQ146" s="31">
        <v>3.1874999999999996</v>
      </c>
      <c r="AR146" s="31">
        <v>1.0594189072565356</v>
      </c>
      <c r="AS146" s="125">
        <v>96</v>
      </c>
      <c r="AT146" s="31">
        <v>3.2649572649572658</v>
      </c>
      <c r="AU146" s="31">
        <v>1.1551471200014425</v>
      </c>
      <c r="AV146" s="125">
        <v>117</v>
      </c>
      <c r="AW146" s="31">
        <v>3.1187500000000017</v>
      </c>
      <c r="AX146" s="31">
        <v>1.0895263237126918</v>
      </c>
      <c r="AY146" s="125">
        <v>160</v>
      </c>
      <c r="AZ146" s="31">
        <v>3.2490421455938683</v>
      </c>
      <c r="BA146" s="31">
        <v>1.0720438074724348</v>
      </c>
      <c r="BB146" s="125">
        <v>261</v>
      </c>
      <c r="BC146" s="31">
        <v>3.0520231213872835</v>
      </c>
      <c r="BD146" s="31">
        <v>1.0851315210917725</v>
      </c>
      <c r="BE146" s="125">
        <v>173</v>
      </c>
      <c r="BF146" s="31">
        <v>3.1531791907514437</v>
      </c>
      <c r="BG146" s="31">
        <v>1.0886522752896153</v>
      </c>
      <c r="BH146" s="125">
        <v>346</v>
      </c>
      <c r="BI146" s="31">
        <v>3.2359550561797765</v>
      </c>
      <c r="BJ146" s="31">
        <v>1.0447103982151784</v>
      </c>
      <c r="BK146" s="125">
        <v>89</v>
      </c>
      <c r="BM146" s="17">
        <f t="shared" si="151"/>
        <v>-0.13913043478260845</v>
      </c>
      <c r="BN146" s="14" t="str">
        <f t="shared" si="150"/>
        <v>tenured</v>
      </c>
      <c r="BO146" s="14">
        <f t="shared" si="152"/>
        <v>0.13913043478260845</v>
      </c>
      <c r="BP146" s="14" t="str">
        <f t="shared" si="153"/>
        <v>small</v>
      </c>
      <c r="BQ146" s="14" t="str">
        <f t="shared" si="154"/>
        <v>tenured
small</v>
      </c>
      <c r="BR146" s="17">
        <f t="shared" si="155"/>
        <v>-9.5652173913043384E-2</v>
      </c>
      <c r="BS146" s="14" t="str">
        <f t="shared" si="156"/>
        <v/>
      </c>
      <c r="BT146" s="14">
        <f t="shared" si="157"/>
        <v>9.5652173913043384E-2</v>
      </c>
      <c r="BU146" s="14" t="str">
        <f t="shared" si="158"/>
        <v/>
      </c>
      <c r="BV146" s="14" t="str">
        <f t="shared" si="159"/>
        <v xml:space="preserve">
</v>
      </c>
      <c r="BW146" s="17">
        <f t="shared" si="160"/>
        <v>-0.1735537190082648</v>
      </c>
      <c r="BX146" s="14" t="str">
        <f t="shared" si="161"/>
        <v>full</v>
      </c>
      <c r="BY146" s="14">
        <f t="shared" si="162"/>
        <v>0.1735537190082648</v>
      </c>
      <c r="BZ146" s="14" t="str">
        <f t="shared" si="163"/>
        <v>small</v>
      </c>
      <c r="CA146" s="14" t="str">
        <f t="shared" si="164"/>
        <v>full
small</v>
      </c>
      <c r="CB146" s="17">
        <f t="shared" si="165"/>
        <v>6.1403508771929689E-2</v>
      </c>
      <c r="CC146" s="14" t="str">
        <f t="shared" si="166"/>
        <v/>
      </c>
      <c r="CD146" s="14">
        <f t="shared" si="167"/>
        <v>6.1403508771929689E-2</v>
      </c>
      <c r="CE146" s="14" t="str">
        <f t="shared" si="168"/>
        <v/>
      </c>
      <c r="CF146" s="14" t="str">
        <f t="shared" si="169"/>
        <v xml:space="preserve">
</v>
      </c>
      <c r="CG146" s="17">
        <f t="shared" si="170"/>
        <v>0.20560747663551418</v>
      </c>
      <c r="CH146" s="14" t="str">
        <f t="shared" si="171"/>
        <v>foc</v>
      </c>
      <c r="CI146" s="14">
        <f t="shared" si="172"/>
        <v>0.20560747663551418</v>
      </c>
      <c r="CJ146" s="14" t="str">
        <f t="shared" si="173"/>
        <v>small</v>
      </c>
      <c r="CK146" s="14" t="str">
        <f t="shared" si="174"/>
        <v>foc
small</v>
      </c>
      <c r="CL146" s="17">
        <f t="shared" si="175"/>
        <v>-1.8426767577027273E-2</v>
      </c>
      <c r="CM146" s="17" t="str">
        <f t="shared" si="176"/>
        <v/>
      </c>
      <c r="CN146" s="17">
        <f t="shared" si="177"/>
        <v>1.8426767577027273E-2</v>
      </c>
      <c r="CO146" s="17" t="str">
        <f t="shared" si="178"/>
        <v/>
      </c>
      <c r="CP146" s="17" t="str">
        <f t="shared" si="179"/>
        <v xml:space="preserve">
</v>
      </c>
      <c r="CQ146" s="17">
        <f t="shared" si="180"/>
        <v>5.0511352931060481E-2</v>
      </c>
      <c r="CR146" s="17" t="str">
        <f t="shared" si="181"/>
        <v/>
      </c>
      <c r="CS146" s="17">
        <f t="shared" si="182"/>
        <v>5.0511352931060481E-2</v>
      </c>
      <c r="CT146" s="17" t="str">
        <f t="shared" si="183"/>
        <v/>
      </c>
      <c r="CU146" s="17" t="str">
        <f t="shared" si="184"/>
        <v xml:space="preserve">
</v>
      </c>
      <c r="CV146" s="151">
        <f t="shared" si="185"/>
        <v>-0.30800342134410424</v>
      </c>
      <c r="CW146" s="17" t="str">
        <f t="shared" si="186"/>
        <v>-</v>
      </c>
      <c r="CX146" s="17">
        <f t="shared" si="187"/>
        <v>0.30800342134410424</v>
      </c>
      <c r="CY146" s="17" t="str">
        <f t="shared" si="188"/>
        <v>moderate</v>
      </c>
      <c r="CZ146" s="17" t="str">
        <f t="shared" si="189"/>
        <v>-
moderate</v>
      </c>
      <c r="DA146" s="17">
        <f t="shared" si="190"/>
        <v>-5.8994605034801618E-2</v>
      </c>
      <c r="DB146" s="17" t="str">
        <f t="shared" si="191"/>
        <v/>
      </c>
      <c r="DC146" s="17">
        <f t="shared" si="192"/>
        <v>5.8994605034801618E-2</v>
      </c>
      <c r="DD146" s="17" t="str">
        <f t="shared" si="193"/>
        <v/>
      </c>
      <c r="DE146" s="17" t="str">
        <f t="shared" si="194"/>
        <v xml:space="preserve">
</v>
      </c>
      <c r="DF146" s="17">
        <f t="shared" si="195"/>
        <v>0.20340029498318152</v>
      </c>
      <c r="DG146" s="17" t="str">
        <f t="shared" si="196"/>
        <v>+</v>
      </c>
      <c r="DH146" s="17">
        <f t="shared" si="197"/>
        <v>0.20340029498318152</v>
      </c>
      <c r="DI146" s="17" t="str">
        <f t="shared" si="198"/>
        <v>small</v>
      </c>
      <c r="DJ146" s="17" t="str">
        <f t="shared" si="199"/>
        <v>+
small</v>
      </c>
      <c r="DK146" s="17">
        <f t="shared" si="200"/>
        <v>-0.1112868935436315</v>
      </c>
      <c r="DL146" s="17" t="str">
        <f t="shared" si="201"/>
        <v>-</v>
      </c>
      <c r="DM146" s="17">
        <f t="shared" si="202"/>
        <v>0.1112868935436315</v>
      </c>
      <c r="DN146" s="17" t="str">
        <f t="shared" si="203"/>
        <v>small</v>
      </c>
      <c r="DO146" s="17" t="str">
        <f t="shared" si="204"/>
        <v>-
small</v>
      </c>
      <c r="DP146" s="17">
        <f t="shared" si="205"/>
        <v>3.6418423689157126E-2</v>
      </c>
      <c r="DQ146" s="17" t="str">
        <f t="shared" si="206"/>
        <v/>
      </c>
      <c r="DR146" s="17">
        <f t="shared" si="207"/>
        <v>3.6418423689157126E-2</v>
      </c>
      <c r="DS146" s="17" t="str">
        <f t="shared" si="208"/>
        <v/>
      </c>
      <c r="DT146" s="17" t="str">
        <f t="shared" si="209"/>
        <v xml:space="preserve">
</v>
      </c>
      <c r="DU146" s="17">
        <f t="shared" si="210"/>
        <v>-8.1074853050256385E-2</v>
      </c>
      <c r="DV146" s="17" t="str">
        <f t="shared" si="211"/>
        <v/>
      </c>
      <c r="DW146" s="17">
        <f t="shared" si="212"/>
        <v>8.1074853050256385E-2</v>
      </c>
      <c r="DX146" s="17" t="str">
        <f t="shared" si="213"/>
        <v/>
      </c>
      <c r="DY146" s="17" t="str">
        <f t="shared" si="214"/>
        <v xml:space="preserve">
</v>
      </c>
      <c r="DZ146" s="17">
        <f t="shared" si="215"/>
        <v>-7.9750725938141712E-2</v>
      </c>
      <c r="EA146" s="17" t="str">
        <f t="shared" si="216"/>
        <v/>
      </c>
      <c r="EB146" s="17">
        <f t="shared" si="217"/>
        <v>7.9750725938141712E-2</v>
      </c>
      <c r="EC146" s="17" t="str">
        <f t="shared" si="218"/>
        <v/>
      </c>
      <c r="ED146" s="17" t="str">
        <f t="shared" si="219"/>
        <v xml:space="preserve">
</v>
      </c>
      <c r="EE146" s="17">
        <f t="shared" si="220"/>
        <v>0.20671284266790305</v>
      </c>
      <c r="EF146" s="17" t="str">
        <f t="shared" si="221"/>
        <v>+</v>
      </c>
      <c r="EG146" s="17">
        <f t="shared" si="222"/>
        <v>0.20671284266790305</v>
      </c>
      <c r="EH146" s="17" t="str">
        <f t="shared" si="223"/>
        <v>small</v>
      </c>
      <c r="EI146" s="17" t="str">
        <f t="shared" si="224"/>
        <v>+
small</v>
      </c>
    </row>
    <row r="147" spans="1:139" s="27" customFormat="1" x14ac:dyDescent="0.2">
      <c r="A147" s="95" t="s">
        <v>320</v>
      </c>
      <c r="B147" s="95"/>
      <c r="C147" s="95" t="s">
        <v>321</v>
      </c>
      <c r="D147" s="148">
        <v>3.23</v>
      </c>
      <c r="E147" s="148">
        <v>1.04</v>
      </c>
      <c r="F147" s="148">
        <v>281</v>
      </c>
      <c r="G147" s="148">
        <v>3.28</v>
      </c>
      <c r="H147" s="148">
        <v>1.05</v>
      </c>
      <c r="I147" s="148">
        <v>195</v>
      </c>
      <c r="J147" s="148">
        <v>3.06</v>
      </c>
      <c r="K147" s="148">
        <v>1.1200000000000001</v>
      </c>
      <c r="L147" s="148">
        <v>31</v>
      </c>
      <c r="M147" s="148">
        <v>3.15</v>
      </c>
      <c r="N147" s="148">
        <v>0.93</v>
      </c>
      <c r="O147" s="148">
        <v>55</v>
      </c>
      <c r="P147" s="148">
        <v>3.17</v>
      </c>
      <c r="Q147" s="148">
        <v>1.17</v>
      </c>
      <c r="R147" s="148">
        <v>96</v>
      </c>
      <c r="S147" s="148">
        <v>3.37</v>
      </c>
      <c r="T147" s="148">
        <v>0.93</v>
      </c>
      <c r="U147" s="148">
        <v>97</v>
      </c>
      <c r="V147" s="148">
        <v>3.32</v>
      </c>
      <c r="W147" s="148">
        <v>1.08</v>
      </c>
      <c r="X147" s="148">
        <v>181</v>
      </c>
      <c r="Y147" s="148">
        <v>3.07</v>
      </c>
      <c r="Z147" s="148">
        <v>0.92</v>
      </c>
      <c r="AA147" s="148">
        <v>100</v>
      </c>
      <c r="AB147" s="148">
        <v>3.27</v>
      </c>
      <c r="AC147" s="148">
        <v>1.02</v>
      </c>
      <c r="AD147" s="148">
        <v>207</v>
      </c>
      <c r="AE147" s="148">
        <v>3.14</v>
      </c>
      <c r="AF147" s="148">
        <v>1.06</v>
      </c>
      <c r="AG147" s="148">
        <v>74</v>
      </c>
      <c r="AH147" s="98">
        <v>3.2937293729372947</v>
      </c>
      <c r="AI147" s="98">
        <v>0.97799986086041057</v>
      </c>
      <c r="AJ147" s="126">
        <v>303</v>
      </c>
      <c r="AK147" s="98">
        <v>3.3028846153846145</v>
      </c>
      <c r="AL147" s="98">
        <v>1.0118101376928457</v>
      </c>
      <c r="AM147" s="126">
        <v>208</v>
      </c>
      <c r="AN147" s="98">
        <v>3.2432432432432439</v>
      </c>
      <c r="AO147" s="98">
        <v>0.95467869537945127</v>
      </c>
      <c r="AP147" s="126">
        <v>37</v>
      </c>
      <c r="AQ147" s="98">
        <v>3.2931034482758612</v>
      </c>
      <c r="AR147" s="98">
        <v>0.87876749194549819</v>
      </c>
      <c r="AS147" s="126">
        <v>58</v>
      </c>
      <c r="AT147" s="98">
        <v>3.4731182795698912</v>
      </c>
      <c r="AU147" s="98">
        <v>1.0064077081324014</v>
      </c>
      <c r="AV147" s="126">
        <v>93</v>
      </c>
      <c r="AW147" s="98">
        <v>3.1607142857142856</v>
      </c>
      <c r="AX147" s="98">
        <v>1.0094470114786953</v>
      </c>
      <c r="AY147" s="126">
        <v>112</v>
      </c>
      <c r="AZ147" s="98">
        <v>3.3789473684210525</v>
      </c>
      <c r="BA147" s="98">
        <v>0.96695614022014476</v>
      </c>
      <c r="BB147" s="126">
        <v>190</v>
      </c>
      <c r="BC147" s="98">
        <v>3.150442477876108</v>
      </c>
      <c r="BD147" s="98">
        <v>0.98399004548221469</v>
      </c>
      <c r="BE147" s="126">
        <v>113</v>
      </c>
      <c r="BF147" s="98">
        <v>3.309322033898304</v>
      </c>
      <c r="BG147" s="98">
        <v>0.98157383725348268</v>
      </c>
      <c r="BH147" s="126">
        <v>236</v>
      </c>
      <c r="BI147" s="98">
        <v>3.238805970149254</v>
      </c>
      <c r="BJ147" s="98">
        <v>0.97062229708583381</v>
      </c>
      <c r="BK147" s="126">
        <v>67</v>
      </c>
      <c r="BM147" s="17">
        <f t="shared" si="151"/>
        <v>0.20952380952380928</v>
      </c>
      <c r="BN147" s="14" t="str">
        <f t="shared" si="150"/>
        <v>pre-ten</v>
      </c>
      <c r="BO147" s="14">
        <f t="shared" si="152"/>
        <v>0.20952380952380928</v>
      </c>
      <c r="BP147" s="14" t="str">
        <f t="shared" si="153"/>
        <v>small</v>
      </c>
      <c r="BQ147" s="14" t="str">
        <f t="shared" si="154"/>
        <v>pre-ten
small</v>
      </c>
      <c r="BR147" s="17">
        <f t="shared" si="155"/>
        <v>0.1238095238095237</v>
      </c>
      <c r="BS147" s="14" t="str">
        <f t="shared" si="156"/>
        <v>ntt</v>
      </c>
      <c r="BT147" s="14">
        <f t="shared" si="157"/>
        <v>0.1238095238095237</v>
      </c>
      <c r="BU147" s="14" t="str">
        <f t="shared" si="158"/>
        <v>small</v>
      </c>
      <c r="BV147" s="14" t="str">
        <f t="shared" si="159"/>
        <v>ntt
small</v>
      </c>
      <c r="BW147" s="17">
        <f t="shared" si="160"/>
        <v>-0.17094017094017111</v>
      </c>
      <c r="BX147" s="14" t="str">
        <f t="shared" si="161"/>
        <v>full</v>
      </c>
      <c r="BY147" s="14">
        <f t="shared" si="162"/>
        <v>0.17094017094017111</v>
      </c>
      <c r="BZ147" s="14" t="str">
        <f t="shared" si="163"/>
        <v>small</v>
      </c>
      <c r="CA147" s="14" t="str">
        <f t="shared" si="164"/>
        <v>full
small</v>
      </c>
      <c r="CB147" s="17">
        <f t="shared" si="165"/>
        <v>0.23148148148148145</v>
      </c>
      <c r="CC147" s="14" t="str">
        <f t="shared" si="166"/>
        <v>women</v>
      </c>
      <c r="CD147" s="14">
        <f t="shared" si="167"/>
        <v>0.23148148148148145</v>
      </c>
      <c r="CE147" s="14" t="str">
        <f t="shared" si="168"/>
        <v>small</v>
      </c>
      <c r="CF147" s="14" t="str">
        <f t="shared" si="169"/>
        <v>women
small</v>
      </c>
      <c r="CG147" s="17">
        <f t="shared" si="170"/>
        <v>0.12745098039215674</v>
      </c>
      <c r="CH147" s="14" t="str">
        <f t="shared" si="171"/>
        <v>foc</v>
      </c>
      <c r="CI147" s="14">
        <f t="shared" si="172"/>
        <v>0.12745098039215674</v>
      </c>
      <c r="CJ147" s="14" t="str">
        <f t="shared" si="173"/>
        <v>small</v>
      </c>
      <c r="CK147" s="14" t="str">
        <f t="shared" si="174"/>
        <v>foc
small</v>
      </c>
      <c r="CL147" s="17">
        <f t="shared" si="175"/>
        <v>6.516296728429781E-2</v>
      </c>
      <c r="CM147" s="17" t="str">
        <f t="shared" si="176"/>
        <v/>
      </c>
      <c r="CN147" s="17">
        <f t="shared" si="177"/>
        <v>6.516296728429781E-2</v>
      </c>
      <c r="CO147" s="17" t="str">
        <f t="shared" si="178"/>
        <v/>
      </c>
      <c r="CP147" s="17" t="str">
        <f t="shared" si="179"/>
        <v xml:space="preserve">
</v>
      </c>
      <c r="CQ147" s="17">
        <f t="shared" si="180"/>
        <v>2.2617499600070017E-2</v>
      </c>
      <c r="CR147" s="17" t="str">
        <f t="shared" si="181"/>
        <v/>
      </c>
      <c r="CS147" s="17">
        <f t="shared" si="182"/>
        <v>2.2617499600070017E-2</v>
      </c>
      <c r="CT147" s="17" t="str">
        <f t="shared" si="183"/>
        <v/>
      </c>
      <c r="CU147" s="17" t="str">
        <f t="shared" si="184"/>
        <v xml:space="preserve">
</v>
      </c>
      <c r="CV147" s="151">
        <f t="shared" si="185"/>
        <v>0.19194231957843266</v>
      </c>
      <c r="CW147" s="17" t="str">
        <f t="shared" si="186"/>
        <v>+</v>
      </c>
      <c r="CX147" s="17">
        <f t="shared" si="187"/>
        <v>0.19194231957843266</v>
      </c>
      <c r="CY147" s="17" t="str">
        <f t="shared" si="188"/>
        <v>small</v>
      </c>
      <c r="CZ147" s="17" t="str">
        <f t="shared" si="189"/>
        <v>+
small</v>
      </c>
      <c r="DA147" s="17">
        <f t="shared" si="190"/>
        <v>0.16284563276122721</v>
      </c>
      <c r="DB147" s="17" t="str">
        <f t="shared" si="191"/>
        <v>+</v>
      </c>
      <c r="DC147" s="17">
        <f t="shared" si="192"/>
        <v>0.16284563276122721</v>
      </c>
      <c r="DD147" s="17" t="str">
        <f t="shared" si="193"/>
        <v>small</v>
      </c>
      <c r="DE147" s="17" t="str">
        <f t="shared" si="194"/>
        <v>+
small</v>
      </c>
      <c r="DF147" s="17">
        <f t="shared" si="195"/>
        <v>0.30118835251410203</v>
      </c>
      <c r="DG147" s="17" t="str">
        <f t="shared" si="196"/>
        <v>+</v>
      </c>
      <c r="DH147" s="17">
        <f t="shared" si="197"/>
        <v>0.30118835251410203</v>
      </c>
      <c r="DI147" s="17" t="str">
        <f t="shared" si="198"/>
        <v>moderate</v>
      </c>
      <c r="DJ147" s="17" t="str">
        <f t="shared" si="199"/>
        <v>+
moderate</v>
      </c>
      <c r="DK147" s="17">
        <f t="shared" si="200"/>
        <v>-0.20732709285962511</v>
      </c>
      <c r="DL147" s="17" t="str">
        <f t="shared" si="201"/>
        <v>-</v>
      </c>
      <c r="DM147" s="17">
        <f t="shared" si="202"/>
        <v>0.20732709285962511</v>
      </c>
      <c r="DN147" s="17" t="str">
        <f t="shared" si="203"/>
        <v>small</v>
      </c>
      <c r="DO147" s="17" t="str">
        <f t="shared" si="204"/>
        <v>-
small</v>
      </c>
      <c r="DP147" s="17">
        <f t="shared" si="205"/>
        <v>6.0961780963128508E-2</v>
      </c>
      <c r="DQ147" s="17" t="str">
        <f t="shared" si="206"/>
        <v/>
      </c>
      <c r="DR147" s="17">
        <f t="shared" si="207"/>
        <v>6.0961780963128508E-2</v>
      </c>
      <c r="DS147" s="17" t="str">
        <f t="shared" si="208"/>
        <v/>
      </c>
      <c r="DT147" s="17" t="str">
        <f t="shared" si="209"/>
        <v xml:space="preserve">
</v>
      </c>
      <c r="DU147" s="17">
        <f t="shared" si="210"/>
        <v>8.1751312673784687E-2</v>
      </c>
      <c r="DV147" s="17" t="str">
        <f t="shared" si="211"/>
        <v/>
      </c>
      <c r="DW147" s="17">
        <f t="shared" si="212"/>
        <v>8.1751312673784687E-2</v>
      </c>
      <c r="DX147" s="17" t="str">
        <f t="shared" si="213"/>
        <v/>
      </c>
      <c r="DY147" s="17" t="str">
        <f t="shared" si="214"/>
        <v xml:space="preserve">
</v>
      </c>
      <c r="DZ147" s="17">
        <f t="shared" si="215"/>
        <v>4.0060189469118317E-2</v>
      </c>
      <c r="EA147" s="17" t="str">
        <f t="shared" si="216"/>
        <v/>
      </c>
      <c r="EB147" s="17">
        <f t="shared" si="217"/>
        <v>4.0060189469118317E-2</v>
      </c>
      <c r="EC147" s="17" t="str">
        <f t="shared" si="218"/>
        <v/>
      </c>
      <c r="ED147" s="17" t="str">
        <f t="shared" si="219"/>
        <v xml:space="preserve">
</v>
      </c>
      <c r="EE147" s="17">
        <f t="shared" si="220"/>
        <v>0.10179651801314046</v>
      </c>
      <c r="EF147" s="17" t="str">
        <f t="shared" si="221"/>
        <v>+</v>
      </c>
      <c r="EG147" s="17">
        <f t="shared" si="222"/>
        <v>0.10179651801314046</v>
      </c>
      <c r="EH147" s="17" t="str">
        <f t="shared" si="223"/>
        <v>small</v>
      </c>
      <c r="EI147" s="17" t="str">
        <f t="shared" si="224"/>
        <v>+
small</v>
      </c>
    </row>
    <row r="148" spans="1:139" x14ac:dyDescent="0.2">
      <c r="A148" s="2" t="s">
        <v>322</v>
      </c>
      <c r="B148" s="2"/>
      <c r="C148" s="2" t="s">
        <v>323</v>
      </c>
      <c r="D148" s="145">
        <v>3.01</v>
      </c>
      <c r="E148" s="145">
        <v>1</v>
      </c>
      <c r="F148" s="131">
        <v>349</v>
      </c>
      <c r="G148" s="146">
        <v>3</v>
      </c>
      <c r="H148" s="146">
        <v>0.98</v>
      </c>
      <c r="I148" s="146">
        <v>240</v>
      </c>
      <c r="J148" s="146">
        <v>2.95</v>
      </c>
      <c r="K148" s="146">
        <v>1.18</v>
      </c>
      <c r="L148" s="146">
        <v>38</v>
      </c>
      <c r="M148" s="146">
        <v>3.07</v>
      </c>
      <c r="N148" s="146">
        <v>0.99</v>
      </c>
      <c r="O148" s="146">
        <v>71</v>
      </c>
      <c r="P148" s="146">
        <v>2.98</v>
      </c>
      <c r="Q148" s="146">
        <v>1.02</v>
      </c>
      <c r="R148" s="146">
        <v>121</v>
      </c>
      <c r="S148" s="146">
        <v>3</v>
      </c>
      <c r="T148" s="146">
        <v>0.96</v>
      </c>
      <c r="U148" s="146">
        <v>117</v>
      </c>
      <c r="V148" s="146">
        <v>3.1</v>
      </c>
      <c r="W148" s="146">
        <v>1.05</v>
      </c>
      <c r="X148" s="146">
        <v>225</v>
      </c>
      <c r="Y148" s="146">
        <v>2.85</v>
      </c>
      <c r="Z148" s="146">
        <v>0.89</v>
      </c>
      <c r="AA148" s="146">
        <v>124</v>
      </c>
      <c r="AB148" s="146">
        <v>3.06</v>
      </c>
      <c r="AC148" s="146">
        <v>0.98</v>
      </c>
      <c r="AD148" s="146">
        <v>265</v>
      </c>
      <c r="AE148" s="146">
        <v>2.86</v>
      </c>
      <c r="AF148" s="146">
        <v>1.05</v>
      </c>
      <c r="AG148" s="146">
        <v>84</v>
      </c>
      <c r="AH148" s="31">
        <v>3.2060439560439562</v>
      </c>
      <c r="AI148" s="31">
        <v>0.97566351414223951</v>
      </c>
      <c r="AJ148" s="125">
        <v>364</v>
      </c>
      <c r="AK148" s="31">
        <v>3.2396694214876036</v>
      </c>
      <c r="AL148" s="31">
        <v>0.97712248720141825</v>
      </c>
      <c r="AM148" s="125">
        <v>242</v>
      </c>
      <c r="AN148" s="31">
        <v>3.0697674418604648</v>
      </c>
      <c r="AO148" s="31">
        <v>1.0093691768155022</v>
      </c>
      <c r="AP148" s="125">
        <v>43</v>
      </c>
      <c r="AQ148" s="31">
        <v>3.1772151898734182</v>
      </c>
      <c r="AR148" s="31">
        <v>0.95755422516183586</v>
      </c>
      <c r="AS148" s="125">
        <v>79</v>
      </c>
      <c r="AT148" s="31">
        <v>3.3018867924528319</v>
      </c>
      <c r="AU148" s="31">
        <v>1.0526140822303367</v>
      </c>
      <c r="AV148" s="125">
        <v>106</v>
      </c>
      <c r="AW148" s="31">
        <v>3.1666666666666665</v>
      </c>
      <c r="AX148" s="31">
        <v>0.90938001417345726</v>
      </c>
      <c r="AY148" s="125">
        <v>132</v>
      </c>
      <c r="AZ148" s="31">
        <v>3.2274678111587982</v>
      </c>
      <c r="BA148" s="31">
        <v>0.98904387391043336</v>
      </c>
      <c r="BB148" s="125">
        <v>233</v>
      </c>
      <c r="BC148" s="31">
        <v>3.16793893129771</v>
      </c>
      <c r="BD148" s="31">
        <v>0.9539607454891601</v>
      </c>
      <c r="BE148" s="125">
        <v>131</v>
      </c>
      <c r="BF148" s="31">
        <v>3.2283737024221439</v>
      </c>
      <c r="BG148" s="31">
        <v>0.96990716845332503</v>
      </c>
      <c r="BH148" s="125">
        <v>289</v>
      </c>
      <c r="BI148" s="31">
        <v>3.12</v>
      </c>
      <c r="BJ148" s="31">
        <v>0.99945931328839943</v>
      </c>
      <c r="BK148" s="125">
        <v>75</v>
      </c>
      <c r="BM148" s="17">
        <f t="shared" si="151"/>
        <v>5.1020408163265127E-2</v>
      </c>
      <c r="BN148" s="14" t="str">
        <f t="shared" si="150"/>
        <v/>
      </c>
      <c r="BO148" s="14">
        <f t="shared" si="152"/>
        <v>5.1020408163265127E-2</v>
      </c>
      <c r="BP148" s="14" t="str">
        <f t="shared" si="153"/>
        <v/>
      </c>
      <c r="BQ148" s="14" t="str">
        <f t="shared" si="154"/>
        <v xml:space="preserve">
</v>
      </c>
      <c r="BR148" s="17">
        <f t="shared" si="155"/>
        <v>-7.1428571428571272E-2</v>
      </c>
      <c r="BS148" s="14" t="str">
        <f t="shared" si="156"/>
        <v/>
      </c>
      <c r="BT148" s="14">
        <f t="shared" si="157"/>
        <v>7.1428571428571272E-2</v>
      </c>
      <c r="BU148" s="14" t="str">
        <f t="shared" si="158"/>
        <v/>
      </c>
      <c r="BV148" s="14" t="str">
        <f t="shared" si="159"/>
        <v xml:space="preserve">
</v>
      </c>
      <c r="BW148" s="17">
        <f t="shared" si="160"/>
        <v>-1.9607843137254919E-2</v>
      </c>
      <c r="BX148" s="14" t="str">
        <f t="shared" si="161"/>
        <v/>
      </c>
      <c r="BY148" s="14">
        <f t="shared" si="162"/>
        <v>1.9607843137254919E-2</v>
      </c>
      <c r="BZ148" s="14" t="str">
        <f t="shared" si="163"/>
        <v/>
      </c>
      <c r="CA148" s="14" t="str">
        <f t="shared" si="164"/>
        <v xml:space="preserve">
</v>
      </c>
      <c r="CB148" s="17">
        <f t="shared" si="165"/>
        <v>0.23809523809523808</v>
      </c>
      <c r="CC148" s="14" t="str">
        <f t="shared" si="166"/>
        <v>women</v>
      </c>
      <c r="CD148" s="14">
        <f t="shared" si="167"/>
        <v>0.23809523809523808</v>
      </c>
      <c r="CE148" s="14" t="str">
        <f t="shared" si="168"/>
        <v>small</v>
      </c>
      <c r="CF148" s="14" t="str">
        <f t="shared" si="169"/>
        <v>women
small</v>
      </c>
      <c r="CG148" s="17">
        <f t="shared" si="170"/>
        <v>0.20408163265306142</v>
      </c>
      <c r="CH148" s="14" t="str">
        <f t="shared" si="171"/>
        <v>foc</v>
      </c>
      <c r="CI148" s="14">
        <f t="shared" si="172"/>
        <v>0.20408163265306142</v>
      </c>
      <c r="CJ148" s="14" t="str">
        <f t="shared" si="173"/>
        <v>small</v>
      </c>
      <c r="CK148" s="14" t="str">
        <f t="shared" si="174"/>
        <v>foc
small</v>
      </c>
      <c r="CL148" s="17">
        <f t="shared" si="175"/>
        <v>0.2009339830815644</v>
      </c>
      <c r="CM148" s="17" t="str">
        <f t="shared" si="176"/>
        <v>+</v>
      </c>
      <c r="CN148" s="17">
        <f t="shared" si="177"/>
        <v>0.2009339830815644</v>
      </c>
      <c r="CO148" s="17" t="str">
        <f t="shared" si="178"/>
        <v>small</v>
      </c>
      <c r="CP148" s="17" t="str">
        <f t="shared" si="179"/>
        <v>+
small</v>
      </c>
      <c r="CQ148" s="17">
        <f t="shared" si="180"/>
        <v>0.24528083697474007</v>
      </c>
      <c r="CR148" s="17" t="str">
        <f t="shared" si="181"/>
        <v>+</v>
      </c>
      <c r="CS148" s="17">
        <f t="shared" si="182"/>
        <v>0.24528083697474007</v>
      </c>
      <c r="CT148" s="17" t="str">
        <f t="shared" si="183"/>
        <v>small</v>
      </c>
      <c r="CU148" s="17" t="str">
        <f t="shared" si="184"/>
        <v>+
small</v>
      </c>
      <c r="CV148" s="151">
        <f t="shared" si="185"/>
        <v>0.11865573529630016</v>
      </c>
      <c r="CW148" s="17" t="str">
        <f t="shared" si="186"/>
        <v>+</v>
      </c>
      <c r="CX148" s="17">
        <f t="shared" si="187"/>
        <v>0.11865573529630016</v>
      </c>
      <c r="CY148" s="17" t="str">
        <f t="shared" si="188"/>
        <v>small</v>
      </c>
      <c r="CZ148" s="17" t="str">
        <f t="shared" si="189"/>
        <v>+
small</v>
      </c>
      <c r="DA148" s="17">
        <f t="shared" si="190"/>
        <v>0.11196774768060574</v>
      </c>
      <c r="DB148" s="17" t="str">
        <f t="shared" si="191"/>
        <v>+</v>
      </c>
      <c r="DC148" s="17">
        <f t="shared" si="192"/>
        <v>0.11196774768060574</v>
      </c>
      <c r="DD148" s="17" t="str">
        <f t="shared" si="193"/>
        <v>small</v>
      </c>
      <c r="DE148" s="17" t="str">
        <f t="shared" si="194"/>
        <v>+
small</v>
      </c>
      <c r="DF148" s="17">
        <f t="shared" si="195"/>
        <v>0.3057975357604949</v>
      </c>
      <c r="DG148" s="17" t="str">
        <f t="shared" si="196"/>
        <v>+</v>
      </c>
      <c r="DH148" s="17">
        <f t="shared" si="197"/>
        <v>0.3057975357604949</v>
      </c>
      <c r="DI148" s="17" t="str">
        <f t="shared" si="198"/>
        <v>moderate</v>
      </c>
      <c r="DJ148" s="17" t="str">
        <f t="shared" si="199"/>
        <v>+
moderate</v>
      </c>
      <c r="DK148" s="17">
        <f t="shared" si="200"/>
        <v>0.18327504901034269</v>
      </c>
      <c r="DL148" s="17" t="str">
        <f t="shared" si="201"/>
        <v>+</v>
      </c>
      <c r="DM148" s="17">
        <f t="shared" si="202"/>
        <v>0.18327504901034269</v>
      </c>
      <c r="DN148" s="17" t="str">
        <f t="shared" si="203"/>
        <v>small</v>
      </c>
      <c r="DO148" s="17" t="str">
        <f t="shared" si="204"/>
        <v>+
small</v>
      </c>
      <c r="DP148" s="17">
        <f t="shared" si="205"/>
        <v>0.12887983488014756</v>
      </c>
      <c r="DQ148" s="17" t="str">
        <f t="shared" si="206"/>
        <v>+</v>
      </c>
      <c r="DR148" s="17">
        <f t="shared" si="207"/>
        <v>0.12887983488014756</v>
      </c>
      <c r="DS148" s="17" t="str">
        <f t="shared" si="208"/>
        <v>small</v>
      </c>
      <c r="DT148" s="17" t="str">
        <f t="shared" si="209"/>
        <v>+
small</v>
      </c>
      <c r="DU148" s="17">
        <f t="shared" si="210"/>
        <v>0.33328303371086943</v>
      </c>
      <c r="DV148" s="17" t="str">
        <f t="shared" si="211"/>
        <v>+</v>
      </c>
      <c r="DW148" s="17">
        <f t="shared" si="212"/>
        <v>0.33328303371086943</v>
      </c>
      <c r="DX148" s="17" t="str">
        <f t="shared" si="213"/>
        <v>moderate</v>
      </c>
      <c r="DY148" s="17" t="str">
        <f t="shared" si="214"/>
        <v>+
moderate</v>
      </c>
      <c r="DZ148" s="17">
        <f t="shared" si="215"/>
        <v>0.17359775027814589</v>
      </c>
      <c r="EA148" s="17" t="str">
        <f t="shared" si="216"/>
        <v>+</v>
      </c>
      <c r="EB148" s="17">
        <f t="shared" si="217"/>
        <v>0.17359775027814589</v>
      </c>
      <c r="EC148" s="17" t="str">
        <f t="shared" si="218"/>
        <v>small</v>
      </c>
      <c r="ED148" s="17" t="str">
        <f t="shared" si="219"/>
        <v>+
small</v>
      </c>
      <c r="EE148" s="17">
        <f t="shared" si="220"/>
        <v>0.2601406545950869</v>
      </c>
      <c r="EF148" s="17" t="str">
        <f t="shared" si="221"/>
        <v>+</v>
      </c>
      <c r="EG148" s="17">
        <f t="shared" si="222"/>
        <v>0.2601406545950869</v>
      </c>
      <c r="EH148" s="17" t="str">
        <f t="shared" si="223"/>
        <v>small</v>
      </c>
      <c r="EI148" s="17" t="str">
        <f t="shared" si="224"/>
        <v>+
small</v>
      </c>
    </row>
    <row r="149" spans="1:139" s="27" customFormat="1" x14ac:dyDescent="0.2">
      <c r="A149" s="95" t="s">
        <v>324</v>
      </c>
      <c r="B149" s="95"/>
      <c r="C149" s="95" t="s">
        <v>325</v>
      </c>
      <c r="D149" s="148">
        <v>3.18</v>
      </c>
      <c r="E149" s="148">
        <v>1.01</v>
      </c>
      <c r="F149" s="148">
        <v>333</v>
      </c>
      <c r="G149" s="148">
        <v>3.19</v>
      </c>
      <c r="H149" s="148">
        <v>1.02</v>
      </c>
      <c r="I149" s="148">
        <v>223</v>
      </c>
      <c r="J149" s="148">
        <v>3.21</v>
      </c>
      <c r="K149" s="148">
        <v>0.95</v>
      </c>
      <c r="L149" s="148">
        <v>39</v>
      </c>
      <c r="M149" s="148">
        <v>3.14</v>
      </c>
      <c r="N149" s="148">
        <v>1.03</v>
      </c>
      <c r="O149" s="148">
        <v>71</v>
      </c>
      <c r="P149" s="148">
        <v>3.08</v>
      </c>
      <c r="Q149" s="148">
        <v>1.1000000000000001</v>
      </c>
      <c r="R149" s="148">
        <v>113</v>
      </c>
      <c r="S149" s="148">
        <v>3.28</v>
      </c>
      <c r="T149" s="148">
        <v>0.92</v>
      </c>
      <c r="U149" s="148">
        <v>109</v>
      </c>
      <c r="V149" s="148">
        <v>3.24</v>
      </c>
      <c r="W149" s="148">
        <v>1.05</v>
      </c>
      <c r="X149" s="148">
        <v>218</v>
      </c>
      <c r="Y149" s="148">
        <v>3.07</v>
      </c>
      <c r="Z149" s="148">
        <v>0.93</v>
      </c>
      <c r="AA149" s="148">
        <v>115</v>
      </c>
      <c r="AB149" s="148">
        <v>3.22</v>
      </c>
      <c r="AC149" s="148">
        <v>1.01</v>
      </c>
      <c r="AD149" s="148">
        <v>247</v>
      </c>
      <c r="AE149" s="148">
        <v>3.07</v>
      </c>
      <c r="AF149" s="148">
        <v>1</v>
      </c>
      <c r="AG149" s="148">
        <v>86</v>
      </c>
      <c r="AH149" s="99">
        <v>3.285714285714286</v>
      </c>
      <c r="AI149" s="99">
        <v>0.97388166319119018</v>
      </c>
      <c r="AJ149" s="126">
        <v>364</v>
      </c>
      <c r="AK149" s="99">
        <v>3.3054393305439342</v>
      </c>
      <c r="AL149" s="99">
        <v>1.0014756525489219</v>
      </c>
      <c r="AM149" s="126">
        <v>239</v>
      </c>
      <c r="AN149" s="99">
        <v>3.2222222222222223</v>
      </c>
      <c r="AO149" s="99">
        <v>0.90173794038584909</v>
      </c>
      <c r="AP149" s="126">
        <v>45</v>
      </c>
      <c r="AQ149" s="99">
        <v>3.2624999999999993</v>
      </c>
      <c r="AR149" s="99">
        <v>0.9378638534429915</v>
      </c>
      <c r="AS149" s="126">
        <v>80</v>
      </c>
      <c r="AT149" s="99">
        <v>3.3461538461538458</v>
      </c>
      <c r="AU149" s="99">
        <v>1.0122476266482261</v>
      </c>
      <c r="AV149" s="126">
        <v>104</v>
      </c>
      <c r="AW149" s="99">
        <v>3.2692307692307701</v>
      </c>
      <c r="AX149" s="99">
        <v>0.99446890144696842</v>
      </c>
      <c r="AY149" s="126">
        <v>130</v>
      </c>
      <c r="AZ149" s="99">
        <v>3.3319327731092439</v>
      </c>
      <c r="BA149" s="99">
        <v>0.97819542567941198</v>
      </c>
      <c r="BB149" s="126">
        <v>238</v>
      </c>
      <c r="BC149" s="99">
        <v>3.1984126984126982</v>
      </c>
      <c r="BD149" s="99">
        <v>0.96349232499146586</v>
      </c>
      <c r="BE149" s="126">
        <v>126</v>
      </c>
      <c r="BF149" s="99">
        <v>3.3333333333333326</v>
      </c>
      <c r="BG149" s="99">
        <v>0.96271972468246603</v>
      </c>
      <c r="BH149" s="126">
        <v>288</v>
      </c>
      <c r="BI149" s="99">
        <v>3.1052631578947372</v>
      </c>
      <c r="BJ149" s="99">
        <v>1.0010520781447358</v>
      </c>
      <c r="BK149" s="126">
        <v>76</v>
      </c>
      <c r="BM149" s="17">
        <f t="shared" si="151"/>
        <v>-1.9607843137254919E-2</v>
      </c>
      <c r="BN149" s="14" t="str">
        <f t="shared" si="150"/>
        <v/>
      </c>
      <c r="BO149" s="14">
        <f t="shared" si="152"/>
        <v>1.9607843137254919E-2</v>
      </c>
      <c r="BP149" s="14" t="str">
        <f t="shared" si="153"/>
        <v/>
      </c>
      <c r="BQ149" s="14" t="str">
        <f t="shared" si="154"/>
        <v xml:space="preserve">
</v>
      </c>
      <c r="BR149" s="17">
        <f t="shared" si="155"/>
        <v>4.9019607843137081E-2</v>
      </c>
      <c r="BS149" s="14" t="str">
        <f t="shared" si="156"/>
        <v/>
      </c>
      <c r="BT149" s="14">
        <f t="shared" si="157"/>
        <v>4.9019607843137081E-2</v>
      </c>
      <c r="BU149" s="14" t="str">
        <f t="shared" si="158"/>
        <v/>
      </c>
      <c r="BV149" s="14" t="str">
        <f t="shared" si="159"/>
        <v xml:space="preserve">
</v>
      </c>
      <c r="BW149" s="17">
        <f t="shared" si="160"/>
        <v>-0.18181818181818157</v>
      </c>
      <c r="BX149" s="14" t="str">
        <f t="shared" si="161"/>
        <v>full</v>
      </c>
      <c r="BY149" s="14">
        <f t="shared" si="162"/>
        <v>0.18181818181818157</v>
      </c>
      <c r="BZ149" s="14" t="str">
        <f t="shared" si="163"/>
        <v>small</v>
      </c>
      <c r="CA149" s="14" t="str">
        <f t="shared" si="164"/>
        <v>full
small</v>
      </c>
      <c r="CB149" s="17">
        <f t="shared" si="165"/>
        <v>0.16190476190476225</v>
      </c>
      <c r="CC149" s="14" t="str">
        <f t="shared" si="166"/>
        <v>women</v>
      </c>
      <c r="CD149" s="14">
        <f t="shared" si="167"/>
        <v>0.16190476190476225</v>
      </c>
      <c r="CE149" s="14" t="str">
        <f t="shared" si="168"/>
        <v>small</v>
      </c>
      <c r="CF149" s="14" t="str">
        <f t="shared" si="169"/>
        <v>women
small</v>
      </c>
      <c r="CG149" s="17">
        <f t="shared" si="170"/>
        <v>0.14851485148514887</v>
      </c>
      <c r="CH149" s="14" t="str">
        <f t="shared" si="171"/>
        <v>foc</v>
      </c>
      <c r="CI149" s="14">
        <f t="shared" si="172"/>
        <v>0.14851485148514887</v>
      </c>
      <c r="CJ149" s="14" t="str">
        <f t="shared" si="173"/>
        <v>small</v>
      </c>
      <c r="CK149" s="14" t="str">
        <f t="shared" si="174"/>
        <v>foc
small</v>
      </c>
      <c r="CL149" s="17">
        <f t="shared" si="175"/>
        <v>0.10854941591967554</v>
      </c>
      <c r="CM149" s="17" t="str">
        <f t="shared" si="176"/>
        <v>+</v>
      </c>
      <c r="CN149" s="17">
        <f t="shared" si="177"/>
        <v>0.10854941591967554</v>
      </c>
      <c r="CO149" s="17" t="str">
        <f t="shared" si="178"/>
        <v>small</v>
      </c>
      <c r="CP149" s="17" t="str">
        <f t="shared" si="179"/>
        <v>+
small</v>
      </c>
      <c r="CQ149" s="17">
        <f t="shared" si="180"/>
        <v>0.11526923320614138</v>
      </c>
      <c r="CR149" s="17" t="str">
        <f t="shared" si="181"/>
        <v>+</v>
      </c>
      <c r="CS149" s="17">
        <f t="shared" si="182"/>
        <v>0.11526923320614138</v>
      </c>
      <c r="CT149" s="17" t="str">
        <f t="shared" si="183"/>
        <v>small</v>
      </c>
      <c r="CU149" s="17" t="str">
        <f t="shared" si="184"/>
        <v>+
small</v>
      </c>
      <c r="CV149" s="151">
        <f t="shared" si="185"/>
        <v>1.3554073389650799E-2</v>
      </c>
      <c r="CW149" s="17" t="str">
        <f t="shared" si="186"/>
        <v/>
      </c>
      <c r="CX149" s="17">
        <f t="shared" si="187"/>
        <v>1.3554073389650799E-2</v>
      </c>
      <c r="CY149" s="17" t="str">
        <f t="shared" si="188"/>
        <v/>
      </c>
      <c r="CZ149" s="17" t="str">
        <f t="shared" si="189"/>
        <v xml:space="preserve">
</v>
      </c>
      <c r="DA149" s="17">
        <f t="shared" si="190"/>
        <v>0.13061597325698127</v>
      </c>
      <c r="DB149" s="17" t="str">
        <f t="shared" si="191"/>
        <v>+</v>
      </c>
      <c r="DC149" s="17">
        <f t="shared" si="192"/>
        <v>0.13061597325698127</v>
      </c>
      <c r="DD149" s="17" t="str">
        <f t="shared" si="193"/>
        <v>small</v>
      </c>
      <c r="DE149" s="17" t="str">
        <f t="shared" si="194"/>
        <v>+
small</v>
      </c>
      <c r="DF149" s="17">
        <f t="shared" si="195"/>
        <v>0.26293353439132233</v>
      </c>
      <c r="DG149" s="17" t="str">
        <f t="shared" si="196"/>
        <v>+</v>
      </c>
      <c r="DH149" s="17">
        <f t="shared" si="197"/>
        <v>0.26293353439132233</v>
      </c>
      <c r="DI149" s="17" t="str">
        <f t="shared" si="198"/>
        <v>small</v>
      </c>
      <c r="DJ149" s="17" t="str">
        <f t="shared" si="199"/>
        <v>+
small</v>
      </c>
      <c r="DK149" s="17">
        <f t="shared" si="200"/>
        <v>-1.0829127742014203E-2</v>
      </c>
      <c r="DL149" s="17" t="str">
        <f t="shared" si="201"/>
        <v/>
      </c>
      <c r="DM149" s="17">
        <f t="shared" si="202"/>
        <v>1.0829127742014203E-2</v>
      </c>
      <c r="DN149" s="17" t="str">
        <f t="shared" si="203"/>
        <v/>
      </c>
      <c r="DO149" s="17" t="str">
        <f t="shared" si="204"/>
        <v xml:space="preserve">
</v>
      </c>
      <c r="DP149" s="17">
        <f t="shared" si="205"/>
        <v>9.3982010849612316E-2</v>
      </c>
      <c r="DQ149" s="17" t="str">
        <f t="shared" si="206"/>
        <v/>
      </c>
      <c r="DR149" s="17">
        <f t="shared" si="207"/>
        <v>9.3982010849612316E-2</v>
      </c>
      <c r="DS149" s="17" t="str">
        <f t="shared" si="208"/>
        <v/>
      </c>
      <c r="DT149" s="17" t="str">
        <f t="shared" si="209"/>
        <v xml:space="preserve">
</v>
      </c>
      <c r="DU149" s="17">
        <f t="shared" si="210"/>
        <v>0.13327838227858818</v>
      </c>
      <c r="DV149" s="17" t="str">
        <f t="shared" si="211"/>
        <v>+</v>
      </c>
      <c r="DW149" s="17">
        <f t="shared" si="212"/>
        <v>0.13327838227858818</v>
      </c>
      <c r="DX149" s="17" t="str">
        <f t="shared" si="213"/>
        <v>small</v>
      </c>
      <c r="DY149" s="17" t="str">
        <f t="shared" si="214"/>
        <v>+
small</v>
      </c>
      <c r="DZ149" s="17">
        <f t="shared" si="215"/>
        <v>0.1177220435269602</v>
      </c>
      <c r="EA149" s="17" t="str">
        <f t="shared" si="216"/>
        <v>+</v>
      </c>
      <c r="EB149" s="17">
        <f t="shared" si="217"/>
        <v>0.1177220435269602</v>
      </c>
      <c r="EC149" s="17" t="str">
        <f t="shared" si="218"/>
        <v>small</v>
      </c>
      <c r="ED149" s="17" t="str">
        <f t="shared" si="219"/>
        <v>+
small</v>
      </c>
      <c r="EE149" s="17">
        <f t="shared" si="220"/>
        <v>3.5226097287656646E-2</v>
      </c>
      <c r="EF149" s="17" t="str">
        <f t="shared" si="221"/>
        <v/>
      </c>
      <c r="EG149" s="17">
        <f t="shared" si="222"/>
        <v>3.5226097287656646E-2</v>
      </c>
      <c r="EH149" s="17" t="str">
        <f t="shared" si="223"/>
        <v/>
      </c>
      <c r="EI149" s="17" t="str">
        <f t="shared" si="224"/>
        <v xml:space="preserve">
</v>
      </c>
    </row>
    <row r="150" spans="1:139" s="47" customFormat="1" x14ac:dyDescent="0.2">
      <c r="A150" s="107"/>
      <c r="B150" s="107"/>
      <c r="C150" s="108" t="s">
        <v>326</v>
      </c>
      <c r="D150" s="147">
        <v>3.09</v>
      </c>
      <c r="E150" s="147">
        <v>0.85</v>
      </c>
      <c r="F150" s="147">
        <v>414</v>
      </c>
      <c r="G150" s="147">
        <v>3.05</v>
      </c>
      <c r="H150" s="147">
        <v>0.84</v>
      </c>
      <c r="I150" s="147">
        <v>272</v>
      </c>
      <c r="J150" s="147">
        <v>3.26</v>
      </c>
      <c r="K150" s="147">
        <v>0.93</v>
      </c>
      <c r="L150" s="147">
        <v>52</v>
      </c>
      <c r="M150" s="147">
        <v>3.14</v>
      </c>
      <c r="N150" s="147">
        <v>0.81</v>
      </c>
      <c r="O150" s="147">
        <v>90</v>
      </c>
      <c r="P150" s="147">
        <v>2.97</v>
      </c>
      <c r="Q150" s="147">
        <v>0.9</v>
      </c>
      <c r="R150" s="147">
        <v>138</v>
      </c>
      <c r="S150" s="147">
        <v>3.1</v>
      </c>
      <c r="T150" s="147">
        <v>0.78</v>
      </c>
      <c r="U150" s="147">
        <v>133</v>
      </c>
      <c r="V150" s="147">
        <v>3.16</v>
      </c>
      <c r="W150" s="147">
        <v>0.89</v>
      </c>
      <c r="X150" s="147">
        <v>259</v>
      </c>
      <c r="Y150" s="147">
        <v>2.98</v>
      </c>
      <c r="Z150" s="147">
        <v>0.77</v>
      </c>
      <c r="AA150" s="147">
        <v>155</v>
      </c>
      <c r="AB150" s="147">
        <v>3.11</v>
      </c>
      <c r="AC150" s="147">
        <v>0.85</v>
      </c>
      <c r="AD150" s="147">
        <v>313</v>
      </c>
      <c r="AE150" s="147">
        <v>3.06</v>
      </c>
      <c r="AF150" s="147">
        <v>0.85</v>
      </c>
      <c r="AG150" s="147">
        <v>101</v>
      </c>
      <c r="AH150" s="119">
        <v>3.1950000000000007</v>
      </c>
      <c r="AI150" s="119">
        <v>0.83867645147292658</v>
      </c>
      <c r="AJ150" s="127">
        <v>432</v>
      </c>
      <c r="AK150" s="119">
        <v>3.2169963369963352</v>
      </c>
      <c r="AL150" s="119">
        <v>0.85364817667781423</v>
      </c>
      <c r="AM150" s="127">
        <v>273</v>
      </c>
      <c r="AN150" s="119">
        <v>3.0681967213114762</v>
      </c>
      <c r="AO150" s="119">
        <v>0.76354111043375028</v>
      </c>
      <c r="AP150" s="127">
        <v>61</v>
      </c>
      <c r="AQ150" s="119">
        <v>3.2126530612244899</v>
      </c>
      <c r="AR150" s="119">
        <v>0.84232318774885817</v>
      </c>
      <c r="AS150" s="127">
        <v>98</v>
      </c>
      <c r="AT150" s="119">
        <v>3.3111504424778757</v>
      </c>
      <c r="AU150" s="119">
        <v>0.87514157243719004</v>
      </c>
      <c r="AV150" s="127">
        <v>113</v>
      </c>
      <c r="AW150" s="119">
        <v>3.152866242038217</v>
      </c>
      <c r="AX150" s="119">
        <v>0.83675659769672117</v>
      </c>
      <c r="AY150" s="127">
        <v>157</v>
      </c>
      <c r="AZ150" s="119">
        <v>3.2229389312977119</v>
      </c>
      <c r="BA150" s="119">
        <v>0.82161563345026944</v>
      </c>
      <c r="BB150" s="127">
        <v>262</v>
      </c>
      <c r="BC150" s="119">
        <v>3.1587573964497033</v>
      </c>
      <c r="BD150" s="119">
        <v>0.86297119307593095</v>
      </c>
      <c r="BE150" s="127">
        <v>169</v>
      </c>
      <c r="BF150" s="119">
        <v>3.1957396449704127</v>
      </c>
      <c r="BG150" s="119">
        <v>0.83851618467073741</v>
      </c>
      <c r="BH150" s="127">
        <v>338</v>
      </c>
      <c r="BI150" s="119">
        <v>3.1923404255319143</v>
      </c>
      <c r="BJ150" s="119">
        <v>0.84374539493053469</v>
      </c>
      <c r="BK150" s="127">
        <v>94</v>
      </c>
      <c r="BM150" s="151">
        <f t="shared" si="151"/>
        <v>-0.24999999999999997</v>
      </c>
      <c r="BN150" s="106" t="str">
        <f t="shared" si="150"/>
        <v>tenured</v>
      </c>
      <c r="BO150" s="106">
        <f t="shared" si="152"/>
        <v>0.24999999999999997</v>
      </c>
      <c r="BP150" s="106" t="str">
        <f t="shared" si="153"/>
        <v>small</v>
      </c>
      <c r="BQ150" s="106" t="str">
        <f t="shared" si="154"/>
        <v>tenured
small</v>
      </c>
      <c r="BR150" s="151">
        <f t="shared" si="155"/>
        <v>-0.10714285714285751</v>
      </c>
      <c r="BS150" s="106" t="str">
        <f t="shared" si="156"/>
        <v>tenured</v>
      </c>
      <c r="BT150" s="106">
        <f t="shared" si="157"/>
        <v>0.10714285714285751</v>
      </c>
      <c r="BU150" s="106" t="str">
        <f t="shared" si="158"/>
        <v>small</v>
      </c>
      <c r="BV150" s="106" t="str">
        <f t="shared" si="159"/>
        <v>tenured
small</v>
      </c>
      <c r="BW150" s="151">
        <f t="shared" si="160"/>
        <v>-0.14444444444444432</v>
      </c>
      <c r="BX150" s="106" t="str">
        <f t="shared" si="161"/>
        <v>full</v>
      </c>
      <c r="BY150" s="106">
        <f t="shared" si="162"/>
        <v>0.14444444444444432</v>
      </c>
      <c r="BZ150" s="106" t="str">
        <f t="shared" si="163"/>
        <v>small</v>
      </c>
      <c r="CA150" s="106" t="str">
        <f t="shared" si="164"/>
        <v>full
small</v>
      </c>
      <c r="CB150" s="151">
        <f t="shared" si="165"/>
        <v>0.20224719101123614</v>
      </c>
      <c r="CC150" s="106" t="str">
        <f t="shared" si="166"/>
        <v>women</v>
      </c>
      <c r="CD150" s="106">
        <f t="shared" si="167"/>
        <v>0.20224719101123614</v>
      </c>
      <c r="CE150" s="106" t="str">
        <f t="shared" si="168"/>
        <v>small</v>
      </c>
      <c r="CF150" s="106" t="str">
        <f t="shared" si="169"/>
        <v>women
small</v>
      </c>
      <c r="CG150" s="151">
        <f t="shared" si="170"/>
        <v>5.8823529411764497E-2</v>
      </c>
      <c r="CH150" s="106" t="str">
        <f t="shared" si="171"/>
        <v/>
      </c>
      <c r="CI150" s="106">
        <f t="shared" si="172"/>
        <v>5.8823529411764497E-2</v>
      </c>
      <c r="CJ150" s="106" t="str">
        <f t="shared" si="173"/>
        <v/>
      </c>
      <c r="CK150" s="106" t="str">
        <f t="shared" si="174"/>
        <v xml:space="preserve">
</v>
      </c>
      <c r="CL150" s="151">
        <f t="shared" si="175"/>
        <v>0.12519726745110643</v>
      </c>
      <c r="CM150" s="151" t="str">
        <f t="shared" si="176"/>
        <v>+</v>
      </c>
      <c r="CN150" s="151">
        <f t="shared" si="177"/>
        <v>0.12519726745110643</v>
      </c>
      <c r="CO150" s="151" t="str">
        <f t="shared" si="178"/>
        <v>small</v>
      </c>
      <c r="CP150" s="151" t="str">
        <f t="shared" si="179"/>
        <v>+
small</v>
      </c>
      <c r="CQ150" s="151">
        <f t="shared" si="180"/>
        <v>0.19562665458531583</v>
      </c>
      <c r="CR150" s="151" t="str">
        <f t="shared" si="181"/>
        <v>+</v>
      </c>
      <c r="CS150" s="151">
        <f t="shared" si="182"/>
        <v>0.19562665458531583</v>
      </c>
      <c r="CT150" s="151" t="str">
        <f t="shared" si="183"/>
        <v>small</v>
      </c>
      <c r="CU150" s="151" t="str">
        <f t="shared" si="184"/>
        <v>+
small</v>
      </c>
      <c r="CV150" s="151">
        <f t="shared" si="185"/>
        <v>-0.25120229424132051</v>
      </c>
      <c r="CW150" s="151" t="str">
        <f t="shared" si="186"/>
        <v>-</v>
      </c>
      <c r="CX150" s="151">
        <f t="shared" si="187"/>
        <v>0.25120229424132051</v>
      </c>
      <c r="CY150" s="151" t="str">
        <f t="shared" si="188"/>
        <v>small</v>
      </c>
      <c r="CZ150" s="151" t="str">
        <f t="shared" si="189"/>
        <v>-
small</v>
      </c>
      <c r="DA150" s="151">
        <f t="shared" si="190"/>
        <v>8.6253189133565153E-2</v>
      </c>
      <c r="DB150" s="151" t="str">
        <f t="shared" si="191"/>
        <v/>
      </c>
      <c r="DC150" s="151">
        <f t="shared" si="192"/>
        <v>8.6253189133565153E-2</v>
      </c>
      <c r="DD150" s="151" t="str">
        <f t="shared" si="193"/>
        <v/>
      </c>
      <c r="DE150" s="151" t="str">
        <f t="shared" si="194"/>
        <v xml:space="preserve">
</v>
      </c>
      <c r="DF150" s="151">
        <f t="shared" si="195"/>
        <v>0.38982314773117499</v>
      </c>
      <c r="DG150" s="151" t="str">
        <f t="shared" si="196"/>
        <v>+</v>
      </c>
      <c r="DH150" s="151">
        <f t="shared" si="197"/>
        <v>0.38982314773117499</v>
      </c>
      <c r="DI150" s="151" t="str">
        <f t="shared" si="198"/>
        <v>moderate</v>
      </c>
      <c r="DJ150" s="151" t="str">
        <f t="shared" si="199"/>
        <v>+
moderate</v>
      </c>
      <c r="DK150" s="151">
        <f t="shared" si="200"/>
        <v>6.3179952430298045E-2</v>
      </c>
      <c r="DL150" s="151" t="str">
        <f t="shared" si="201"/>
        <v/>
      </c>
      <c r="DM150" s="151">
        <f t="shared" si="202"/>
        <v>6.3179952430298045E-2</v>
      </c>
      <c r="DN150" s="151" t="str">
        <f t="shared" si="203"/>
        <v/>
      </c>
      <c r="DO150" s="151" t="str">
        <f t="shared" si="204"/>
        <v xml:space="preserve">
</v>
      </c>
      <c r="DP150" s="151">
        <f t="shared" si="205"/>
        <v>7.6603862846922485E-2</v>
      </c>
      <c r="DQ150" s="151" t="str">
        <f t="shared" si="206"/>
        <v/>
      </c>
      <c r="DR150" s="151">
        <f t="shared" si="207"/>
        <v>7.6603862846922485E-2</v>
      </c>
      <c r="DS150" s="151" t="str">
        <f t="shared" si="208"/>
        <v/>
      </c>
      <c r="DT150" s="151" t="str">
        <f t="shared" si="209"/>
        <v xml:space="preserve">
</v>
      </c>
      <c r="DU150" s="151">
        <f t="shared" si="210"/>
        <v>0.20714178860658083</v>
      </c>
      <c r="DV150" s="151" t="str">
        <f t="shared" si="211"/>
        <v>+</v>
      </c>
      <c r="DW150" s="151">
        <f t="shared" si="212"/>
        <v>0.20714178860658083</v>
      </c>
      <c r="DX150" s="151" t="str">
        <f t="shared" si="213"/>
        <v>small</v>
      </c>
      <c r="DY150" s="151" t="str">
        <f t="shared" si="214"/>
        <v>+
small</v>
      </c>
      <c r="DZ150" s="151">
        <f t="shared" si="215"/>
        <v>0.1022516279803001</v>
      </c>
      <c r="EA150" s="151" t="str">
        <f t="shared" si="216"/>
        <v>+</v>
      </c>
      <c r="EB150" s="151">
        <f t="shared" si="217"/>
        <v>0.1022516279803001</v>
      </c>
      <c r="EC150" s="151" t="str">
        <f t="shared" si="218"/>
        <v>small</v>
      </c>
      <c r="ED150" s="151" t="str">
        <f t="shared" si="219"/>
        <v>+
small</v>
      </c>
      <c r="EE150" s="151">
        <f t="shared" si="220"/>
        <v>0.15684876780016063</v>
      </c>
      <c r="EF150" s="151" t="str">
        <f t="shared" si="221"/>
        <v>+</v>
      </c>
      <c r="EG150" s="151">
        <f t="shared" si="222"/>
        <v>0.15684876780016063</v>
      </c>
      <c r="EH150" s="151" t="str">
        <f t="shared" si="223"/>
        <v>small</v>
      </c>
      <c r="EI150" s="151" t="str">
        <f t="shared" si="224"/>
        <v>+
small</v>
      </c>
    </row>
    <row r="151" spans="1:139" s="27" customFormat="1" x14ac:dyDescent="0.2">
      <c r="A151" s="95" t="s">
        <v>327</v>
      </c>
      <c r="B151" s="95"/>
      <c r="C151" s="95" t="s">
        <v>328</v>
      </c>
      <c r="D151" s="148">
        <v>2.68</v>
      </c>
      <c r="E151" s="148">
        <v>0.99</v>
      </c>
      <c r="F151" s="148">
        <v>341</v>
      </c>
      <c r="G151" s="148">
        <v>2.61</v>
      </c>
      <c r="H151" s="148">
        <v>0.96</v>
      </c>
      <c r="I151" s="148">
        <v>238</v>
      </c>
      <c r="J151" s="148">
        <v>3.03</v>
      </c>
      <c r="K151" s="148">
        <v>1.08</v>
      </c>
      <c r="L151" s="148">
        <v>36</v>
      </c>
      <c r="M151" s="148">
        <v>2.78</v>
      </c>
      <c r="N151" s="148">
        <v>1.01</v>
      </c>
      <c r="O151" s="148">
        <v>67</v>
      </c>
      <c r="P151" s="148">
        <v>2.5099999999999998</v>
      </c>
      <c r="Q151" s="148">
        <v>1</v>
      </c>
      <c r="R151" s="148">
        <v>120</v>
      </c>
      <c r="S151" s="148">
        <v>2.68</v>
      </c>
      <c r="T151" s="148">
        <v>0.9</v>
      </c>
      <c r="U151" s="148">
        <v>117</v>
      </c>
      <c r="V151" s="148">
        <v>2.8</v>
      </c>
      <c r="W151" s="148">
        <v>0.98</v>
      </c>
      <c r="X151" s="148">
        <v>215</v>
      </c>
      <c r="Y151" s="148">
        <v>2.48</v>
      </c>
      <c r="Z151" s="148">
        <v>0.97</v>
      </c>
      <c r="AA151" s="148">
        <v>126</v>
      </c>
      <c r="AB151" s="148">
        <v>2.66</v>
      </c>
      <c r="AC151" s="148">
        <v>1.01</v>
      </c>
      <c r="AD151" s="148">
        <v>260</v>
      </c>
      <c r="AE151" s="148">
        <v>2.75</v>
      </c>
      <c r="AF151" s="148">
        <v>0.93</v>
      </c>
      <c r="AG151" s="148">
        <v>81</v>
      </c>
      <c r="AH151" s="99">
        <v>2.8845144356955412</v>
      </c>
      <c r="AI151" s="99">
        <v>1.0348132747538814</v>
      </c>
      <c r="AJ151" s="126">
        <v>381</v>
      </c>
      <c r="AK151" s="99">
        <v>2.86904761904762</v>
      </c>
      <c r="AL151" s="99">
        <v>1.0687121702791051</v>
      </c>
      <c r="AM151" s="126">
        <v>252</v>
      </c>
      <c r="AN151" s="99">
        <v>2.8333333333333326</v>
      </c>
      <c r="AO151" s="99">
        <v>0.86329775794213925</v>
      </c>
      <c r="AP151" s="126">
        <v>54</v>
      </c>
      <c r="AQ151" s="99">
        <v>2.9733333333333336</v>
      </c>
      <c r="AR151" s="99">
        <v>1.0394038485402872</v>
      </c>
      <c r="AS151" s="126">
        <v>75</v>
      </c>
      <c r="AT151" s="99">
        <v>2.9719626168224313</v>
      </c>
      <c r="AU151" s="99">
        <v>1.1281805683558501</v>
      </c>
      <c r="AV151" s="126">
        <v>107</v>
      </c>
      <c r="AW151" s="99">
        <v>2.7986111111111107</v>
      </c>
      <c r="AX151" s="99">
        <v>1.0144402232704333</v>
      </c>
      <c r="AY151" s="126">
        <v>144</v>
      </c>
      <c r="AZ151" s="99">
        <v>2.8991596638655452</v>
      </c>
      <c r="BA151" s="99">
        <v>1.0137864686095153</v>
      </c>
      <c r="BB151" s="126">
        <v>238</v>
      </c>
      <c r="BC151" s="99">
        <v>2.8601398601398595</v>
      </c>
      <c r="BD151" s="99">
        <v>1.0720613197290234</v>
      </c>
      <c r="BE151" s="126">
        <v>143</v>
      </c>
      <c r="BF151" s="99">
        <v>2.8691275167785251</v>
      </c>
      <c r="BG151" s="99">
        <v>1.0148658884618742</v>
      </c>
      <c r="BH151" s="126">
        <v>298</v>
      </c>
      <c r="BI151" s="99">
        <v>2.9397590361445785</v>
      </c>
      <c r="BJ151" s="99">
        <v>1.1081669944416281</v>
      </c>
      <c r="BK151" s="126">
        <v>83</v>
      </c>
      <c r="BM151" s="17">
        <f t="shared" si="151"/>
        <v>-0.43749999999999994</v>
      </c>
      <c r="BN151" s="14" t="str">
        <f t="shared" si="150"/>
        <v>tenured</v>
      </c>
      <c r="BO151" s="14">
        <f t="shared" si="152"/>
        <v>0.43749999999999994</v>
      </c>
      <c r="BP151" s="14" t="str">
        <f t="shared" si="153"/>
        <v>moderate</v>
      </c>
      <c r="BQ151" s="14" t="str">
        <f t="shared" si="154"/>
        <v>tenured
moderate</v>
      </c>
      <c r="BR151" s="17">
        <f t="shared" si="155"/>
        <v>-0.17708333333333326</v>
      </c>
      <c r="BS151" s="14" t="str">
        <f t="shared" si="156"/>
        <v>tenured</v>
      </c>
      <c r="BT151" s="14">
        <f t="shared" si="157"/>
        <v>0.17708333333333326</v>
      </c>
      <c r="BU151" s="14" t="str">
        <f t="shared" si="158"/>
        <v>small</v>
      </c>
      <c r="BV151" s="14" t="str">
        <f t="shared" si="159"/>
        <v>tenured
small</v>
      </c>
      <c r="BW151" s="17">
        <f t="shared" si="160"/>
        <v>-0.17000000000000037</v>
      </c>
      <c r="BX151" s="14" t="str">
        <f t="shared" si="161"/>
        <v>full</v>
      </c>
      <c r="BY151" s="14">
        <f t="shared" si="162"/>
        <v>0.17000000000000037</v>
      </c>
      <c r="BZ151" s="14" t="str">
        <f t="shared" si="163"/>
        <v>small</v>
      </c>
      <c r="CA151" s="14" t="str">
        <f t="shared" si="164"/>
        <v>full
small</v>
      </c>
      <c r="CB151" s="17">
        <f t="shared" si="165"/>
        <v>0.32653061224489782</v>
      </c>
      <c r="CC151" s="14" t="str">
        <f t="shared" si="166"/>
        <v>women</v>
      </c>
      <c r="CD151" s="14">
        <f t="shared" si="167"/>
        <v>0.32653061224489782</v>
      </c>
      <c r="CE151" s="14" t="str">
        <f t="shared" si="168"/>
        <v>moderate</v>
      </c>
      <c r="CF151" s="14" t="str">
        <f t="shared" si="169"/>
        <v>women
moderate</v>
      </c>
      <c r="CG151" s="17">
        <f t="shared" si="170"/>
        <v>-8.9108910891088966E-2</v>
      </c>
      <c r="CH151" s="14" t="str">
        <f t="shared" si="171"/>
        <v/>
      </c>
      <c r="CI151" s="14">
        <f t="shared" si="172"/>
        <v>8.9108910891088966E-2</v>
      </c>
      <c r="CJ151" s="14" t="str">
        <f t="shared" si="173"/>
        <v/>
      </c>
      <c r="CK151" s="14" t="str">
        <f t="shared" si="174"/>
        <v xml:space="preserve">
</v>
      </c>
      <c r="CL151" s="17">
        <f t="shared" si="175"/>
        <v>0.1976341439417488</v>
      </c>
      <c r="CM151" s="17" t="str">
        <f t="shared" si="176"/>
        <v>+</v>
      </c>
      <c r="CN151" s="17">
        <f t="shared" si="177"/>
        <v>0.1976341439417488</v>
      </c>
      <c r="CO151" s="17" t="str">
        <f t="shared" si="178"/>
        <v>small</v>
      </c>
      <c r="CP151" s="17" t="str">
        <f t="shared" si="179"/>
        <v>+
small</v>
      </c>
      <c r="CQ151" s="17">
        <f t="shared" si="180"/>
        <v>0.2423923168947979</v>
      </c>
      <c r="CR151" s="17" t="str">
        <f t="shared" si="181"/>
        <v>+</v>
      </c>
      <c r="CS151" s="17">
        <f t="shared" si="182"/>
        <v>0.2423923168947979</v>
      </c>
      <c r="CT151" s="17" t="str">
        <f t="shared" si="183"/>
        <v>small</v>
      </c>
      <c r="CU151" s="17" t="str">
        <f t="shared" si="184"/>
        <v>+
small</v>
      </c>
      <c r="CV151" s="151">
        <f t="shared" si="185"/>
        <v>-0.22780861511266473</v>
      </c>
      <c r="CW151" s="17" t="str">
        <f t="shared" si="186"/>
        <v>-</v>
      </c>
      <c r="CX151" s="17">
        <f t="shared" si="187"/>
        <v>0.22780861511266473</v>
      </c>
      <c r="CY151" s="17" t="str">
        <f t="shared" si="188"/>
        <v>small</v>
      </c>
      <c r="CZ151" s="17" t="str">
        <f t="shared" si="189"/>
        <v>-
small</v>
      </c>
      <c r="DA151" s="17">
        <f t="shared" si="190"/>
        <v>0.18600405761903452</v>
      </c>
      <c r="DB151" s="17" t="str">
        <f t="shared" si="191"/>
        <v>+</v>
      </c>
      <c r="DC151" s="17">
        <f t="shared" si="192"/>
        <v>0.18600405761903452</v>
      </c>
      <c r="DD151" s="17" t="str">
        <f t="shared" si="193"/>
        <v>small</v>
      </c>
      <c r="DE151" s="17" t="str">
        <f t="shared" si="194"/>
        <v>+
small</v>
      </c>
      <c r="DF151" s="17">
        <f t="shared" si="195"/>
        <v>0.40947577877154107</v>
      </c>
      <c r="DG151" s="17" t="str">
        <f t="shared" si="196"/>
        <v>+</v>
      </c>
      <c r="DH151" s="17">
        <f t="shared" si="197"/>
        <v>0.40947577877154107</v>
      </c>
      <c r="DI151" s="17" t="str">
        <f t="shared" si="198"/>
        <v>moderate</v>
      </c>
      <c r="DJ151" s="17" t="str">
        <f t="shared" si="199"/>
        <v>+
moderate</v>
      </c>
      <c r="DK151" s="17">
        <f t="shared" si="200"/>
        <v>0.11692272091570127</v>
      </c>
      <c r="DL151" s="17" t="str">
        <f t="shared" si="201"/>
        <v>+</v>
      </c>
      <c r="DM151" s="17">
        <f t="shared" si="202"/>
        <v>0.11692272091570127</v>
      </c>
      <c r="DN151" s="17" t="str">
        <f t="shared" si="203"/>
        <v>small</v>
      </c>
      <c r="DO151" s="17" t="str">
        <f t="shared" si="204"/>
        <v>+
small</v>
      </c>
      <c r="DP151" s="17">
        <f t="shared" si="205"/>
        <v>9.7811192924630752E-2</v>
      </c>
      <c r="DQ151" s="17" t="str">
        <f t="shared" si="206"/>
        <v/>
      </c>
      <c r="DR151" s="17">
        <f t="shared" si="207"/>
        <v>9.7811192924630752E-2</v>
      </c>
      <c r="DS151" s="17" t="str">
        <f t="shared" si="208"/>
        <v/>
      </c>
      <c r="DT151" s="17" t="str">
        <f t="shared" si="209"/>
        <v xml:space="preserve">
</v>
      </c>
      <c r="DU151" s="17">
        <f t="shared" si="210"/>
        <v>0.35458779562716108</v>
      </c>
      <c r="DV151" s="17" t="str">
        <f t="shared" si="211"/>
        <v>+</v>
      </c>
      <c r="DW151" s="17">
        <f t="shared" si="212"/>
        <v>0.35458779562716108</v>
      </c>
      <c r="DX151" s="17" t="str">
        <f t="shared" si="213"/>
        <v>moderate</v>
      </c>
      <c r="DY151" s="17" t="str">
        <f t="shared" si="214"/>
        <v>+
moderate</v>
      </c>
      <c r="DZ151" s="17">
        <f t="shared" si="215"/>
        <v>0.20606418952111749</v>
      </c>
      <c r="EA151" s="17" t="str">
        <f t="shared" si="216"/>
        <v>+</v>
      </c>
      <c r="EB151" s="17">
        <f t="shared" si="217"/>
        <v>0.20606418952111749</v>
      </c>
      <c r="EC151" s="17" t="str">
        <f t="shared" si="218"/>
        <v>small</v>
      </c>
      <c r="ED151" s="17" t="str">
        <f t="shared" si="219"/>
        <v>+
small</v>
      </c>
      <c r="EE151" s="17">
        <f t="shared" si="220"/>
        <v>0.17123685969386979</v>
      </c>
      <c r="EF151" s="17" t="str">
        <f t="shared" si="221"/>
        <v>+</v>
      </c>
      <c r="EG151" s="17">
        <f t="shared" si="222"/>
        <v>0.17123685969386979</v>
      </c>
      <c r="EH151" s="17" t="str">
        <f t="shared" si="223"/>
        <v>small</v>
      </c>
      <c r="EI151" s="17" t="str">
        <f t="shared" si="224"/>
        <v>+
small</v>
      </c>
    </row>
    <row r="152" spans="1:139" x14ac:dyDescent="0.2">
      <c r="A152" s="2" t="s">
        <v>329</v>
      </c>
      <c r="B152" s="2"/>
      <c r="C152" s="2" t="s">
        <v>330</v>
      </c>
      <c r="D152" s="145">
        <v>2.99</v>
      </c>
      <c r="E152" s="145">
        <v>0.97</v>
      </c>
      <c r="F152" s="131">
        <v>378</v>
      </c>
      <c r="G152" s="146">
        <v>2.94</v>
      </c>
      <c r="H152" s="146">
        <v>0.98</v>
      </c>
      <c r="I152" s="146">
        <v>261</v>
      </c>
      <c r="J152" s="146">
        <v>3.12</v>
      </c>
      <c r="K152" s="146">
        <v>1</v>
      </c>
      <c r="L152" s="146">
        <v>41</v>
      </c>
      <c r="M152" s="146">
        <v>3.11</v>
      </c>
      <c r="N152" s="146">
        <v>0.89</v>
      </c>
      <c r="O152" s="146">
        <v>76</v>
      </c>
      <c r="P152" s="146">
        <v>2.81</v>
      </c>
      <c r="Q152" s="146">
        <v>1.02</v>
      </c>
      <c r="R152" s="146">
        <v>133</v>
      </c>
      <c r="S152" s="146">
        <v>3.05</v>
      </c>
      <c r="T152" s="146">
        <v>0.93</v>
      </c>
      <c r="U152" s="146">
        <v>128</v>
      </c>
      <c r="V152" s="146">
        <v>3.07</v>
      </c>
      <c r="W152" s="146">
        <v>1</v>
      </c>
      <c r="X152" s="146">
        <v>239</v>
      </c>
      <c r="Y152" s="146">
        <v>2.86</v>
      </c>
      <c r="Z152" s="146">
        <v>0.9</v>
      </c>
      <c r="AA152" s="146">
        <v>139</v>
      </c>
      <c r="AB152" s="146">
        <v>2.98</v>
      </c>
      <c r="AC152" s="146">
        <v>0.96</v>
      </c>
      <c r="AD152" s="146">
        <v>289</v>
      </c>
      <c r="AE152" s="146">
        <v>3.03</v>
      </c>
      <c r="AF152" s="146">
        <v>0.98</v>
      </c>
      <c r="AG152" s="146">
        <v>89</v>
      </c>
      <c r="AH152" s="32">
        <v>3.1259079903147704</v>
      </c>
      <c r="AI152" s="32">
        <v>0.98218696006584127</v>
      </c>
      <c r="AJ152" s="125">
        <v>413</v>
      </c>
      <c r="AK152" s="32">
        <v>3.1679104477611943</v>
      </c>
      <c r="AL152" s="32">
        <v>0.99331855904368471</v>
      </c>
      <c r="AM152" s="125">
        <v>268</v>
      </c>
      <c r="AN152" s="32">
        <v>3.0169491525423728</v>
      </c>
      <c r="AO152" s="32">
        <v>0.93755966106675803</v>
      </c>
      <c r="AP152" s="125">
        <v>59</v>
      </c>
      <c r="AQ152" s="32">
        <v>3.0697674418604652</v>
      </c>
      <c r="AR152" s="32">
        <v>0.97968419490722913</v>
      </c>
      <c r="AS152" s="125">
        <v>86</v>
      </c>
      <c r="AT152" s="32">
        <v>3.2566371681415922</v>
      </c>
      <c r="AU152" s="32">
        <v>0.97081299749549821</v>
      </c>
      <c r="AV152" s="125">
        <v>113</v>
      </c>
      <c r="AW152" s="32">
        <v>3.1052631578947358</v>
      </c>
      <c r="AX152" s="32">
        <v>1.0174497057836482</v>
      </c>
      <c r="AY152" s="125">
        <v>152</v>
      </c>
      <c r="AZ152" s="32">
        <v>3.1547619047619051</v>
      </c>
      <c r="BA152" s="32">
        <v>0.97572995601696433</v>
      </c>
      <c r="BB152" s="125">
        <v>252</v>
      </c>
      <c r="BC152" s="32">
        <v>3.087499999999999</v>
      </c>
      <c r="BD152" s="32">
        <v>0.99297849387999149</v>
      </c>
      <c r="BE152" s="125">
        <v>160</v>
      </c>
      <c r="BF152" s="32">
        <v>3.1207430340557276</v>
      </c>
      <c r="BG152" s="32">
        <v>0.99422403600166276</v>
      </c>
      <c r="BH152" s="125">
        <v>323</v>
      </c>
      <c r="BI152" s="32">
        <v>3.144444444444443</v>
      </c>
      <c r="BJ152" s="32">
        <v>0.94287524775760101</v>
      </c>
      <c r="BK152" s="125">
        <v>90</v>
      </c>
      <c r="BM152" s="17">
        <f t="shared" si="151"/>
        <v>-0.18367346938775528</v>
      </c>
      <c r="BN152" s="14" t="str">
        <f t="shared" si="150"/>
        <v>tenured</v>
      </c>
      <c r="BO152" s="14">
        <f t="shared" si="152"/>
        <v>0.18367346938775528</v>
      </c>
      <c r="BP152" s="14" t="str">
        <f t="shared" si="153"/>
        <v>small</v>
      </c>
      <c r="BQ152" s="14" t="str">
        <f t="shared" si="154"/>
        <v>tenured
small</v>
      </c>
      <c r="BR152" s="17">
        <f t="shared" si="155"/>
        <v>-0.17346938775510198</v>
      </c>
      <c r="BS152" s="14" t="str">
        <f t="shared" si="156"/>
        <v>tenured</v>
      </c>
      <c r="BT152" s="14">
        <f t="shared" si="157"/>
        <v>0.17346938775510198</v>
      </c>
      <c r="BU152" s="14" t="str">
        <f t="shared" si="158"/>
        <v>small</v>
      </c>
      <c r="BV152" s="14" t="str">
        <f t="shared" si="159"/>
        <v>tenured
small</v>
      </c>
      <c r="BW152" s="17">
        <f t="shared" si="160"/>
        <v>-0.2352941176470586</v>
      </c>
      <c r="BX152" s="14" t="str">
        <f t="shared" si="161"/>
        <v>full</v>
      </c>
      <c r="BY152" s="14">
        <f t="shared" si="162"/>
        <v>0.2352941176470586</v>
      </c>
      <c r="BZ152" s="14" t="str">
        <f t="shared" si="163"/>
        <v>small</v>
      </c>
      <c r="CA152" s="14" t="str">
        <f t="shared" si="164"/>
        <v>full
small</v>
      </c>
      <c r="CB152" s="17">
        <f t="shared" si="165"/>
        <v>0.20999999999999996</v>
      </c>
      <c r="CC152" s="14" t="str">
        <f t="shared" si="166"/>
        <v>women</v>
      </c>
      <c r="CD152" s="14">
        <f t="shared" si="167"/>
        <v>0.20999999999999996</v>
      </c>
      <c r="CE152" s="14" t="str">
        <f t="shared" si="168"/>
        <v>small</v>
      </c>
      <c r="CF152" s="14" t="str">
        <f t="shared" si="169"/>
        <v>women
small</v>
      </c>
      <c r="CG152" s="17">
        <f t="shared" si="170"/>
        <v>-5.2083333333333148E-2</v>
      </c>
      <c r="CH152" s="14" t="str">
        <f t="shared" si="171"/>
        <v/>
      </c>
      <c r="CI152" s="14">
        <f t="shared" si="172"/>
        <v>5.2083333333333148E-2</v>
      </c>
      <c r="CJ152" s="14" t="str">
        <f t="shared" si="173"/>
        <v/>
      </c>
      <c r="CK152" s="14" t="str">
        <f t="shared" si="174"/>
        <v xml:space="preserve">
</v>
      </c>
      <c r="CL152" s="17">
        <f t="shared" si="175"/>
        <v>0.13837283108061171</v>
      </c>
      <c r="CM152" s="17" t="str">
        <f t="shared" si="176"/>
        <v>+</v>
      </c>
      <c r="CN152" s="17">
        <f t="shared" si="177"/>
        <v>0.13837283108061171</v>
      </c>
      <c r="CO152" s="17" t="str">
        <f t="shared" si="178"/>
        <v>small</v>
      </c>
      <c r="CP152" s="17" t="str">
        <f t="shared" si="179"/>
        <v>+
small</v>
      </c>
      <c r="CQ152" s="17">
        <f t="shared" si="180"/>
        <v>0.22944346069665172</v>
      </c>
      <c r="CR152" s="17" t="str">
        <f t="shared" si="181"/>
        <v>+</v>
      </c>
      <c r="CS152" s="17">
        <f t="shared" si="182"/>
        <v>0.22944346069665172</v>
      </c>
      <c r="CT152" s="17" t="str">
        <f t="shared" si="183"/>
        <v>small</v>
      </c>
      <c r="CU152" s="17" t="str">
        <f t="shared" si="184"/>
        <v>+
small</v>
      </c>
      <c r="CV152" s="151">
        <f t="shared" si="185"/>
        <v>-0.10991390920165627</v>
      </c>
      <c r="CW152" s="17" t="str">
        <f t="shared" si="186"/>
        <v>-</v>
      </c>
      <c r="CX152" s="17">
        <f t="shared" si="187"/>
        <v>0.10991390920165627</v>
      </c>
      <c r="CY152" s="17" t="str">
        <f t="shared" si="188"/>
        <v>small</v>
      </c>
      <c r="CZ152" s="17" t="str">
        <f t="shared" si="189"/>
        <v>-
small</v>
      </c>
      <c r="DA152" s="17">
        <f t="shared" si="190"/>
        <v>-4.1066864555617789E-2</v>
      </c>
      <c r="DB152" s="17" t="str">
        <f t="shared" si="191"/>
        <v/>
      </c>
      <c r="DC152" s="17">
        <f t="shared" si="192"/>
        <v>4.1066864555617789E-2</v>
      </c>
      <c r="DD152" s="17" t="str">
        <f t="shared" si="193"/>
        <v/>
      </c>
      <c r="DE152" s="17" t="str">
        <f t="shared" si="194"/>
        <v xml:space="preserve">
</v>
      </c>
      <c r="DF152" s="17">
        <f t="shared" si="195"/>
        <v>0.46006508904786608</v>
      </c>
      <c r="DG152" s="17" t="str">
        <f t="shared" si="196"/>
        <v>+</v>
      </c>
      <c r="DH152" s="17">
        <f t="shared" si="197"/>
        <v>0.46006508904786608</v>
      </c>
      <c r="DI152" s="17" t="str">
        <f t="shared" si="198"/>
        <v>moderate</v>
      </c>
      <c r="DJ152" s="17" t="str">
        <f t="shared" si="199"/>
        <v>+
moderate</v>
      </c>
      <c r="DK152" s="17">
        <f t="shared" si="200"/>
        <v>5.4315370657237419E-2</v>
      </c>
      <c r="DL152" s="17" t="str">
        <f t="shared" si="201"/>
        <v/>
      </c>
      <c r="DM152" s="17">
        <f t="shared" si="202"/>
        <v>5.4315370657237419E-2</v>
      </c>
      <c r="DN152" s="17" t="str">
        <f t="shared" si="203"/>
        <v/>
      </c>
      <c r="DO152" s="17" t="str">
        <f t="shared" si="204"/>
        <v xml:space="preserve">
</v>
      </c>
      <c r="DP152" s="17">
        <f t="shared" si="205"/>
        <v>8.6870249539034924E-2</v>
      </c>
      <c r="DQ152" s="17" t="str">
        <f t="shared" si="206"/>
        <v/>
      </c>
      <c r="DR152" s="17">
        <f t="shared" si="207"/>
        <v>8.6870249539034924E-2</v>
      </c>
      <c r="DS152" s="17" t="str">
        <f t="shared" si="208"/>
        <v/>
      </c>
      <c r="DT152" s="17" t="str">
        <f t="shared" si="209"/>
        <v xml:space="preserve">
</v>
      </c>
      <c r="DU152" s="17">
        <f t="shared" si="210"/>
        <v>0.22910868805532675</v>
      </c>
      <c r="DV152" s="17" t="str">
        <f t="shared" si="211"/>
        <v>+</v>
      </c>
      <c r="DW152" s="17">
        <f t="shared" si="212"/>
        <v>0.22910868805532675</v>
      </c>
      <c r="DX152" s="17" t="str">
        <f t="shared" si="213"/>
        <v>small</v>
      </c>
      <c r="DY152" s="17" t="str">
        <f t="shared" si="214"/>
        <v>+
small</v>
      </c>
      <c r="DZ152" s="17">
        <f t="shared" si="215"/>
        <v>0.14156068346701312</v>
      </c>
      <c r="EA152" s="17" t="str">
        <f t="shared" si="216"/>
        <v>+</v>
      </c>
      <c r="EB152" s="17">
        <f t="shared" si="217"/>
        <v>0.14156068346701312</v>
      </c>
      <c r="EC152" s="17" t="str">
        <f t="shared" si="218"/>
        <v>small</v>
      </c>
      <c r="ED152" s="17" t="str">
        <f t="shared" si="219"/>
        <v>+
small</v>
      </c>
      <c r="EE152" s="17">
        <f t="shared" si="220"/>
        <v>0.12137814065712453</v>
      </c>
      <c r="EF152" s="17" t="str">
        <f t="shared" si="221"/>
        <v>+</v>
      </c>
      <c r="EG152" s="17">
        <f t="shared" si="222"/>
        <v>0.12137814065712453</v>
      </c>
      <c r="EH152" s="17" t="str">
        <f t="shared" si="223"/>
        <v>small</v>
      </c>
      <c r="EI152" s="17" t="str">
        <f t="shared" si="224"/>
        <v>+
small</v>
      </c>
    </row>
    <row r="153" spans="1:139" s="27" customFormat="1" x14ac:dyDescent="0.2">
      <c r="A153" s="95" t="s">
        <v>331</v>
      </c>
      <c r="B153" s="95"/>
      <c r="C153" s="95" t="s">
        <v>332</v>
      </c>
      <c r="D153" s="148">
        <v>3.22</v>
      </c>
      <c r="E153" s="148">
        <v>0.99</v>
      </c>
      <c r="F153" s="148">
        <v>339</v>
      </c>
      <c r="G153" s="148">
        <v>3.26</v>
      </c>
      <c r="H153" s="148">
        <v>1</v>
      </c>
      <c r="I153" s="148">
        <v>228</v>
      </c>
      <c r="J153" s="148">
        <v>3.17</v>
      </c>
      <c r="K153" s="148">
        <v>1.03</v>
      </c>
      <c r="L153" s="148">
        <v>36</v>
      </c>
      <c r="M153" s="148">
        <v>3.13</v>
      </c>
      <c r="N153" s="148">
        <v>0.98</v>
      </c>
      <c r="O153" s="148">
        <v>75</v>
      </c>
      <c r="P153" s="148">
        <v>3.21</v>
      </c>
      <c r="Q153" s="148">
        <v>1.08</v>
      </c>
      <c r="R153" s="148">
        <v>116</v>
      </c>
      <c r="S153" s="148">
        <v>3.28</v>
      </c>
      <c r="T153" s="148">
        <v>0.94</v>
      </c>
      <c r="U153" s="148">
        <v>110</v>
      </c>
      <c r="V153" s="148">
        <v>3.29</v>
      </c>
      <c r="W153" s="148">
        <v>1.06</v>
      </c>
      <c r="X153" s="148">
        <v>221</v>
      </c>
      <c r="Y153" s="148">
        <v>3.08</v>
      </c>
      <c r="Z153" s="148">
        <v>0.85</v>
      </c>
      <c r="AA153" s="148">
        <v>118</v>
      </c>
      <c r="AB153" s="148">
        <v>3.25</v>
      </c>
      <c r="AC153" s="148">
        <v>0.97</v>
      </c>
      <c r="AD153" s="148">
        <v>255</v>
      </c>
      <c r="AE153" s="148">
        <v>3.13</v>
      </c>
      <c r="AF153" s="148">
        <v>1.07</v>
      </c>
      <c r="AG153" s="148">
        <v>84</v>
      </c>
      <c r="AH153" s="99">
        <v>3.2959770114942528</v>
      </c>
      <c r="AI153" s="99">
        <v>0.96107883637575342</v>
      </c>
      <c r="AJ153" s="126">
        <v>348</v>
      </c>
      <c r="AK153" s="99">
        <v>3.2863247863247862</v>
      </c>
      <c r="AL153" s="99">
        <v>0.98009423939509377</v>
      </c>
      <c r="AM153" s="126">
        <v>234</v>
      </c>
      <c r="AN153" s="99">
        <v>3.2325581395348837</v>
      </c>
      <c r="AO153" s="99">
        <v>0.99611649018350445</v>
      </c>
      <c r="AP153" s="126">
        <v>43</v>
      </c>
      <c r="AQ153" s="99">
        <v>3.3661971830985924</v>
      </c>
      <c r="AR153" s="99">
        <v>0.88219590664785863</v>
      </c>
      <c r="AS153" s="126">
        <v>71</v>
      </c>
      <c r="AT153" s="99">
        <v>3.4387755102040809</v>
      </c>
      <c r="AU153" s="99">
        <v>0.9531967541791001</v>
      </c>
      <c r="AV153" s="126">
        <v>98</v>
      </c>
      <c r="AW153" s="99">
        <v>3.1716417910447761</v>
      </c>
      <c r="AX153" s="99">
        <v>0.99265058252753624</v>
      </c>
      <c r="AY153" s="126">
        <v>134</v>
      </c>
      <c r="AZ153" s="99">
        <v>3.3935185185185173</v>
      </c>
      <c r="BA153" s="99">
        <v>0.95369764094976373</v>
      </c>
      <c r="BB153" s="126">
        <v>216</v>
      </c>
      <c r="BC153" s="99">
        <v>3.1363636363636358</v>
      </c>
      <c r="BD153" s="99">
        <v>0.95528044139981561</v>
      </c>
      <c r="BE153" s="126">
        <v>132</v>
      </c>
      <c r="BF153" s="99">
        <v>3.2992700729927003</v>
      </c>
      <c r="BG153" s="99">
        <v>0.9520747616137224</v>
      </c>
      <c r="BH153" s="126">
        <v>274</v>
      </c>
      <c r="BI153" s="99">
        <v>3.2837837837837833</v>
      </c>
      <c r="BJ153" s="99">
        <v>1.0002776363942256</v>
      </c>
      <c r="BK153" s="126">
        <v>74</v>
      </c>
      <c r="BM153" s="17">
        <f t="shared" si="151"/>
        <v>8.9999999999999858E-2</v>
      </c>
      <c r="BN153" s="14" t="str">
        <f t="shared" si="150"/>
        <v/>
      </c>
      <c r="BO153" s="14">
        <f t="shared" si="152"/>
        <v>8.9999999999999858E-2</v>
      </c>
      <c r="BP153" s="14" t="str">
        <f t="shared" si="153"/>
        <v/>
      </c>
      <c r="BQ153" s="14" t="str">
        <f t="shared" si="154"/>
        <v xml:space="preserve">
</v>
      </c>
      <c r="BR153" s="17">
        <f t="shared" si="155"/>
        <v>0.12999999999999989</v>
      </c>
      <c r="BS153" s="14" t="str">
        <f t="shared" si="156"/>
        <v>ntt</v>
      </c>
      <c r="BT153" s="14">
        <f t="shared" si="157"/>
        <v>0.12999999999999989</v>
      </c>
      <c r="BU153" s="14" t="str">
        <f t="shared" si="158"/>
        <v>small</v>
      </c>
      <c r="BV153" s="14" t="str">
        <f t="shared" si="159"/>
        <v>ntt
small</v>
      </c>
      <c r="BW153" s="17">
        <f t="shared" si="160"/>
        <v>-6.4814814814814659E-2</v>
      </c>
      <c r="BX153" s="14" t="str">
        <f t="shared" si="161"/>
        <v/>
      </c>
      <c r="BY153" s="14">
        <f t="shared" si="162"/>
        <v>6.4814814814814659E-2</v>
      </c>
      <c r="BZ153" s="14" t="str">
        <f t="shared" si="163"/>
        <v/>
      </c>
      <c r="CA153" s="14" t="str">
        <f t="shared" si="164"/>
        <v xml:space="preserve">
</v>
      </c>
      <c r="CB153" s="17">
        <f t="shared" si="165"/>
        <v>0.19811320754716977</v>
      </c>
      <c r="CC153" s="14" t="str">
        <f t="shared" si="166"/>
        <v>women</v>
      </c>
      <c r="CD153" s="14">
        <f t="shared" si="167"/>
        <v>0.19811320754716977</v>
      </c>
      <c r="CE153" s="14" t="str">
        <f t="shared" si="168"/>
        <v>small</v>
      </c>
      <c r="CF153" s="14" t="str">
        <f t="shared" si="169"/>
        <v>women
small</v>
      </c>
      <c r="CG153" s="17">
        <f t="shared" si="170"/>
        <v>0.12371134020618568</v>
      </c>
      <c r="CH153" s="14" t="str">
        <f t="shared" si="171"/>
        <v>foc</v>
      </c>
      <c r="CI153" s="14">
        <f t="shared" si="172"/>
        <v>0.12371134020618568</v>
      </c>
      <c r="CJ153" s="14" t="str">
        <f t="shared" si="173"/>
        <v>small</v>
      </c>
      <c r="CK153" s="14" t="str">
        <f t="shared" si="174"/>
        <v>foc
small</v>
      </c>
      <c r="CL153" s="17">
        <f t="shared" si="175"/>
        <v>7.9053880512823874E-2</v>
      </c>
      <c r="CM153" s="17" t="str">
        <f t="shared" si="176"/>
        <v/>
      </c>
      <c r="CN153" s="17">
        <f t="shared" si="177"/>
        <v>7.9053880512823874E-2</v>
      </c>
      <c r="CO153" s="17" t="str">
        <f t="shared" si="178"/>
        <v/>
      </c>
      <c r="CP153" s="17" t="str">
        <f t="shared" si="179"/>
        <v xml:space="preserve">
</v>
      </c>
      <c r="CQ153" s="17">
        <f t="shared" si="180"/>
        <v>2.68594439867679E-2</v>
      </c>
      <c r="CR153" s="17" t="str">
        <f t="shared" si="181"/>
        <v/>
      </c>
      <c r="CS153" s="17">
        <f t="shared" si="182"/>
        <v>2.68594439867679E-2</v>
      </c>
      <c r="CT153" s="17" t="str">
        <f t="shared" si="183"/>
        <v/>
      </c>
      <c r="CU153" s="17" t="str">
        <f t="shared" si="184"/>
        <v xml:space="preserve">
</v>
      </c>
      <c r="CV153" s="151">
        <f t="shared" si="185"/>
        <v>6.2802031842038183E-2</v>
      </c>
      <c r="CW153" s="17" t="str">
        <f t="shared" si="186"/>
        <v/>
      </c>
      <c r="CX153" s="17">
        <f t="shared" si="187"/>
        <v>6.2802031842038183E-2</v>
      </c>
      <c r="CY153" s="17" t="str">
        <f t="shared" si="188"/>
        <v/>
      </c>
      <c r="CZ153" s="17" t="str">
        <f t="shared" si="189"/>
        <v xml:space="preserve">
</v>
      </c>
      <c r="DA153" s="17">
        <f t="shared" si="190"/>
        <v>0.26773779079987736</v>
      </c>
      <c r="DB153" s="17" t="str">
        <f t="shared" si="191"/>
        <v>+</v>
      </c>
      <c r="DC153" s="17">
        <f t="shared" si="192"/>
        <v>0.26773779079987736</v>
      </c>
      <c r="DD153" s="17" t="str">
        <f t="shared" si="193"/>
        <v>small</v>
      </c>
      <c r="DE153" s="17" t="str">
        <f t="shared" si="194"/>
        <v>+
small</v>
      </c>
      <c r="DF153" s="17">
        <f t="shared" si="195"/>
        <v>0.24000869621204707</v>
      </c>
      <c r="DG153" s="17" t="str">
        <f t="shared" si="196"/>
        <v>+</v>
      </c>
      <c r="DH153" s="17">
        <f t="shared" si="197"/>
        <v>0.24000869621204707</v>
      </c>
      <c r="DI153" s="17" t="str">
        <f t="shared" si="198"/>
        <v>small</v>
      </c>
      <c r="DJ153" s="17" t="str">
        <f t="shared" si="199"/>
        <v>+
small</v>
      </c>
      <c r="DK153" s="17">
        <f t="shared" si="200"/>
        <v>-0.10916047485643608</v>
      </c>
      <c r="DL153" s="17" t="str">
        <f t="shared" si="201"/>
        <v>-</v>
      </c>
      <c r="DM153" s="17">
        <f t="shared" si="202"/>
        <v>0.10916047485643608</v>
      </c>
      <c r="DN153" s="17" t="str">
        <f t="shared" si="203"/>
        <v>small</v>
      </c>
      <c r="DO153" s="17" t="str">
        <f t="shared" si="204"/>
        <v>-
small</v>
      </c>
      <c r="DP153" s="17">
        <f t="shared" si="205"/>
        <v>0.10854437934377789</v>
      </c>
      <c r="DQ153" s="17" t="str">
        <f t="shared" si="206"/>
        <v>+</v>
      </c>
      <c r="DR153" s="17">
        <f t="shared" si="207"/>
        <v>0.10854437934377789</v>
      </c>
      <c r="DS153" s="17" t="str">
        <f t="shared" si="208"/>
        <v>small</v>
      </c>
      <c r="DT153" s="17" t="str">
        <f t="shared" si="209"/>
        <v>+
small</v>
      </c>
      <c r="DU153" s="17">
        <f t="shared" si="210"/>
        <v>5.9002188175279233E-2</v>
      </c>
      <c r="DV153" s="17" t="str">
        <f t="shared" si="211"/>
        <v/>
      </c>
      <c r="DW153" s="17">
        <f t="shared" si="212"/>
        <v>5.9002188175279233E-2</v>
      </c>
      <c r="DX153" s="17" t="str">
        <f t="shared" si="213"/>
        <v/>
      </c>
      <c r="DY153" s="17" t="str">
        <f t="shared" si="214"/>
        <v xml:space="preserve">
</v>
      </c>
      <c r="DZ153" s="17">
        <f t="shared" si="215"/>
        <v>5.1750214352063881E-2</v>
      </c>
      <c r="EA153" s="17" t="str">
        <f t="shared" si="216"/>
        <v/>
      </c>
      <c r="EB153" s="17">
        <f t="shared" si="217"/>
        <v>5.1750214352063881E-2</v>
      </c>
      <c r="EC153" s="17" t="str">
        <f t="shared" si="218"/>
        <v/>
      </c>
      <c r="ED153" s="17" t="str">
        <f t="shared" si="219"/>
        <v xml:space="preserve">
</v>
      </c>
      <c r="EE153" s="17">
        <f t="shared" si="220"/>
        <v>0.15374109965922977</v>
      </c>
      <c r="EF153" s="17" t="str">
        <f t="shared" si="221"/>
        <v>+</v>
      </c>
      <c r="EG153" s="17">
        <f t="shared" si="222"/>
        <v>0.15374109965922977</v>
      </c>
      <c r="EH153" s="17" t="str">
        <f t="shared" si="223"/>
        <v>small</v>
      </c>
      <c r="EI153" s="17" t="str">
        <f t="shared" si="224"/>
        <v>+
small</v>
      </c>
    </row>
    <row r="154" spans="1:139" x14ac:dyDescent="0.2">
      <c r="A154" s="2" t="s">
        <v>333</v>
      </c>
      <c r="B154" s="2"/>
      <c r="C154" s="2" t="s">
        <v>334</v>
      </c>
      <c r="D154" s="145">
        <v>3.47</v>
      </c>
      <c r="E154" s="145">
        <v>1</v>
      </c>
      <c r="F154" s="131">
        <v>344</v>
      </c>
      <c r="G154" s="146">
        <v>3.47</v>
      </c>
      <c r="H154" s="146">
        <v>1.01</v>
      </c>
      <c r="I154" s="146">
        <v>232</v>
      </c>
      <c r="J154" s="146">
        <v>3.49</v>
      </c>
      <c r="K154" s="146">
        <v>1.07</v>
      </c>
      <c r="L154" s="146">
        <v>39</v>
      </c>
      <c r="M154" s="146">
        <v>3.45</v>
      </c>
      <c r="N154" s="146">
        <v>0.94</v>
      </c>
      <c r="O154" s="146">
        <v>73</v>
      </c>
      <c r="P154" s="146">
        <v>3.46</v>
      </c>
      <c r="Q154" s="146">
        <v>1.0900000000000001</v>
      </c>
      <c r="R154" s="146">
        <v>114</v>
      </c>
      <c r="S154" s="146">
        <v>3.46</v>
      </c>
      <c r="T154" s="146">
        <v>0.92</v>
      </c>
      <c r="U154" s="146">
        <v>117</v>
      </c>
      <c r="V154" s="146">
        <v>3.52</v>
      </c>
      <c r="W154" s="146">
        <v>1.02</v>
      </c>
      <c r="X154" s="146">
        <v>218</v>
      </c>
      <c r="Y154" s="146">
        <v>3.37</v>
      </c>
      <c r="Z154" s="146">
        <v>0.95</v>
      </c>
      <c r="AA154" s="146">
        <v>126</v>
      </c>
      <c r="AB154" s="146">
        <v>3.49</v>
      </c>
      <c r="AC154" s="146">
        <v>0.99</v>
      </c>
      <c r="AD154" s="146">
        <v>259</v>
      </c>
      <c r="AE154" s="146">
        <v>3.38</v>
      </c>
      <c r="AF154" s="146">
        <v>1.02</v>
      </c>
      <c r="AG154" s="146">
        <v>85</v>
      </c>
      <c r="AH154" s="32">
        <v>3.5109890109890127</v>
      </c>
      <c r="AI154" s="32">
        <v>1.0054343303848214</v>
      </c>
      <c r="AJ154" s="125">
        <v>364</v>
      </c>
      <c r="AK154" s="32">
        <v>3.5523012552301236</v>
      </c>
      <c r="AL154" s="32">
        <v>1.0312272086804088</v>
      </c>
      <c r="AM154" s="125">
        <v>239</v>
      </c>
      <c r="AN154" s="32">
        <v>3.4222222222222229</v>
      </c>
      <c r="AO154" s="32">
        <v>1.0110500592068734</v>
      </c>
      <c r="AP154" s="125">
        <v>45</v>
      </c>
      <c r="AQ154" s="32">
        <v>3.4375</v>
      </c>
      <c r="AR154" s="32">
        <v>0.92563696850782407</v>
      </c>
      <c r="AS154" s="125">
        <v>80</v>
      </c>
      <c r="AT154" s="32">
        <v>3.6666666666666665</v>
      </c>
      <c r="AU154" s="32">
        <v>1.0467614680322805</v>
      </c>
      <c r="AV154" s="125">
        <v>102</v>
      </c>
      <c r="AW154" s="32">
        <v>3.4776119402985093</v>
      </c>
      <c r="AX154" s="32">
        <v>1.0312151960712359</v>
      </c>
      <c r="AY154" s="125">
        <v>134</v>
      </c>
      <c r="AZ154" s="32">
        <v>3.5150214592274684</v>
      </c>
      <c r="BA154" s="32">
        <v>0.96979695904807628</v>
      </c>
      <c r="BB154" s="125">
        <v>233</v>
      </c>
      <c r="BC154" s="32">
        <v>3.5038167938931313</v>
      </c>
      <c r="BD154" s="32">
        <v>1.0696803677988382</v>
      </c>
      <c r="BE154" s="125">
        <v>131</v>
      </c>
      <c r="BF154" s="32">
        <v>3.5224913494809664</v>
      </c>
      <c r="BG154" s="32">
        <v>1.0173901220845354</v>
      </c>
      <c r="BH154" s="125">
        <v>289</v>
      </c>
      <c r="BI154" s="32">
        <v>3.4666666666666668</v>
      </c>
      <c r="BJ154" s="32">
        <v>0.96329015770323745</v>
      </c>
      <c r="BK154" s="125">
        <v>75</v>
      </c>
      <c r="BM154" s="17">
        <f t="shared" si="151"/>
        <v>-1.980198019801982E-2</v>
      </c>
      <c r="BN154" s="14" t="str">
        <f t="shared" si="150"/>
        <v/>
      </c>
      <c r="BO154" s="14">
        <f t="shared" si="152"/>
        <v>1.980198019801982E-2</v>
      </c>
      <c r="BP154" s="14" t="str">
        <f t="shared" si="153"/>
        <v/>
      </c>
      <c r="BQ154" s="14" t="str">
        <f t="shared" si="154"/>
        <v xml:space="preserve">
</v>
      </c>
      <c r="BR154" s="17">
        <f t="shared" si="155"/>
        <v>1.980198019801982E-2</v>
      </c>
      <c r="BS154" s="14" t="str">
        <f t="shared" si="156"/>
        <v/>
      </c>
      <c r="BT154" s="14">
        <f t="shared" si="157"/>
        <v>1.980198019801982E-2</v>
      </c>
      <c r="BU154" s="14" t="str">
        <f t="shared" si="158"/>
        <v/>
      </c>
      <c r="BV154" s="14" t="str">
        <f t="shared" si="159"/>
        <v xml:space="preserve">
</v>
      </c>
      <c r="BW154" s="17">
        <f t="shared" si="160"/>
        <v>0</v>
      </c>
      <c r="BX154" s="14" t="str">
        <f t="shared" si="161"/>
        <v/>
      </c>
      <c r="BY154" s="14">
        <f t="shared" si="162"/>
        <v>0</v>
      </c>
      <c r="BZ154" s="14" t="str">
        <f t="shared" si="163"/>
        <v/>
      </c>
      <c r="CA154" s="14" t="str">
        <f t="shared" si="164"/>
        <v xml:space="preserve">
</v>
      </c>
      <c r="CB154" s="17">
        <f t="shared" si="165"/>
        <v>0.14705882352941169</v>
      </c>
      <c r="CC154" s="14" t="str">
        <f t="shared" si="166"/>
        <v>women</v>
      </c>
      <c r="CD154" s="14">
        <f t="shared" si="167"/>
        <v>0.14705882352941169</v>
      </c>
      <c r="CE154" s="14" t="str">
        <f t="shared" si="168"/>
        <v>small</v>
      </c>
      <c r="CF154" s="14" t="str">
        <f t="shared" si="169"/>
        <v>women
small</v>
      </c>
      <c r="CG154" s="17">
        <f t="shared" si="170"/>
        <v>0.11111111111111144</v>
      </c>
      <c r="CH154" s="14" t="str">
        <f t="shared" si="171"/>
        <v>foc</v>
      </c>
      <c r="CI154" s="14">
        <f t="shared" si="172"/>
        <v>0.11111111111111144</v>
      </c>
      <c r="CJ154" s="14" t="str">
        <f t="shared" si="173"/>
        <v>small</v>
      </c>
      <c r="CK154" s="14" t="str">
        <f t="shared" si="174"/>
        <v>foc
small</v>
      </c>
      <c r="CL154" s="17">
        <f t="shared" si="175"/>
        <v>4.0767467103818046E-2</v>
      </c>
      <c r="CM154" s="17" t="str">
        <f t="shared" si="176"/>
        <v/>
      </c>
      <c r="CN154" s="17">
        <f t="shared" si="177"/>
        <v>4.0767467103818046E-2</v>
      </c>
      <c r="CO154" s="17" t="str">
        <f t="shared" si="178"/>
        <v/>
      </c>
      <c r="CP154" s="17" t="str">
        <f t="shared" si="179"/>
        <v xml:space="preserve">
</v>
      </c>
      <c r="CQ154" s="17">
        <f t="shared" si="180"/>
        <v>7.9809041632482466E-2</v>
      </c>
      <c r="CR154" s="17" t="str">
        <f t="shared" si="181"/>
        <v/>
      </c>
      <c r="CS154" s="17">
        <f t="shared" si="182"/>
        <v>7.9809041632482466E-2</v>
      </c>
      <c r="CT154" s="17" t="str">
        <f t="shared" si="183"/>
        <v/>
      </c>
      <c r="CU154" s="17" t="str">
        <f t="shared" si="184"/>
        <v xml:space="preserve">
</v>
      </c>
      <c r="CV154" s="151">
        <f t="shared" si="185"/>
        <v>-6.703701479523784E-2</v>
      </c>
      <c r="CW154" s="17" t="str">
        <f t="shared" si="186"/>
        <v/>
      </c>
      <c r="CX154" s="17">
        <f t="shared" si="187"/>
        <v>6.703701479523784E-2</v>
      </c>
      <c r="CY154" s="17" t="str">
        <f t="shared" si="188"/>
        <v/>
      </c>
      <c r="CZ154" s="17" t="str">
        <f t="shared" si="189"/>
        <v xml:space="preserve">
</v>
      </c>
      <c r="DA154" s="17">
        <f t="shared" si="190"/>
        <v>-1.3504214314334097E-2</v>
      </c>
      <c r="DB154" s="17" t="str">
        <f t="shared" si="191"/>
        <v/>
      </c>
      <c r="DC154" s="17">
        <f t="shared" si="192"/>
        <v>1.3504214314334097E-2</v>
      </c>
      <c r="DD154" s="17" t="str">
        <f t="shared" si="193"/>
        <v/>
      </c>
      <c r="DE154" s="17" t="str">
        <f t="shared" si="194"/>
        <v xml:space="preserve">
</v>
      </c>
      <c r="DF154" s="17">
        <f t="shared" si="195"/>
        <v>0.19743434677163074</v>
      </c>
      <c r="DG154" s="17" t="str">
        <f t="shared" si="196"/>
        <v>+</v>
      </c>
      <c r="DH154" s="17">
        <f t="shared" si="197"/>
        <v>0.19743434677163074</v>
      </c>
      <c r="DI154" s="17" t="str">
        <f t="shared" si="198"/>
        <v>small</v>
      </c>
      <c r="DJ154" s="17" t="str">
        <f t="shared" si="199"/>
        <v>+
small</v>
      </c>
      <c r="DK154" s="17">
        <f t="shared" si="200"/>
        <v>1.707882153560962E-2</v>
      </c>
      <c r="DL154" s="17" t="str">
        <f t="shared" si="201"/>
        <v/>
      </c>
      <c r="DM154" s="17">
        <f t="shared" si="202"/>
        <v>1.707882153560962E-2</v>
      </c>
      <c r="DN154" s="17" t="str">
        <f t="shared" si="203"/>
        <v/>
      </c>
      <c r="DO154" s="17" t="str">
        <f t="shared" si="204"/>
        <v xml:space="preserve">
</v>
      </c>
      <c r="DP154" s="17">
        <f t="shared" si="205"/>
        <v>-5.1335908264946066E-3</v>
      </c>
      <c r="DQ154" s="17" t="str">
        <f t="shared" si="206"/>
        <v/>
      </c>
      <c r="DR154" s="17">
        <f t="shared" si="207"/>
        <v>5.1335908264946066E-3</v>
      </c>
      <c r="DS154" s="17" t="str">
        <f t="shared" si="208"/>
        <v/>
      </c>
      <c r="DT154" s="17" t="str">
        <f t="shared" si="209"/>
        <v xml:space="preserve">
</v>
      </c>
      <c r="DU154" s="17">
        <f t="shared" si="210"/>
        <v>0.12509979422030157</v>
      </c>
      <c r="DV154" s="17" t="str">
        <f t="shared" si="211"/>
        <v>+</v>
      </c>
      <c r="DW154" s="17">
        <f t="shared" si="212"/>
        <v>0.12509979422030157</v>
      </c>
      <c r="DX154" s="17" t="str">
        <f t="shared" si="213"/>
        <v>small</v>
      </c>
      <c r="DY154" s="17" t="str">
        <f t="shared" si="214"/>
        <v>+
small</v>
      </c>
      <c r="DZ154" s="17">
        <f t="shared" si="215"/>
        <v>3.1935978908852129E-2</v>
      </c>
      <c r="EA154" s="17" t="str">
        <f t="shared" si="216"/>
        <v/>
      </c>
      <c r="EB154" s="17">
        <f t="shared" si="217"/>
        <v>3.1935978908852129E-2</v>
      </c>
      <c r="EC154" s="17" t="str">
        <f t="shared" si="218"/>
        <v/>
      </c>
      <c r="ED154" s="17" t="str">
        <f t="shared" si="219"/>
        <v xml:space="preserve">
</v>
      </c>
      <c r="EE154" s="17">
        <f t="shared" si="220"/>
        <v>8.9969430263156958E-2</v>
      </c>
      <c r="EF154" s="17" t="str">
        <f t="shared" si="221"/>
        <v/>
      </c>
      <c r="EG154" s="17">
        <f t="shared" si="222"/>
        <v>8.9969430263156958E-2</v>
      </c>
      <c r="EH154" s="17" t="str">
        <f t="shared" si="223"/>
        <v/>
      </c>
      <c r="EI154" s="17" t="str">
        <f t="shared" si="224"/>
        <v xml:space="preserve">
</v>
      </c>
    </row>
    <row r="155" spans="1:139" s="117" customFormat="1" x14ac:dyDescent="0.2">
      <c r="A155" s="113"/>
      <c r="B155" s="113"/>
      <c r="C155" s="114" t="s">
        <v>335</v>
      </c>
      <c r="D155" s="149">
        <v>2.96</v>
      </c>
      <c r="E155" s="149">
        <v>0.86</v>
      </c>
      <c r="F155" s="149">
        <v>441</v>
      </c>
      <c r="G155" s="149">
        <v>2.93</v>
      </c>
      <c r="H155" s="149">
        <v>0.85</v>
      </c>
      <c r="I155" s="149">
        <v>280</v>
      </c>
      <c r="J155" s="149">
        <v>3.06</v>
      </c>
      <c r="K155" s="149">
        <v>0.95</v>
      </c>
      <c r="L155" s="149">
        <v>59</v>
      </c>
      <c r="M155" s="149">
        <v>2.99</v>
      </c>
      <c r="N155" s="149">
        <v>0.84</v>
      </c>
      <c r="O155" s="149">
        <v>102</v>
      </c>
      <c r="P155" s="149">
        <v>2.85</v>
      </c>
      <c r="Q155" s="149">
        <v>0.91</v>
      </c>
      <c r="R155" s="149">
        <v>141</v>
      </c>
      <c r="S155" s="149">
        <v>2.99</v>
      </c>
      <c r="T155" s="149">
        <v>0.79</v>
      </c>
      <c r="U155" s="149">
        <v>138</v>
      </c>
      <c r="V155" s="149">
        <v>2.99</v>
      </c>
      <c r="W155" s="149">
        <v>0.92</v>
      </c>
      <c r="X155" s="149">
        <v>271</v>
      </c>
      <c r="Y155" s="149">
        <v>2.9</v>
      </c>
      <c r="Z155" s="149">
        <v>0.77</v>
      </c>
      <c r="AA155" s="149">
        <v>170</v>
      </c>
      <c r="AB155" s="149">
        <v>2.97</v>
      </c>
      <c r="AC155" s="149">
        <v>0.84</v>
      </c>
      <c r="AD155" s="149">
        <v>335</v>
      </c>
      <c r="AE155" s="149">
        <v>2.93</v>
      </c>
      <c r="AF155" s="149">
        <v>0.93</v>
      </c>
      <c r="AG155" s="149">
        <v>106</v>
      </c>
      <c r="AH155" s="120">
        <v>3.0721978021978038</v>
      </c>
      <c r="AI155" s="120">
        <v>0.83944653756059517</v>
      </c>
      <c r="AJ155" s="128">
        <v>455</v>
      </c>
      <c r="AK155" s="120">
        <v>3.1020640569394997</v>
      </c>
      <c r="AL155" s="120">
        <v>0.87372192954496031</v>
      </c>
      <c r="AM155" s="128">
        <v>281</v>
      </c>
      <c r="AN155" s="120">
        <v>2.9683333333333342</v>
      </c>
      <c r="AO155" s="120">
        <v>0.74536430603963644</v>
      </c>
      <c r="AP155" s="128">
        <v>66</v>
      </c>
      <c r="AQ155" s="120">
        <v>3.0579629629629625</v>
      </c>
      <c r="AR155" s="120">
        <v>0.80346650740524328</v>
      </c>
      <c r="AS155" s="128">
        <v>108</v>
      </c>
      <c r="AT155" s="120">
        <v>3.1453846153846139</v>
      </c>
      <c r="AU155" s="120">
        <v>0.94001791844764993</v>
      </c>
      <c r="AV155" s="128">
        <v>117</v>
      </c>
      <c r="AW155" s="120">
        <v>3.0557500000000006</v>
      </c>
      <c r="AX155" s="120">
        <v>0.83947164425573895</v>
      </c>
      <c r="AY155" s="128">
        <v>160</v>
      </c>
      <c r="AZ155" s="120">
        <v>3.0721167883211669</v>
      </c>
      <c r="BA155" s="120">
        <v>0.84615997990052205</v>
      </c>
      <c r="BB155" s="128">
        <v>274</v>
      </c>
      <c r="BC155" s="120">
        <v>3.0671666666666657</v>
      </c>
      <c r="BD155" s="120">
        <v>0.83093356328420065</v>
      </c>
      <c r="BE155" s="128">
        <v>180</v>
      </c>
      <c r="BF155" s="120">
        <v>3.0782729805013935</v>
      </c>
      <c r="BG155" s="120">
        <v>0.82474632844231577</v>
      </c>
      <c r="BH155" s="128">
        <v>359</v>
      </c>
      <c r="BI155" s="120">
        <v>3.0494791666666665</v>
      </c>
      <c r="BJ155" s="120">
        <v>0.89644722132094057</v>
      </c>
      <c r="BK155" s="128">
        <v>96</v>
      </c>
      <c r="BM155" s="151">
        <f t="shared" si="151"/>
        <v>-0.15294117647058811</v>
      </c>
      <c r="BN155" s="106" t="str">
        <f t="shared" si="150"/>
        <v>tenured</v>
      </c>
      <c r="BO155" s="106">
        <f t="shared" si="152"/>
        <v>0.15294117647058811</v>
      </c>
      <c r="BP155" s="106" t="str">
        <f t="shared" si="153"/>
        <v>small</v>
      </c>
      <c r="BQ155" s="106" t="str">
        <f t="shared" si="154"/>
        <v>tenured
small</v>
      </c>
      <c r="BR155" s="151">
        <f t="shared" si="155"/>
        <v>-7.0588235294117715E-2</v>
      </c>
      <c r="BS155" s="106" t="str">
        <f t="shared" si="156"/>
        <v/>
      </c>
      <c r="BT155" s="106">
        <f t="shared" si="157"/>
        <v>7.0588235294117715E-2</v>
      </c>
      <c r="BU155" s="106" t="str">
        <f t="shared" si="158"/>
        <v/>
      </c>
      <c r="BV155" s="106" t="str">
        <f t="shared" si="159"/>
        <v xml:space="preserve">
</v>
      </c>
      <c r="BW155" s="151">
        <f t="shared" si="160"/>
        <v>-0.15384615384615397</v>
      </c>
      <c r="BX155" s="106" t="str">
        <f t="shared" si="161"/>
        <v>full</v>
      </c>
      <c r="BY155" s="106">
        <f t="shared" si="162"/>
        <v>0.15384615384615397</v>
      </c>
      <c r="BZ155" s="106" t="str">
        <f t="shared" si="163"/>
        <v>small</v>
      </c>
      <c r="CA155" s="106" t="str">
        <f t="shared" si="164"/>
        <v>full
small</v>
      </c>
      <c r="CB155" s="151">
        <f t="shared" si="165"/>
        <v>9.7826086956522063E-2</v>
      </c>
      <c r="CC155" s="106" t="str">
        <f t="shared" si="166"/>
        <v/>
      </c>
      <c r="CD155" s="106">
        <f t="shared" si="167"/>
        <v>9.7826086956522063E-2</v>
      </c>
      <c r="CE155" s="106" t="str">
        <f t="shared" si="168"/>
        <v/>
      </c>
      <c r="CF155" s="106" t="str">
        <f t="shared" si="169"/>
        <v xml:space="preserve">
</v>
      </c>
      <c r="CG155" s="151">
        <f t="shared" si="170"/>
        <v>4.7619047619047665E-2</v>
      </c>
      <c r="CH155" s="106" t="str">
        <f t="shared" si="171"/>
        <v/>
      </c>
      <c r="CI155" s="106">
        <f t="shared" si="172"/>
        <v>4.7619047619047665E-2</v>
      </c>
      <c r="CJ155" s="106" t="str">
        <f t="shared" si="173"/>
        <v/>
      </c>
      <c r="CK155" s="106" t="str">
        <f t="shared" si="174"/>
        <v xml:space="preserve">
</v>
      </c>
      <c r="CL155" s="151">
        <f t="shared" si="175"/>
        <v>0.13365687649846894</v>
      </c>
      <c r="CM155" s="151" t="str">
        <f t="shared" si="176"/>
        <v>+</v>
      </c>
      <c r="CN155" s="151">
        <f t="shared" si="177"/>
        <v>0.13365687649846894</v>
      </c>
      <c r="CO155" s="151" t="str">
        <f t="shared" si="178"/>
        <v>small</v>
      </c>
      <c r="CP155" s="151" t="str">
        <f t="shared" si="179"/>
        <v>+
small</v>
      </c>
      <c r="CQ155" s="151">
        <f t="shared" si="180"/>
        <v>0.19693228602961993</v>
      </c>
      <c r="CR155" s="151" t="str">
        <f t="shared" si="181"/>
        <v>+</v>
      </c>
      <c r="CS155" s="151">
        <f t="shared" si="182"/>
        <v>0.19693228602961993</v>
      </c>
      <c r="CT155" s="151" t="str">
        <f t="shared" si="183"/>
        <v>small</v>
      </c>
      <c r="CU155" s="151" t="str">
        <f t="shared" si="184"/>
        <v>+
small</v>
      </c>
      <c r="CV155" s="151">
        <f t="shared" si="185"/>
        <v>-0.12298236704373568</v>
      </c>
      <c r="CW155" s="151" t="str">
        <f t="shared" si="186"/>
        <v>-</v>
      </c>
      <c r="CX155" s="151">
        <f t="shared" si="187"/>
        <v>0.12298236704373568</v>
      </c>
      <c r="CY155" s="151" t="str">
        <f t="shared" si="188"/>
        <v>small</v>
      </c>
      <c r="CZ155" s="151" t="str">
        <f t="shared" si="189"/>
        <v>-
small</v>
      </c>
      <c r="DA155" s="151">
        <f t="shared" si="190"/>
        <v>8.4587176113221543E-2</v>
      </c>
      <c r="DB155" s="151" t="str">
        <f t="shared" si="191"/>
        <v/>
      </c>
      <c r="DC155" s="151">
        <f t="shared" si="192"/>
        <v>8.4587176113221543E-2</v>
      </c>
      <c r="DD155" s="151" t="str">
        <f t="shared" si="193"/>
        <v/>
      </c>
      <c r="DE155" s="151" t="str">
        <f t="shared" si="194"/>
        <v xml:space="preserve">
</v>
      </c>
      <c r="DF155" s="151">
        <f t="shared" si="195"/>
        <v>0.31423296257204691</v>
      </c>
      <c r="DG155" s="151" t="str">
        <f t="shared" si="196"/>
        <v>+</v>
      </c>
      <c r="DH155" s="151">
        <f t="shared" si="197"/>
        <v>0.31423296257204691</v>
      </c>
      <c r="DI155" s="151" t="str">
        <f t="shared" si="198"/>
        <v>moderate</v>
      </c>
      <c r="DJ155" s="151" t="str">
        <f t="shared" si="199"/>
        <v>+
moderate</v>
      </c>
      <c r="DK155" s="151">
        <f t="shared" si="200"/>
        <v>7.832307434075779E-2</v>
      </c>
      <c r="DL155" s="151" t="str">
        <f t="shared" si="201"/>
        <v/>
      </c>
      <c r="DM155" s="151">
        <f t="shared" si="202"/>
        <v>7.832307434075779E-2</v>
      </c>
      <c r="DN155" s="151" t="str">
        <f t="shared" si="203"/>
        <v/>
      </c>
      <c r="DO155" s="151" t="str">
        <f t="shared" si="204"/>
        <v xml:space="preserve">
</v>
      </c>
      <c r="DP155" s="151">
        <f t="shared" si="205"/>
        <v>9.7046409983630552E-2</v>
      </c>
      <c r="DQ155" s="151" t="str">
        <f t="shared" si="206"/>
        <v/>
      </c>
      <c r="DR155" s="151">
        <f t="shared" si="207"/>
        <v>9.7046409983630552E-2</v>
      </c>
      <c r="DS155" s="151" t="str">
        <f t="shared" si="208"/>
        <v/>
      </c>
      <c r="DT155" s="151" t="str">
        <f t="shared" si="209"/>
        <v xml:space="preserve">
</v>
      </c>
      <c r="DU155" s="151">
        <f t="shared" si="210"/>
        <v>0.20117934098840884</v>
      </c>
      <c r="DV155" s="151" t="str">
        <f t="shared" si="211"/>
        <v>+</v>
      </c>
      <c r="DW155" s="151">
        <f t="shared" si="212"/>
        <v>0.20117934098840884</v>
      </c>
      <c r="DX155" s="151" t="str">
        <f t="shared" si="213"/>
        <v>small</v>
      </c>
      <c r="DY155" s="151" t="str">
        <f t="shared" si="214"/>
        <v>+
small</v>
      </c>
      <c r="DZ155" s="151">
        <f t="shared" si="215"/>
        <v>0.13128034253379053</v>
      </c>
      <c r="EA155" s="151" t="str">
        <f t="shared" si="216"/>
        <v>+</v>
      </c>
      <c r="EB155" s="151">
        <f t="shared" si="217"/>
        <v>0.13128034253379053</v>
      </c>
      <c r="EC155" s="151" t="str">
        <f t="shared" si="218"/>
        <v>small</v>
      </c>
      <c r="ED155" s="151" t="str">
        <f t="shared" si="219"/>
        <v>+
small</v>
      </c>
      <c r="EE155" s="151">
        <f t="shared" si="220"/>
        <v>0.13328075967552266</v>
      </c>
      <c r="EF155" s="151" t="str">
        <f t="shared" si="221"/>
        <v>+</v>
      </c>
      <c r="EG155" s="151">
        <f t="shared" si="222"/>
        <v>0.13328075967552266</v>
      </c>
      <c r="EH155" s="151" t="str">
        <f t="shared" si="223"/>
        <v>small</v>
      </c>
      <c r="EI155" s="151" t="str">
        <f t="shared" si="224"/>
        <v>+
small</v>
      </c>
    </row>
    <row r="156" spans="1:139" x14ac:dyDescent="0.2">
      <c r="A156" s="2" t="s">
        <v>336</v>
      </c>
      <c r="B156" s="2"/>
      <c r="C156" s="2" t="s">
        <v>337</v>
      </c>
      <c r="D156" s="145">
        <v>3.07</v>
      </c>
      <c r="E156" s="145">
        <v>1.1499999999999999</v>
      </c>
      <c r="F156" s="131">
        <v>433</v>
      </c>
      <c r="G156" s="146">
        <v>3.1</v>
      </c>
      <c r="H156" s="146">
        <v>1.1499999999999999</v>
      </c>
      <c r="I156" s="146">
        <v>277</v>
      </c>
      <c r="J156" s="146">
        <v>3.11</v>
      </c>
      <c r="K156" s="146">
        <v>1.1399999999999999</v>
      </c>
      <c r="L156" s="146">
        <v>56</v>
      </c>
      <c r="M156" s="146">
        <v>2.97</v>
      </c>
      <c r="N156" s="146">
        <v>1.17</v>
      </c>
      <c r="O156" s="146">
        <v>100</v>
      </c>
      <c r="P156" s="146">
        <v>3.04</v>
      </c>
      <c r="Q156" s="146">
        <v>1.21</v>
      </c>
      <c r="R156" s="146">
        <v>139</v>
      </c>
      <c r="S156" s="146">
        <v>3.14</v>
      </c>
      <c r="T156" s="146">
        <v>1.1000000000000001</v>
      </c>
      <c r="U156" s="146">
        <v>137</v>
      </c>
      <c r="V156" s="146">
        <v>3.16</v>
      </c>
      <c r="W156" s="146">
        <v>1.18</v>
      </c>
      <c r="X156" s="146">
        <v>267</v>
      </c>
      <c r="Y156" s="146">
        <v>2.93</v>
      </c>
      <c r="Z156" s="146">
        <v>1.0900000000000001</v>
      </c>
      <c r="AA156" s="146">
        <v>166</v>
      </c>
      <c r="AB156" s="146">
        <v>3.09</v>
      </c>
      <c r="AC156" s="146">
        <v>1.1399999999999999</v>
      </c>
      <c r="AD156" s="146">
        <v>332</v>
      </c>
      <c r="AE156" s="146">
        <v>3.01</v>
      </c>
      <c r="AF156" s="146">
        <v>1.2</v>
      </c>
      <c r="AG156" s="146">
        <v>101</v>
      </c>
      <c r="AH156" s="31">
        <v>3.1454545454545459</v>
      </c>
      <c r="AI156" s="31">
        <v>1.1056810320459587</v>
      </c>
      <c r="AJ156" s="125">
        <v>440</v>
      </c>
      <c r="AK156" s="31">
        <v>3.2589928057553936</v>
      </c>
      <c r="AL156" s="31">
        <v>1.1002994636440337</v>
      </c>
      <c r="AM156" s="125">
        <v>278</v>
      </c>
      <c r="AN156" s="31">
        <v>2.9354838709677424</v>
      </c>
      <c r="AO156" s="31">
        <v>0.97292810951938613</v>
      </c>
      <c r="AP156" s="125">
        <v>62</v>
      </c>
      <c r="AQ156" s="31">
        <v>2.96</v>
      </c>
      <c r="AR156" s="31">
        <v>1.1627205992495322</v>
      </c>
      <c r="AS156" s="125">
        <v>100</v>
      </c>
      <c r="AT156" s="31">
        <v>3.3103448275862064</v>
      </c>
      <c r="AU156" s="31">
        <v>1.1971981282648414</v>
      </c>
      <c r="AV156" s="125">
        <v>116</v>
      </c>
      <c r="AW156" s="31">
        <v>3.2075471698113196</v>
      </c>
      <c r="AX156" s="31">
        <v>1.0498672110012819</v>
      </c>
      <c r="AY156" s="125">
        <v>159</v>
      </c>
      <c r="AZ156" s="31">
        <v>3.234848484848484</v>
      </c>
      <c r="BA156" s="31">
        <v>1.122597805302139</v>
      </c>
      <c r="BB156" s="125">
        <v>264</v>
      </c>
      <c r="BC156" s="31">
        <v>3.0057142857142858</v>
      </c>
      <c r="BD156" s="31">
        <v>1.069413540309381</v>
      </c>
      <c r="BE156" s="125">
        <v>175</v>
      </c>
      <c r="BF156" s="31">
        <v>3.1494252873563218</v>
      </c>
      <c r="BG156" s="31">
        <v>1.1108968844018297</v>
      </c>
      <c r="BH156" s="125">
        <v>348</v>
      </c>
      <c r="BI156" s="31">
        <v>3.1304347826086967</v>
      </c>
      <c r="BJ156" s="31">
        <v>1.0916002096362818</v>
      </c>
      <c r="BK156" s="125">
        <v>92</v>
      </c>
      <c r="BM156" s="17">
        <f t="shared" si="151"/>
        <v>-8.695652173912858E-3</v>
      </c>
      <c r="BN156" s="14" t="str">
        <f t="shared" si="150"/>
        <v/>
      </c>
      <c r="BO156" s="14">
        <f t="shared" si="152"/>
        <v>8.695652173912858E-3</v>
      </c>
      <c r="BP156" s="14" t="str">
        <f t="shared" si="153"/>
        <v/>
      </c>
      <c r="BQ156" s="14" t="str">
        <f t="shared" si="154"/>
        <v xml:space="preserve">
</v>
      </c>
      <c r="BR156" s="17">
        <f t="shared" si="155"/>
        <v>0.11304347826086948</v>
      </c>
      <c r="BS156" s="14" t="str">
        <f t="shared" si="156"/>
        <v>ntt</v>
      </c>
      <c r="BT156" s="14">
        <f t="shared" si="157"/>
        <v>0.11304347826086948</v>
      </c>
      <c r="BU156" s="14" t="str">
        <f t="shared" si="158"/>
        <v>small</v>
      </c>
      <c r="BV156" s="14" t="str">
        <f t="shared" si="159"/>
        <v>ntt
small</v>
      </c>
      <c r="BW156" s="17">
        <f t="shared" si="160"/>
        <v>-8.2644628099173625E-2</v>
      </c>
      <c r="BX156" s="14" t="str">
        <f t="shared" si="161"/>
        <v/>
      </c>
      <c r="BY156" s="14">
        <f t="shared" si="162"/>
        <v>8.2644628099173625E-2</v>
      </c>
      <c r="BZ156" s="14" t="str">
        <f t="shared" si="163"/>
        <v/>
      </c>
      <c r="CA156" s="14" t="str">
        <f t="shared" si="164"/>
        <v xml:space="preserve">
</v>
      </c>
      <c r="CB156" s="17">
        <f t="shared" si="165"/>
        <v>0.19491525423728814</v>
      </c>
      <c r="CC156" s="14" t="str">
        <f t="shared" si="166"/>
        <v>women</v>
      </c>
      <c r="CD156" s="14">
        <f t="shared" si="167"/>
        <v>0.19491525423728814</v>
      </c>
      <c r="CE156" s="14" t="str">
        <f t="shared" si="168"/>
        <v>small</v>
      </c>
      <c r="CF156" s="14" t="str">
        <f t="shared" si="169"/>
        <v>women
small</v>
      </c>
      <c r="CG156" s="17">
        <f t="shared" si="170"/>
        <v>7.0175438596491294E-2</v>
      </c>
      <c r="CH156" s="14" t="str">
        <f t="shared" si="171"/>
        <v/>
      </c>
      <c r="CI156" s="14">
        <f t="shared" si="172"/>
        <v>7.0175438596491294E-2</v>
      </c>
      <c r="CJ156" s="14" t="str">
        <f t="shared" si="173"/>
        <v/>
      </c>
      <c r="CK156" s="14" t="str">
        <f t="shared" si="174"/>
        <v xml:space="preserve">
</v>
      </c>
      <c r="CL156" s="17">
        <f t="shared" si="175"/>
        <v>6.8242597338334154E-2</v>
      </c>
      <c r="CM156" s="17" t="str">
        <f t="shared" si="176"/>
        <v/>
      </c>
      <c r="CN156" s="17">
        <f t="shared" si="177"/>
        <v>6.8242597338334154E-2</v>
      </c>
      <c r="CO156" s="17" t="str">
        <f t="shared" si="178"/>
        <v/>
      </c>
      <c r="CP156" s="17" t="str">
        <f t="shared" si="179"/>
        <v xml:space="preserve">
</v>
      </c>
      <c r="CQ156" s="17">
        <f t="shared" si="180"/>
        <v>0.14449957580532868</v>
      </c>
      <c r="CR156" s="17" t="str">
        <f t="shared" si="181"/>
        <v>+</v>
      </c>
      <c r="CS156" s="17">
        <f t="shared" si="182"/>
        <v>0.14449957580532868</v>
      </c>
      <c r="CT156" s="17" t="str">
        <f t="shared" si="183"/>
        <v>small</v>
      </c>
      <c r="CU156" s="17" t="str">
        <f t="shared" si="184"/>
        <v>+
small</v>
      </c>
      <c r="CV156" s="151">
        <f t="shared" si="185"/>
        <v>-0.17937207006843101</v>
      </c>
      <c r="CW156" s="17" t="str">
        <f t="shared" si="186"/>
        <v>-</v>
      </c>
      <c r="CX156" s="17">
        <f t="shared" si="187"/>
        <v>0.17937207006843101</v>
      </c>
      <c r="CY156" s="17" t="str">
        <f t="shared" si="188"/>
        <v>small</v>
      </c>
      <c r="CZ156" s="17" t="str">
        <f t="shared" si="189"/>
        <v>-
small</v>
      </c>
      <c r="DA156" s="17">
        <f t="shared" si="190"/>
        <v>-8.6005184792069932E-3</v>
      </c>
      <c r="DB156" s="17" t="str">
        <f t="shared" si="191"/>
        <v/>
      </c>
      <c r="DC156" s="17">
        <f t="shared" si="192"/>
        <v>8.6005184792069932E-3</v>
      </c>
      <c r="DD156" s="17" t="str">
        <f t="shared" si="193"/>
        <v/>
      </c>
      <c r="DE156" s="17" t="str">
        <f t="shared" si="194"/>
        <v xml:space="preserve">
</v>
      </c>
      <c r="DF156" s="17">
        <f t="shared" si="195"/>
        <v>0.22581460929781985</v>
      </c>
      <c r="DG156" s="17" t="str">
        <f t="shared" si="196"/>
        <v>+</v>
      </c>
      <c r="DH156" s="17">
        <f t="shared" si="197"/>
        <v>0.22581460929781985</v>
      </c>
      <c r="DI156" s="17" t="str">
        <f t="shared" si="198"/>
        <v>small</v>
      </c>
      <c r="DJ156" s="17" t="str">
        <f t="shared" si="199"/>
        <v>+
small</v>
      </c>
      <c r="DK156" s="17">
        <f t="shared" si="200"/>
        <v>6.4338774564545384E-2</v>
      </c>
      <c r="DL156" s="17" t="str">
        <f t="shared" si="201"/>
        <v/>
      </c>
      <c r="DM156" s="17">
        <f t="shared" si="202"/>
        <v>6.4338774564545384E-2</v>
      </c>
      <c r="DN156" s="17" t="str">
        <f t="shared" si="203"/>
        <v/>
      </c>
      <c r="DO156" s="17" t="str">
        <f t="shared" si="204"/>
        <v xml:space="preserve">
</v>
      </c>
      <c r="DP156" s="17">
        <f t="shared" si="205"/>
        <v>6.6674355227639967E-2</v>
      </c>
      <c r="DQ156" s="17" t="str">
        <f t="shared" si="206"/>
        <v/>
      </c>
      <c r="DR156" s="17">
        <f t="shared" si="207"/>
        <v>6.6674355227639967E-2</v>
      </c>
      <c r="DS156" s="17" t="str">
        <f t="shared" si="208"/>
        <v/>
      </c>
      <c r="DT156" s="17" t="str">
        <f t="shared" si="209"/>
        <v xml:space="preserve">
</v>
      </c>
      <c r="DU156" s="17">
        <f t="shared" si="210"/>
        <v>7.0799819583714549E-2</v>
      </c>
      <c r="DV156" s="17" t="str">
        <f t="shared" si="211"/>
        <v/>
      </c>
      <c r="DW156" s="17">
        <f t="shared" si="212"/>
        <v>7.0799819583714549E-2</v>
      </c>
      <c r="DX156" s="17" t="str">
        <f t="shared" si="213"/>
        <v/>
      </c>
      <c r="DY156" s="17" t="str">
        <f t="shared" si="214"/>
        <v xml:space="preserve">
</v>
      </c>
      <c r="DZ156" s="17">
        <f t="shared" si="215"/>
        <v>5.3493072301053289E-2</v>
      </c>
      <c r="EA156" s="17" t="str">
        <f t="shared" si="216"/>
        <v/>
      </c>
      <c r="EB156" s="17">
        <f t="shared" si="217"/>
        <v>5.3493072301053289E-2</v>
      </c>
      <c r="EC156" s="17" t="str">
        <f t="shared" si="218"/>
        <v/>
      </c>
      <c r="ED156" s="17" t="str">
        <f t="shared" si="219"/>
        <v xml:space="preserve">
</v>
      </c>
      <c r="EE156" s="17">
        <f t="shared" si="220"/>
        <v>0.11032865470850856</v>
      </c>
      <c r="EF156" s="17" t="str">
        <f t="shared" si="221"/>
        <v>+</v>
      </c>
      <c r="EG156" s="17">
        <f t="shared" si="222"/>
        <v>0.11032865470850856</v>
      </c>
      <c r="EH156" s="17" t="str">
        <f t="shared" si="223"/>
        <v>small</v>
      </c>
      <c r="EI156" s="17" t="str">
        <f t="shared" si="224"/>
        <v>+
small</v>
      </c>
    </row>
    <row r="157" spans="1:139" s="27" customFormat="1" x14ac:dyDescent="0.2">
      <c r="A157" s="95" t="s">
        <v>338</v>
      </c>
      <c r="B157" s="95"/>
      <c r="C157" s="95" t="s">
        <v>339</v>
      </c>
      <c r="D157" s="148">
        <v>2.96</v>
      </c>
      <c r="E157" s="148">
        <v>1</v>
      </c>
      <c r="F157" s="148">
        <v>400</v>
      </c>
      <c r="G157" s="148">
        <v>2.89</v>
      </c>
      <c r="H157" s="148">
        <v>1</v>
      </c>
      <c r="I157" s="148">
        <v>262</v>
      </c>
      <c r="J157" s="148">
        <v>3.22</v>
      </c>
      <c r="K157" s="148">
        <v>1.07</v>
      </c>
      <c r="L157" s="148">
        <v>50</v>
      </c>
      <c r="M157" s="148">
        <v>3.01</v>
      </c>
      <c r="N157" s="148">
        <v>0.93</v>
      </c>
      <c r="O157" s="148">
        <v>88</v>
      </c>
      <c r="P157" s="148">
        <v>2.82</v>
      </c>
      <c r="Q157" s="148">
        <v>1</v>
      </c>
      <c r="R157" s="148">
        <v>131</v>
      </c>
      <c r="S157" s="148">
        <v>2.95</v>
      </c>
      <c r="T157" s="148">
        <v>0.99</v>
      </c>
      <c r="U157" s="148">
        <v>129</v>
      </c>
      <c r="V157" s="148">
        <v>3</v>
      </c>
      <c r="W157" s="148">
        <v>1</v>
      </c>
      <c r="X157" s="148">
        <v>251</v>
      </c>
      <c r="Y157" s="148">
        <v>2.9</v>
      </c>
      <c r="Z157" s="148">
        <v>0.98</v>
      </c>
      <c r="AA157" s="148">
        <v>149</v>
      </c>
      <c r="AB157" s="148">
        <v>2.95</v>
      </c>
      <c r="AC157" s="148">
        <v>0.98</v>
      </c>
      <c r="AD157" s="148">
        <v>305</v>
      </c>
      <c r="AE157" s="148">
        <v>2.99</v>
      </c>
      <c r="AF157" s="148">
        <v>1.06</v>
      </c>
      <c r="AG157" s="148">
        <v>95</v>
      </c>
      <c r="AH157" s="98">
        <v>3.1229314420803753</v>
      </c>
      <c r="AI157" s="98">
        <v>1.0089734412962912</v>
      </c>
      <c r="AJ157" s="126">
        <v>423</v>
      </c>
      <c r="AK157" s="98">
        <v>3.1240601503759375</v>
      </c>
      <c r="AL157" s="98">
        <v>1.0477397326204996</v>
      </c>
      <c r="AM157" s="126">
        <v>266</v>
      </c>
      <c r="AN157" s="98">
        <v>3.0483870967741944</v>
      </c>
      <c r="AO157" s="98">
        <v>0.91306400678512945</v>
      </c>
      <c r="AP157" s="126">
        <v>62</v>
      </c>
      <c r="AQ157" s="98">
        <v>3.1684210526315795</v>
      </c>
      <c r="AR157" s="98">
        <v>0.96373201425331523</v>
      </c>
      <c r="AS157" s="126">
        <v>95</v>
      </c>
      <c r="AT157" s="98">
        <v>3.1327433628318588</v>
      </c>
      <c r="AU157" s="98">
        <v>1.0815368098448175</v>
      </c>
      <c r="AV157" s="126">
        <v>113</v>
      </c>
      <c r="AW157" s="98">
        <v>3.099337748344372</v>
      </c>
      <c r="AX157" s="98">
        <v>1.0312126640508721</v>
      </c>
      <c r="AY157" s="126">
        <v>151</v>
      </c>
      <c r="AZ157" s="98">
        <v>3.0661478599221796</v>
      </c>
      <c r="BA157" s="98">
        <v>1.0418498541906329</v>
      </c>
      <c r="BB157" s="126">
        <v>257</v>
      </c>
      <c r="BC157" s="98">
        <v>3.2060606060606069</v>
      </c>
      <c r="BD157" s="98">
        <v>0.95315246967672995</v>
      </c>
      <c r="BE157" s="126">
        <v>165</v>
      </c>
      <c r="BF157" s="98">
        <v>3.1325301204819294</v>
      </c>
      <c r="BG157" s="98">
        <v>1.004775116801661</v>
      </c>
      <c r="BH157" s="126">
        <v>332</v>
      </c>
      <c r="BI157" s="98">
        <v>3.0879120879120872</v>
      </c>
      <c r="BJ157" s="98">
        <v>1.0290054707591494</v>
      </c>
      <c r="BK157" s="126">
        <v>91</v>
      </c>
      <c r="BM157" s="17">
        <f t="shared" si="151"/>
        <v>-0.33000000000000007</v>
      </c>
      <c r="BN157" s="14" t="str">
        <f t="shared" si="150"/>
        <v>tenured</v>
      </c>
      <c r="BO157" s="14">
        <f t="shared" si="152"/>
        <v>0.33000000000000007</v>
      </c>
      <c r="BP157" s="14" t="str">
        <f t="shared" si="153"/>
        <v>moderate</v>
      </c>
      <c r="BQ157" s="14" t="str">
        <f t="shared" si="154"/>
        <v>tenured
moderate</v>
      </c>
      <c r="BR157" s="17">
        <f t="shared" si="155"/>
        <v>-0.11999999999999966</v>
      </c>
      <c r="BS157" s="14" t="str">
        <f t="shared" si="156"/>
        <v>tenured</v>
      </c>
      <c r="BT157" s="14">
        <f t="shared" si="157"/>
        <v>0.11999999999999966</v>
      </c>
      <c r="BU157" s="14" t="str">
        <f t="shared" si="158"/>
        <v>small</v>
      </c>
      <c r="BV157" s="14" t="str">
        <f t="shared" si="159"/>
        <v>tenured
small</v>
      </c>
      <c r="BW157" s="17">
        <f t="shared" si="160"/>
        <v>-0.13000000000000034</v>
      </c>
      <c r="BX157" s="14" t="str">
        <f t="shared" si="161"/>
        <v>full</v>
      </c>
      <c r="BY157" s="14">
        <f t="shared" si="162"/>
        <v>0.13000000000000034</v>
      </c>
      <c r="BZ157" s="14" t="str">
        <f t="shared" si="163"/>
        <v>small</v>
      </c>
      <c r="CA157" s="14" t="str">
        <f t="shared" si="164"/>
        <v>full
small</v>
      </c>
      <c r="CB157" s="17">
        <f t="shared" si="165"/>
        <v>0.10000000000000009</v>
      </c>
      <c r="CC157" s="14" t="str">
        <f t="shared" si="166"/>
        <v/>
      </c>
      <c r="CD157" s="14">
        <f t="shared" si="167"/>
        <v>0.10000000000000009</v>
      </c>
      <c r="CE157" s="14" t="str">
        <f t="shared" si="168"/>
        <v/>
      </c>
      <c r="CF157" s="14" t="str">
        <f t="shared" si="169"/>
        <v xml:space="preserve">
</v>
      </c>
      <c r="CG157" s="17">
        <f t="shared" si="170"/>
        <v>-4.0816326530612283E-2</v>
      </c>
      <c r="CH157" s="14" t="str">
        <f t="shared" si="171"/>
        <v/>
      </c>
      <c r="CI157" s="14">
        <f t="shared" si="172"/>
        <v>4.0816326530612283E-2</v>
      </c>
      <c r="CJ157" s="14" t="str">
        <f t="shared" si="173"/>
        <v/>
      </c>
      <c r="CK157" s="14" t="str">
        <f t="shared" si="174"/>
        <v xml:space="preserve">
</v>
      </c>
      <c r="CL157" s="17">
        <f t="shared" si="175"/>
        <v>0.16148238933925471</v>
      </c>
      <c r="CM157" s="17" t="str">
        <f t="shared" si="176"/>
        <v>+</v>
      </c>
      <c r="CN157" s="17">
        <f t="shared" si="177"/>
        <v>0.16148238933925471</v>
      </c>
      <c r="CO157" s="17" t="str">
        <f t="shared" si="178"/>
        <v>small</v>
      </c>
      <c r="CP157" s="17" t="str">
        <f t="shared" si="179"/>
        <v>+
small</v>
      </c>
      <c r="CQ157" s="17">
        <f t="shared" si="180"/>
        <v>0.22339531764298953</v>
      </c>
      <c r="CR157" s="17" t="str">
        <f t="shared" si="181"/>
        <v>+</v>
      </c>
      <c r="CS157" s="17">
        <f t="shared" si="182"/>
        <v>0.22339531764298953</v>
      </c>
      <c r="CT157" s="17" t="str">
        <f t="shared" si="183"/>
        <v>small</v>
      </c>
      <c r="CU157" s="17" t="str">
        <f t="shared" si="184"/>
        <v>+
small</v>
      </c>
      <c r="CV157" s="151">
        <f t="shared" si="185"/>
        <v>-0.18795276338846123</v>
      </c>
      <c r="CW157" s="17" t="str">
        <f t="shared" si="186"/>
        <v>-</v>
      </c>
      <c r="CX157" s="17">
        <f t="shared" si="187"/>
        <v>0.18795276338846123</v>
      </c>
      <c r="CY157" s="17" t="str">
        <f t="shared" si="188"/>
        <v>small</v>
      </c>
      <c r="CZ157" s="17" t="str">
        <f t="shared" si="189"/>
        <v>-
small</v>
      </c>
      <c r="DA157" s="17">
        <f t="shared" si="190"/>
        <v>0.16438288890332431</v>
      </c>
      <c r="DB157" s="17" t="str">
        <f t="shared" si="191"/>
        <v>+</v>
      </c>
      <c r="DC157" s="17">
        <f t="shared" si="192"/>
        <v>0.16438288890332431</v>
      </c>
      <c r="DD157" s="17" t="str">
        <f t="shared" si="193"/>
        <v>small</v>
      </c>
      <c r="DE157" s="17" t="str">
        <f t="shared" si="194"/>
        <v>+
small</v>
      </c>
      <c r="DF157" s="17">
        <f t="shared" si="195"/>
        <v>0.28916571307150651</v>
      </c>
      <c r="DG157" s="17" t="str">
        <f t="shared" si="196"/>
        <v>+</v>
      </c>
      <c r="DH157" s="17">
        <f t="shared" si="197"/>
        <v>0.28916571307150651</v>
      </c>
      <c r="DI157" s="17" t="str">
        <f t="shared" si="198"/>
        <v>small</v>
      </c>
      <c r="DJ157" s="17" t="str">
        <f t="shared" si="199"/>
        <v>+
small</v>
      </c>
      <c r="DK157" s="17">
        <f t="shared" si="200"/>
        <v>0.14481760508810498</v>
      </c>
      <c r="DL157" s="17" t="str">
        <f t="shared" si="201"/>
        <v>+</v>
      </c>
      <c r="DM157" s="17">
        <f t="shared" si="202"/>
        <v>0.14481760508810498</v>
      </c>
      <c r="DN157" s="17" t="str">
        <f t="shared" si="203"/>
        <v>small</v>
      </c>
      <c r="DO157" s="17" t="str">
        <f t="shared" si="204"/>
        <v>+
small</v>
      </c>
      <c r="DP157" s="17">
        <f t="shared" si="205"/>
        <v>6.3490780035254685E-2</v>
      </c>
      <c r="DQ157" s="17" t="str">
        <f t="shared" si="206"/>
        <v/>
      </c>
      <c r="DR157" s="17">
        <f t="shared" si="207"/>
        <v>6.3490780035254685E-2</v>
      </c>
      <c r="DS157" s="17" t="str">
        <f t="shared" si="208"/>
        <v/>
      </c>
      <c r="DT157" s="17" t="str">
        <f t="shared" si="209"/>
        <v xml:space="preserve">
</v>
      </c>
      <c r="DU157" s="17">
        <f t="shared" si="210"/>
        <v>0.3211035126042428</v>
      </c>
      <c r="DV157" s="17" t="str">
        <f t="shared" si="211"/>
        <v>+</v>
      </c>
      <c r="DW157" s="17">
        <f t="shared" si="212"/>
        <v>0.3211035126042428</v>
      </c>
      <c r="DX157" s="17" t="str">
        <f t="shared" si="213"/>
        <v>moderate</v>
      </c>
      <c r="DY157" s="17" t="str">
        <f t="shared" si="214"/>
        <v>+
moderate</v>
      </c>
      <c r="DZ157" s="17">
        <f t="shared" si="215"/>
        <v>0.18166266006163445</v>
      </c>
      <c r="EA157" s="17" t="str">
        <f t="shared" si="216"/>
        <v>+</v>
      </c>
      <c r="EB157" s="17">
        <f t="shared" si="217"/>
        <v>0.18166266006163445</v>
      </c>
      <c r="EC157" s="17" t="str">
        <f t="shared" si="218"/>
        <v>small</v>
      </c>
      <c r="ED157" s="17" t="str">
        <f t="shared" si="219"/>
        <v>+
small</v>
      </c>
      <c r="EE157" s="17">
        <f t="shared" si="220"/>
        <v>9.515215486643841E-2</v>
      </c>
      <c r="EF157" s="17" t="str">
        <f t="shared" si="221"/>
        <v/>
      </c>
      <c r="EG157" s="17">
        <f t="shared" si="222"/>
        <v>9.515215486643841E-2</v>
      </c>
      <c r="EH157" s="17" t="str">
        <f t="shared" si="223"/>
        <v/>
      </c>
      <c r="EI157" s="17" t="str">
        <f t="shared" si="224"/>
        <v xml:space="preserve">
</v>
      </c>
    </row>
    <row r="158" spans="1:139" x14ac:dyDescent="0.2">
      <c r="A158" s="2" t="s">
        <v>340</v>
      </c>
      <c r="B158" s="2"/>
      <c r="C158" s="2" t="s">
        <v>341</v>
      </c>
      <c r="D158" s="145">
        <v>2.71</v>
      </c>
      <c r="E158" s="145">
        <v>1.06</v>
      </c>
      <c r="F158" s="131">
        <v>312</v>
      </c>
      <c r="G158" s="146">
        <v>2.65</v>
      </c>
      <c r="H158" s="146">
        <v>1.07</v>
      </c>
      <c r="I158" s="146">
        <v>217</v>
      </c>
      <c r="J158" s="146">
        <v>2.79</v>
      </c>
      <c r="K158" s="146">
        <v>1.19</v>
      </c>
      <c r="L158" s="146">
        <v>33</v>
      </c>
      <c r="M158" s="146">
        <v>2.87</v>
      </c>
      <c r="N158" s="146">
        <v>0.98</v>
      </c>
      <c r="O158" s="146">
        <v>62</v>
      </c>
      <c r="P158" s="146">
        <v>2.4900000000000002</v>
      </c>
      <c r="Q158" s="146">
        <v>1.1200000000000001</v>
      </c>
      <c r="R158" s="146">
        <v>108</v>
      </c>
      <c r="S158" s="146">
        <v>2.78</v>
      </c>
      <c r="T158" s="146">
        <v>0.99</v>
      </c>
      <c r="U158" s="146">
        <v>107</v>
      </c>
      <c r="V158" s="146">
        <v>2.71</v>
      </c>
      <c r="W158" s="146">
        <v>1.1299999999999999</v>
      </c>
      <c r="X158" s="146">
        <v>205</v>
      </c>
      <c r="Y158" s="146">
        <v>2.71</v>
      </c>
      <c r="Z158" s="146">
        <v>0.93</v>
      </c>
      <c r="AA158" s="146">
        <v>107</v>
      </c>
      <c r="AB158" s="146">
        <v>2.7</v>
      </c>
      <c r="AC158" s="146">
        <v>1.04</v>
      </c>
      <c r="AD158" s="146">
        <v>240</v>
      </c>
      <c r="AE158" s="146">
        <v>2.75</v>
      </c>
      <c r="AF158" s="146">
        <v>1.1599999999999999</v>
      </c>
      <c r="AG158" s="146">
        <v>72</v>
      </c>
      <c r="AH158" s="31">
        <v>2.8023952095808382</v>
      </c>
      <c r="AI158" s="31">
        <v>1.0723918480540493</v>
      </c>
      <c r="AJ158" s="125">
        <v>334</v>
      </c>
      <c r="AK158" s="31">
        <v>2.7837837837837855</v>
      </c>
      <c r="AL158" s="31">
        <v>1.11270251422638</v>
      </c>
      <c r="AM158" s="125">
        <v>222</v>
      </c>
      <c r="AN158" s="31">
        <v>2.7906976744186047</v>
      </c>
      <c r="AO158" s="31">
        <v>0.94006432239105764</v>
      </c>
      <c r="AP158" s="125">
        <v>43</v>
      </c>
      <c r="AQ158" s="31">
        <v>2.8695652173913047</v>
      </c>
      <c r="AR158" s="31">
        <v>1.0277480161278498</v>
      </c>
      <c r="AS158" s="125">
        <v>69</v>
      </c>
      <c r="AT158" s="31">
        <v>2.8829787234042561</v>
      </c>
      <c r="AU158" s="31">
        <v>1.2168740401742353</v>
      </c>
      <c r="AV158" s="125">
        <v>94</v>
      </c>
      <c r="AW158" s="31">
        <v>2.6904761904761911</v>
      </c>
      <c r="AX158" s="31">
        <v>1.0312267313392196</v>
      </c>
      <c r="AY158" s="125">
        <v>126</v>
      </c>
      <c r="AZ158" s="31">
        <v>2.8084112149532694</v>
      </c>
      <c r="BA158" s="31">
        <v>1.0728069886066234</v>
      </c>
      <c r="BB158" s="125">
        <v>214</v>
      </c>
      <c r="BC158" s="31">
        <v>2.7916666666666674</v>
      </c>
      <c r="BD158" s="31">
        <v>1.0760637366188428</v>
      </c>
      <c r="BE158" s="125">
        <v>120</v>
      </c>
      <c r="BF158" s="31">
        <v>2.8022813688212929</v>
      </c>
      <c r="BG158" s="31">
        <v>1.0588028512340364</v>
      </c>
      <c r="BH158" s="125">
        <v>263</v>
      </c>
      <c r="BI158" s="31">
        <v>2.8028169014084501</v>
      </c>
      <c r="BJ158" s="31">
        <v>1.1290921550375792</v>
      </c>
      <c r="BK158" s="125">
        <v>71</v>
      </c>
      <c r="BM158" s="17">
        <f t="shared" si="151"/>
        <v>-0.1308411214953272</v>
      </c>
      <c r="BN158" s="14" t="str">
        <f t="shared" si="150"/>
        <v>tenured</v>
      </c>
      <c r="BO158" s="14">
        <f t="shared" si="152"/>
        <v>0.1308411214953272</v>
      </c>
      <c r="BP158" s="14" t="str">
        <f t="shared" si="153"/>
        <v>small</v>
      </c>
      <c r="BQ158" s="14" t="str">
        <f t="shared" si="154"/>
        <v>tenured
small</v>
      </c>
      <c r="BR158" s="17">
        <f t="shared" si="155"/>
        <v>-0.20560747663551418</v>
      </c>
      <c r="BS158" s="14" t="str">
        <f t="shared" si="156"/>
        <v>tenured</v>
      </c>
      <c r="BT158" s="14">
        <f t="shared" si="157"/>
        <v>0.20560747663551418</v>
      </c>
      <c r="BU158" s="14" t="str">
        <f t="shared" si="158"/>
        <v>small</v>
      </c>
      <c r="BV158" s="14" t="str">
        <f t="shared" si="159"/>
        <v>tenured
small</v>
      </c>
      <c r="BW158" s="17">
        <f t="shared" si="160"/>
        <v>-0.25892857142857106</v>
      </c>
      <c r="BX158" s="14" t="str">
        <f t="shared" si="161"/>
        <v>full</v>
      </c>
      <c r="BY158" s="14">
        <f t="shared" si="162"/>
        <v>0.25892857142857106</v>
      </c>
      <c r="BZ158" s="14" t="str">
        <f t="shared" si="163"/>
        <v>small</v>
      </c>
      <c r="CA158" s="14" t="str">
        <f t="shared" si="164"/>
        <v>full
small</v>
      </c>
      <c r="CB158" s="17">
        <f t="shared" si="165"/>
        <v>0</v>
      </c>
      <c r="CC158" s="14" t="str">
        <f t="shared" si="166"/>
        <v/>
      </c>
      <c r="CD158" s="14">
        <f t="shared" si="167"/>
        <v>0</v>
      </c>
      <c r="CE158" s="14" t="str">
        <f t="shared" si="168"/>
        <v/>
      </c>
      <c r="CF158" s="14" t="str">
        <f t="shared" si="169"/>
        <v xml:space="preserve">
</v>
      </c>
      <c r="CG158" s="17">
        <f t="shared" si="170"/>
        <v>-4.8076923076922906E-2</v>
      </c>
      <c r="CH158" s="14" t="str">
        <f t="shared" si="171"/>
        <v/>
      </c>
      <c r="CI158" s="14">
        <f t="shared" si="172"/>
        <v>4.8076923076922906E-2</v>
      </c>
      <c r="CJ158" s="14" t="str">
        <f t="shared" si="173"/>
        <v/>
      </c>
      <c r="CK158" s="14" t="str">
        <f t="shared" si="174"/>
        <v xml:space="preserve">
</v>
      </c>
      <c r="CL158" s="17">
        <f t="shared" si="175"/>
        <v>8.6158067826137996E-2</v>
      </c>
      <c r="CM158" s="17" t="str">
        <f t="shared" si="176"/>
        <v/>
      </c>
      <c r="CN158" s="17">
        <f t="shared" si="177"/>
        <v>8.6158067826137996E-2</v>
      </c>
      <c r="CO158" s="17" t="str">
        <f t="shared" si="178"/>
        <v/>
      </c>
      <c r="CP158" s="17" t="str">
        <f t="shared" si="179"/>
        <v xml:space="preserve">
</v>
      </c>
      <c r="CQ158" s="17">
        <f t="shared" si="180"/>
        <v>0.12023319986546489</v>
      </c>
      <c r="CR158" s="17" t="str">
        <f t="shared" si="181"/>
        <v>+</v>
      </c>
      <c r="CS158" s="17">
        <f t="shared" si="182"/>
        <v>0.12023319986546489</v>
      </c>
      <c r="CT158" s="17" t="str">
        <f t="shared" si="183"/>
        <v>small</v>
      </c>
      <c r="CU158" s="17" t="str">
        <f t="shared" si="184"/>
        <v>+
small</v>
      </c>
      <c r="CV158" s="151">
        <f t="shared" si="185"/>
        <v>7.4215604399297918E-4</v>
      </c>
      <c r="CW158" s="17" t="str">
        <f t="shared" si="186"/>
        <v/>
      </c>
      <c r="CX158" s="17">
        <f t="shared" si="187"/>
        <v>7.4215604399297918E-4</v>
      </c>
      <c r="CY158" s="17" t="str">
        <f t="shared" si="188"/>
        <v/>
      </c>
      <c r="CZ158" s="17" t="str">
        <f t="shared" si="189"/>
        <v xml:space="preserve">
</v>
      </c>
      <c r="DA158" s="17">
        <f t="shared" si="190"/>
        <v>-4.2304397758269547E-4</v>
      </c>
      <c r="DB158" s="17" t="str">
        <f t="shared" si="191"/>
        <v/>
      </c>
      <c r="DC158" s="17">
        <f t="shared" si="192"/>
        <v>4.2304397758269547E-4</v>
      </c>
      <c r="DD158" s="17" t="str">
        <f t="shared" si="193"/>
        <v/>
      </c>
      <c r="DE158" s="17" t="str">
        <f t="shared" si="194"/>
        <v xml:space="preserve">
</v>
      </c>
      <c r="DF158" s="17">
        <f t="shared" si="195"/>
        <v>0.32294116763965819</v>
      </c>
      <c r="DG158" s="17" t="str">
        <f t="shared" si="196"/>
        <v>+</v>
      </c>
      <c r="DH158" s="17">
        <f t="shared" si="197"/>
        <v>0.32294116763965819</v>
      </c>
      <c r="DI158" s="17" t="str">
        <f t="shared" si="198"/>
        <v>moderate</v>
      </c>
      <c r="DJ158" s="17" t="str">
        <f t="shared" si="199"/>
        <v>+
moderate</v>
      </c>
      <c r="DK158" s="17">
        <f t="shared" si="200"/>
        <v>-8.68129256187406E-2</v>
      </c>
      <c r="DL158" s="17" t="str">
        <f t="shared" si="201"/>
        <v/>
      </c>
      <c r="DM158" s="17">
        <f t="shared" si="202"/>
        <v>8.68129256187406E-2</v>
      </c>
      <c r="DN158" s="17" t="str">
        <f t="shared" si="203"/>
        <v/>
      </c>
      <c r="DO158" s="17" t="str">
        <f t="shared" si="204"/>
        <v xml:space="preserve">
</v>
      </c>
      <c r="DP158" s="17">
        <f t="shared" si="205"/>
        <v>9.1732451408698679E-2</v>
      </c>
      <c r="DQ158" s="17" t="str">
        <f t="shared" si="206"/>
        <v/>
      </c>
      <c r="DR158" s="17">
        <f t="shared" si="207"/>
        <v>9.1732451408698679E-2</v>
      </c>
      <c r="DS158" s="17" t="str">
        <f t="shared" si="208"/>
        <v/>
      </c>
      <c r="DT158" s="17" t="str">
        <f t="shared" si="209"/>
        <v xml:space="preserve">
</v>
      </c>
      <c r="DU158" s="17">
        <f t="shared" si="210"/>
        <v>7.5893893537641768E-2</v>
      </c>
      <c r="DV158" s="17" t="str">
        <f t="shared" si="211"/>
        <v/>
      </c>
      <c r="DW158" s="17">
        <f t="shared" si="212"/>
        <v>7.5893893537641768E-2</v>
      </c>
      <c r="DX158" s="17" t="str">
        <f t="shared" si="213"/>
        <v/>
      </c>
      <c r="DY158" s="17" t="str">
        <f t="shared" si="214"/>
        <v xml:space="preserve">
</v>
      </c>
      <c r="DZ158" s="17">
        <f t="shared" si="215"/>
        <v>9.6600957111216301E-2</v>
      </c>
      <c r="EA158" s="17" t="str">
        <f t="shared" si="216"/>
        <v/>
      </c>
      <c r="EB158" s="17">
        <f t="shared" si="217"/>
        <v>9.6600957111216301E-2</v>
      </c>
      <c r="EC158" s="17" t="str">
        <f t="shared" si="218"/>
        <v/>
      </c>
      <c r="ED158" s="17" t="str">
        <f t="shared" si="219"/>
        <v xml:space="preserve">
</v>
      </c>
      <c r="EE158" s="17">
        <f t="shared" si="220"/>
        <v>4.6778202445921867E-2</v>
      </c>
      <c r="EF158" s="17" t="str">
        <f t="shared" si="221"/>
        <v/>
      </c>
      <c r="EG158" s="17">
        <f t="shared" si="222"/>
        <v>4.6778202445921867E-2</v>
      </c>
      <c r="EH158" s="17" t="str">
        <f t="shared" si="223"/>
        <v/>
      </c>
      <c r="EI158" s="17" t="str">
        <f t="shared" si="224"/>
        <v xml:space="preserve">
</v>
      </c>
    </row>
    <row r="159" spans="1:139" s="27" customFormat="1" x14ac:dyDescent="0.2">
      <c r="A159" s="95" t="s">
        <v>342</v>
      </c>
      <c r="B159" s="95"/>
      <c r="C159" s="95" t="s">
        <v>343</v>
      </c>
      <c r="D159" s="148">
        <v>3.04</v>
      </c>
      <c r="E159" s="148">
        <v>1</v>
      </c>
      <c r="F159" s="148">
        <v>306</v>
      </c>
      <c r="G159" s="148">
        <v>3</v>
      </c>
      <c r="H159" s="148">
        <v>0.99</v>
      </c>
      <c r="I159" s="148">
        <v>212</v>
      </c>
      <c r="J159" s="148">
        <v>3.21</v>
      </c>
      <c r="K159" s="148">
        <v>1.02</v>
      </c>
      <c r="L159" s="148">
        <v>33</v>
      </c>
      <c r="M159" s="148">
        <v>3.08</v>
      </c>
      <c r="N159" s="148">
        <v>1.02</v>
      </c>
      <c r="O159" s="148">
        <v>61</v>
      </c>
      <c r="P159" s="148">
        <v>2.85</v>
      </c>
      <c r="Q159" s="148">
        <v>1.07</v>
      </c>
      <c r="R159" s="148">
        <v>108</v>
      </c>
      <c r="S159" s="148">
        <v>3.12</v>
      </c>
      <c r="T159" s="148">
        <v>0.88</v>
      </c>
      <c r="U159" s="148">
        <v>102</v>
      </c>
      <c r="V159" s="148">
        <v>3.09</v>
      </c>
      <c r="W159" s="148">
        <v>1.03</v>
      </c>
      <c r="X159" s="148">
        <v>199</v>
      </c>
      <c r="Y159" s="148">
        <v>2.94</v>
      </c>
      <c r="Z159" s="148">
        <v>0.93</v>
      </c>
      <c r="AA159" s="148">
        <v>107</v>
      </c>
      <c r="AB159" s="148">
        <v>3.07</v>
      </c>
      <c r="AC159" s="148">
        <v>1</v>
      </c>
      <c r="AD159" s="148">
        <v>230</v>
      </c>
      <c r="AE159" s="148">
        <v>2.93</v>
      </c>
      <c r="AF159" s="148">
        <v>1.01</v>
      </c>
      <c r="AG159" s="148">
        <v>76</v>
      </c>
      <c r="AH159" s="98">
        <v>3.1735015772870656</v>
      </c>
      <c r="AI159" s="98">
        <v>0.96694974744284568</v>
      </c>
      <c r="AJ159" s="126">
        <v>317</v>
      </c>
      <c r="AK159" s="98">
        <v>3.2047619047619049</v>
      </c>
      <c r="AL159" s="98">
        <v>0.9639314387639315</v>
      </c>
      <c r="AM159" s="126">
        <v>210</v>
      </c>
      <c r="AN159" s="98">
        <v>2.9249999999999989</v>
      </c>
      <c r="AO159" s="98">
        <v>1.0225032129596565</v>
      </c>
      <c r="AP159" s="126">
        <v>40</v>
      </c>
      <c r="AQ159" s="98">
        <v>3.2238805970149249</v>
      </c>
      <c r="AR159" s="98">
        <v>0.93453757033914686</v>
      </c>
      <c r="AS159" s="126">
        <v>67</v>
      </c>
      <c r="AT159" s="98">
        <v>3.2872340425531918</v>
      </c>
      <c r="AU159" s="98">
        <v>1.0119962219481082</v>
      </c>
      <c r="AV159" s="126">
        <v>94</v>
      </c>
      <c r="AW159" s="98">
        <v>3.1140350877192997</v>
      </c>
      <c r="AX159" s="98">
        <v>0.92897099728796928</v>
      </c>
      <c r="AY159" s="126">
        <v>114</v>
      </c>
      <c r="AZ159" s="98">
        <v>3.1840796019900495</v>
      </c>
      <c r="BA159" s="98">
        <v>0.94918137025114491</v>
      </c>
      <c r="BB159" s="126">
        <v>201</v>
      </c>
      <c r="BC159" s="98">
        <v>3.1551724137931032</v>
      </c>
      <c r="BD159" s="98">
        <v>1.0008991459931291</v>
      </c>
      <c r="BE159" s="126">
        <v>116</v>
      </c>
      <c r="BF159" s="98">
        <v>3.1840000000000006</v>
      </c>
      <c r="BG159" s="98">
        <v>0.95171795626282718</v>
      </c>
      <c r="BH159" s="126">
        <v>250</v>
      </c>
      <c r="BI159" s="98">
        <v>3.1343283582089545</v>
      </c>
      <c r="BJ159" s="98">
        <v>1.028319051834325</v>
      </c>
      <c r="BK159" s="126">
        <v>67</v>
      </c>
      <c r="BM159" s="17">
        <f t="shared" si="151"/>
        <v>-0.2121212121212121</v>
      </c>
      <c r="BN159" s="14" t="str">
        <f t="shared" si="150"/>
        <v>tenured</v>
      </c>
      <c r="BO159" s="14">
        <f t="shared" si="152"/>
        <v>0.2121212121212121</v>
      </c>
      <c r="BP159" s="14" t="str">
        <f t="shared" si="153"/>
        <v>small</v>
      </c>
      <c r="BQ159" s="14" t="str">
        <f t="shared" si="154"/>
        <v>tenured
small</v>
      </c>
      <c r="BR159" s="17">
        <f t="shared" si="155"/>
        <v>-8.0808080808080884E-2</v>
      </c>
      <c r="BS159" s="14" t="str">
        <f t="shared" si="156"/>
        <v/>
      </c>
      <c r="BT159" s="14">
        <f t="shared" si="157"/>
        <v>8.0808080808080884E-2</v>
      </c>
      <c r="BU159" s="14" t="str">
        <f t="shared" si="158"/>
        <v/>
      </c>
      <c r="BV159" s="14" t="str">
        <f t="shared" si="159"/>
        <v xml:space="preserve">
</v>
      </c>
      <c r="BW159" s="17">
        <f t="shared" si="160"/>
        <v>-0.25233644859813087</v>
      </c>
      <c r="BX159" s="14" t="str">
        <f t="shared" si="161"/>
        <v>full</v>
      </c>
      <c r="BY159" s="14">
        <f t="shared" si="162"/>
        <v>0.25233644859813087</v>
      </c>
      <c r="BZ159" s="14" t="str">
        <f t="shared" si="163"/>
        <v>small</v>
      </c>
      <c r="CA159" s="14" t="str">
        <f t="shared" si="164"/>
        <v>full
small</v>
      </c>
      <c r="CB159" s="17">
        <f t="shared" si="165"/>
        <v>0.14563106796116496</v>
      </c>
      <c r="CC159" s="14" t="str">
        <f t="shared" si="166"/>
        <v>women</v>
      </c>
      <c r="CD159" s="14">
        <f t="shared" si="167"/>
        <v>0.14563106796116496</v>
      </c>
      <c r="CE159" s="14" t="str">
        <f t="shared" si="168"/>
        <v>small</v>
      </c>
      <c r="CF159" s="14" t="str">
        <f t="shared" si="169"/>
        <v>women
small</v>
      </c>
      <c r="CG159" s="17">
        <f t="shared" si="170"/>
        <v>0.13999999999999968</v>
      </c>
      <c r="CH159" s="14" t="str">
        <f t="shared" si="171"/>
        <v>foc</v>
      </c>
      <c r="CI159" s="14">
        <f t="shared" si="172"/>
        <v>0.13999999999999968</v>
      </c>
      <c r="CJ159" s="14" t="str">
        <f t="shared" si="173"/>
        <v>small</v>
      </c>
      <c r="CK159" s="14" t="str">
        <f t="shared" si="174"/>
        <v>foc
small</v>
      </c>
      <c r="CL159" s="17">
        <f t="shared" si="175"/>
        <v>0.13806464879909033</v>
      </c>
      <c r="CM159" s="17" t="str">
        <f t="shared" si="176"/>
        <v>+</v>
      </c>
      <c r="CN159" s="17">
        <f t="shared" si="177"/>
        <v>0.13806464879909033</v>
      </c>
      <c r="CO159" s="17" t="str">
        <f t="shared" si="178"/>
        <v>small</v>
      </c>
      <c r="CP159" s="17" t="str">
        <f t="shared" si="179"/>
        <v>+
small</v>
      </c>
      <c r="CQ159" s="17">
        <f t="shared" si="180"/>
        <v>0.2124237228162982</v>
      </c>
      <c r="CR159" s="17" t="str">
        <f t="shared" si="181"/>
        <v>+</v>
      </c>
      <c r="CS159" s="17">
        <f t="shared" si="182"/>
        <v>0.2124237228162982</v>
      </c>
      <c r="CT159" s="17" t="str">
        <f t="shared" si="183"/>
        <v>small</v>
      </c>
      <c r="CU159" s="17" t="str">
        <f t="shared" si="184"/>
        <v>+
small</v>
      </c>
      <c r="CV159" s="151">
        <f t="shared" si="185"/>
        <v>-0.27872773052229605</v>
      </c>
      <c r="CW159" s="17" t="str">
        <f t="shared" si="186"/>
        <v>-</v>
      </c>
      <c r="CX159" s="17">
        <f t="shared" si="187"/>
        <v>0.27872773052229605</v>
      </c>
      <c r="CY159" s="17" t="str">
        <f t="shared" si="188"/>
        <v>small</v>
      </c>
      <c r="CZ159" s="17" t="str">
        <f t="shared" si="189"/>
        <v>-
small</v>
      </c>
      <c r="DA159" s="17">
        <f t="shared" si="190"/>
        <v>0.15395913613479453</v>
      </c>
      <c r="DB159" s="17" t="str">
        <f t="shared" si="191"/>
        <v>+</v>
      </c>
      <c r="DC159" s="17">
        <f t="shared" si="192"/>
        <v>0.15395913613479453</v>
      </c>
      <c r="DD159" s="17" t="str">
        <f t="shared" si="193"/>
        <v>small</v>
      </c>
      <c r="DE159" s="17" t="str">
        <f t="shared" si="194"/>
        <v>+
small</v>
      </c>
      <c r="DF159" s="17">
        <f t="shared" si="195"/>
        <v>0.43205106211909522</v>
      </c>
      <c r="DG159" s="17" t="str">
        <f t="shared" si="196"/>
        <v>+</v>
      </c>
      <c r="DH159" s="17">
        <f t="shared" si="197"/>
        <v>0.43205106211909522</v>
      </c>
      <c r="DI159" s="17" t="str">
        <f t="shared" si="198"/>
        <v>moderate</v>
      </c>
      <c r="DJ159" s="17" t="str">
        <f t="shared" si="199"/>
        <v>+
moderate</v>
      </c>
      <c r="DK159" s="17">
        <f t="shared" si="200"/>
        <v>-6.4209887048296607E-3</v>
      </c>
      <c r="DL159" s="17" t="str">
        <f t="shared" si="201"/>
        <v/>
      </c>
      <c r="DM159" s="17">
        <f t="shared" si="202"/>
        <v>6.4209887048296607E-3</v>
      </c>
      <c r="DN159" s="17" t="str">
        <f t="shared" si="203"/>
        <v/>
      </c>
      <c r="DO159" s="17" t="str">
        <f t="shared" si="204"/>
        <v xml:space="preserve">
</v>
      </c>
      <c r="DP159" s="17">
        <f t="shared" si="205"/>
        <v>9.9116570276929258E-2</v>
      </c>
      <c r="DQ159" s="17" t="str">
        <f t="shared" si="206"/>
        <v/>
      </c>
      <c r="DR159" s="17">
        <f t="shared" si="207"/>
        <v>9.9116570276929258E-2</v>
      </c>
      <c r="DS159" s="17" t="str">
        <f t="shared" si="208"/>
        <v/>
      </c>
      <c r="DT159" s="17" t="str">
        <f t="shared" si="209"/>
        <v xml:space="preserve">
</v>
      </c>
      <c r="DU159" s="17">
        <f t="shared" si="210"/>
        <v>0.2149791161821816</v>
      </c>
      <c r="DV159" s="17" t="str">
        <f t="shared" si="211"/>
        <v>+</v>
      </c>
      <c r="DW159" s="17">
        <f t="shared" si="212"/>
        <v>0.2149791161821816</v>
      </c>
      <c r="DX159" s="17" t="str">
        <f t="shared" si="213"/>
        <v>small</v>
      </c>
      <c r="DY159" s="17" t="str">
        <f t="shared" si="214"/>
        <v>+
small</v>
      </c>
      <c r="DZ159" s="17">
        <f t="shared" si="215"/>
        <v>0.11978338671643013</v>
      </c>
      <c r="EA159" s="17" t="str">
        <f t="shared" si="216"/>
        <v>+</v>
      </c>
      <c r="EB159" s="17">
        <f t="shared" si="217"/>
        <v>0.11978338671643013</v>
      </c>
      <c r="EC159" s="17" t="str">
        <f t="shared" si="218"/>
        <v>small</v>
      </c>
      <c r="ED159" s="17" t="str">
        <f t="shared" si="219"/>
        <v>+
small</v>
      </c>
      <c r="EE159" s="17">
        <f t="shared" si="220"/>
        <v>0.1987013250843418</v>
      </c>
      <c r="EF159" s="17" t="str">
        <f t="shared" si="221"/>
        <v>+</v>
      </c>
      <c r="EG159" s="17">
        <f t="shared" si="222"/>
        <v>0.1987013250843418</v>
      </c>
      <c r="EH159" s="17" t="str">
        <f t="shared" si="223"/>
        <v>small</v>
      </c>
      <c r="EI159" s="17" t="str">
        <f t="shared" si="224"/>
        <v>+
small</v>
      </c>
    </row>
    <row r="160" spans="1:139" s="47" customFormat="1" x14ac:dyDescent="0.2">
      <c r="A160" s="107"/>
      <c r="B160" s="107"/>
      <c r="C160" s="108" t="s">
        <v>38</v>
      </c>
      <c r="D160" s="147">
        <v>2.77</v>
      </c>
      <c r="E160" s="147">
        <v>0.85</v>
      </c>
      <c r="F160" s="147">
        <v>430</v>
      </c>
      <c r="G160" s="147">
        <v>2.73</v>
      </c>
      <c r="H160" s="147">
        <v>0.85</v>
      </c>
      <c r="I160" s="147">
        <v>276</v>
      </c>
      <c r="J160" s="147">
        <v>3.01</v>
      </c>
      <c r="K160" s="147">
        <v>0.87</v>
      </c>
      <c r="L160" s="147">
        <v>55</v>
      </c>
      <c r="M160" s="147">
        <v>2.74</v>
      </c>
      <c r="N160" s="147">
        <v>0.8</v>
      </c>
      <c r="O160" s="147">
        <v>99</v>
      </c>
      <c r="P160" s="147">
        <v>2.63</v>
      </c>
      <c r="Q160" s="147">
        <v>0.88</v>
      </c>
      <c r="R160" s="147">
        <v>137</v>
      </c>
      <c r="S160" s="147">
        <v>2.81</v>
      </c>
      <c r="T160" s="147">
        <v>0.81</v>
      </c>
      <c r="U160" s="147">
        <v>138</v>
      </c>
      <c r="V160" s="147">
        <v>2.8</v>
      </c>
      <c r="W160" s="147">
        <v>0.89</v>
      </c>
      <c r="X160" s="147">
        <v>264</v>
      </c>
      <c r="Y160" s="147">
        <v>2.72</v>
      </c>
      <c r="Z160" s="147">
        <v>0.77</v>
      </c>
      <c r="AA160" s="147">
        <v>166</v>
      </c>
      <c r="AB160" s="147">
        <v>2.79</v>
      </c>
      <c r="AC160" s="147">
        <v>0.81</v>
      </c>
      <c r="AD160" s="147">
        <v>328</v>
      </c>
      <c r="AE160" s="147">
        <v>2.7</v>
      </c>
      <c r="AF160" s="147">
        <v>0.94</v>
      </c>
      <c r="AG160" s="147">
        <v>102</v>
      </c>
      <c r="AH160" s="110">
        <v>2.8756629213483125</v>
      </c>
      <c r="AI160" s="110">
        <v>0.87217953333836595</v>
      </c>
      <c r="AJ160" s="127">
        <v>445</v>
      </c>
      <c r="AK160" s="110">
        <v>2.8630935251798553</v>
      </c>
      <c r="AL160" s="110">
        <v>0.90825841908699179</v>
      </c>
      <c r="AM160" s="127">
        <v>278</v>
      </c>
      <c r="AN160" s="110">
        <v>2.8364615384615384</v>
      </c>
      <c r="AO160" s="110">
        <v>0.65785501529884693</v>
      </c>
      <c r="AP160" s="127">
        <v>65</v>
      </c>
      <c r="AQ160" s="110">
        <v>2.934901960784313</v>
      </c>
      <c r="AR160" s="110">
        <v>0.89577528243961979</v>
      </c>
      <c r="AS160" s="127">
        <v>102</v>
      </c>
      <c r="AT160" s="110">
        <v>2.9012173913043471</v>
      </c>
      <c r="AU160" s="110">
        <v>0.9859870358085896</v>
      </c>
      <c r="AV160" s="127">
        <v>115</v>
      </c>
      <c r="AW160" s="110">
        <v>2.8247499999999999</v>
      </c>
      <c r="AX160" s="110">
        <v>0.84827382994292477</v>
      </c>
      <c r="AY160" s="127">
        <v>160</v>
      </c>
      <c r="AZ160" s="110">
        <v>2.9010820895522382</v>
      </c>
      <c r="BA160" s="110">
        <v>0.87556249698120459</v>
      </c>
      <c r="BB160" s="127">
        <v>268</v>
      </c>
      <c r="BC160" s="110">
        <v>2.8390909090909111</v>
      </c>
      <c r="BD160" s="110">
        <v>0.87018899275782791</v>
      </c>
      <c r="BE160" s="127">
        <v>176</v>
      </c>
      <c r="BF160" s="110">
        <v>2.8769034090909105</v>
      </c>
      <c r="BG160" s="110">
        <v>0.87223249716182594</v>
      </c>
      <c r="BH160" s="127">
        <v>352</v>
      </c>
      <c r="BI160" s="110">
        <v>2.8709677419354835</v>
      </c>
      <c r="BJ160" s="110">
        <v>0.87668975291214069</v>
      </c>
      <c r="BK160" s="127">
        <v>93</v>
      </c>
      <c r="BM160" s="151">
        <f t="shared" si="151"/>
        <v>-0.32941176470588213</v>
      </c>
      <c r="BN160" s="106" t="str">
        <f t="shared" si="150"/>
        <v>tenured</v>
      </c>
      <c r="BO160" s="106">
        <f t="shared" si="152"/>
        <v>0.32941176470588213</v>
      </c>
      <c r="BP160" s="106" t="str">
        <f t="shared" si="153"/>
        <v>moderate</v>
      </c>
      <c r="BQ160" s="106" t="str">
        <f t="shared" si="154"/>
        <v>tenured
moderate</v>
      </c>
      <c r="BR160" s="151">
        <f t="shared" si="155"/>
        <v>-1.1764705882353213E-2</v>
      </c>
      <c r="BS160" s="106" t="str">
        <f t="shared" si="156"/>
        <v/>
      </c>
      <c r="BT160" s="106">
        <f t="shared" si="157"/>
        <v>1.1764705882353213E-2</v>
      </c>
      <c r="BU160" s="106" t="str">
        <f t="shared" si="158"/>
        <v/>
      </c>
      <c r="BV160" s="106" t="str">
        <f t="shared" si="159"/>
        <v xml:space="preserve">
</v>
      </c>
      <c r="BW160" s="151">
        <f t="shared" si="160"/>
        <v>-0.20454545454545472</v>
      </c>
      <c r="BX160" s="106" t="str">
        <f t="shared" si="161"/>
        <v>full</v>
      </c>
      <c r="BY160" s="106">
        <f t="shared" si="162"/>
        <v>0.20454545454545472</v>
      </c>
      <c r="BZ160" s="106" t="str">
        <f t="shared" si="163"/>
        <v>small</v>
      </c>
      <c r="CA160" s="106" t="str">
        <f t="shared" si="164"/>
        <v>full
small</v>
      </c>
      <c r="CB160" s="151">
        <f t="shared" si="165"/>
        <v>8.9887640449437783E-2</v>
      </c>
      <c r="CC160" s="106" t="str">
        <f t="shared" si="166"/>
        <v/>
      </c>
      <c r="CD160" s="106">
        <f t="shared" si="167"/>
        <v>8.9887640449437783E-2</v>
      </c>
      <c r="CE160" s="106" t="str">
        <f t="shared" si="168"/>
        <v/>
      </c>
      <c r="CF160" s="106" t="str">
        <f t="shared" si="169"/>
        <v xml:space="preserve">
</v>
      </c>
      <c r="CG160" s="151">
        <f t="shared" si="170"/>
        <v>0.11111111111111092</v>
      </c>
      <c r="CH160" s="106" t="str">
        <f t="shared" si="171"/>
        <v>foc</v>
      </c>
      <c r="CI160" s="106">
        <f t="shared" si="172"/>
        <v>0.11111111111111092</v>
      </c>
      <c r="CJ160" s="106" t="str">
        <f t="shared" si="173"/>
        <v>small</v>
      </c>
      <c r="CK160" s="106" t="str">
        <f t="shared" si="174"/>
        <v>foc
small</v>
      </c>
      <c r="CL160" s="151">
        <f t="shared" si="175"/>
        <v>0.1211481321326994</v>
      </c>
      <c r="CM160" s="151" t="str">
        <f t="shared" si="176"/>
        <v>+</v>
      </c>
      <c r="CN160" s="151">
        <f t="shared" si="177"/>
        <v>0.1211481321326994</v>
      </c>
      <c r="CO160" s="151" t="str">
        <f t="shared" si="178"/>
        <v>small</v>
      </c>
      <c r="CP160" s="151" t="str">
        <f t="shared" si="179"/>
        <v>+
small</v>
      </c>
      <c r="CQ160" s="151">
        <f t="shared" si="180"/>
        <v>0.14653706740604158</v>
      </c>
      <c r="CR160" s="151" t="str">
        <f t="shared" si="181"/>
        <v>+</v>
      </c>
      <c r="CS160" s="151">
        <f t="shared" si="182"/>
        <v>0.14653706740604158</v>
      </c>
      <c r="CT160" s="151" t="str">
        <f t="shared" si="183"/>
        <v>small</v>
      </c>
      <c r="CU160" s="151" t="str">
        <f t="shared" si="184"/>
        <v>+
small</v>
      </c>
      <c r="CV160" s="151">
        <f t="shared" si="185"/>
        <v>-0.26379438858519194</v>
      </c>
      <c r="CW160" s="151" t="str">
        <f t="shared" si="186"/>
        <v>-</v>
      </c>
      <c r="CX160" s="151">
        <f t="shared" si="187"/>
        <v>0.26379438858519194</v>
      </c>
      <c r="CY160" s="151" t="str">
        <f t="shared" si="188"/>
        <v>small</v>
      </c>
      <c r="CZ160" s="151" t="str">
        <f t="shared" si="189"/>
        <v>-
small</v>
      </c>
      <c r="DA160" s="151">
        <f t="shared" si="190"/>
        <v>0.21757907882153496</v>
      </c>
      <c r="DB160" s="151" t="str">
        <f t="shared" si="191"/>
        <v>+</v>
      </c>
      <c r="DC160" s="151">
        <f t="shared" si="192"/>
        <v>0.21757907882153496</v>
      </c>
      <c r="DD160" s="151" t="str">
        <f t="shared" si="193"/>
        <v>small</v>
      </c>
      <c r="DE160" s="151" t="str">
        <f t="shared" si="194"/>
        <v>+
small</v>
      </c>
      <c r="DF160" s="151">
        <f t="shared" si="195"/>
        <v>0.2750719648985312</v>
      </c>
      <c r="DG160" s="151" t="str">
        <f t="shared" si="196"/>
        <v>+</v>
      </c>
      <c r="DH160" s="151">
        <f t="shared" si="197"/>
        <v>0.2750719648985312</v>
      </c>
      <c r="DI160" s="151" t="str">
        <f t="shared" si="198"/>
        <v>small</v>
      </c>
      <c r="DJ160" s="151" t="str">
        <f t="shared" si="199"/>
        <v>+
small</v>
      </c>
      <c r="DK160" s="151">
        <f t="shared" si="200"/>
        <v>1.7388253037338493E-2</v>
      </c>
      <c r="DL160" s="151" t="str">
        <f t="shared" si="201"/>
        <v/>
      </c>
      <c r="DM160" s="151">
        <f t="shared" si="202"/>
        <v>1.7388253037338493E-2</v>
      </c>
      <c r="DN160" s="151" t="str">
        <f t="shared" si="203"/>
        <v/>
      </c>
      <c r="DO160" s="151" t="str">
        <f t="shared" si="204"/>
        <v xml:space="preserve">
</v>
      </c>
      <c r="DP160" s="151">
        <f t="shared" si="205"/>
        <v>0.11544817177614712</v>
      </c>
      <c r="DQ160" s="151" t="str">
        <f t="shared" si="206"/>
        <v>+</v>
      </c>
      <c r="DR160" s="151">
        <f t="shared" si="207"/>
        <v>0.11544817177614712</v>
      </c>
      <c r="DS160" s="151" t="str">
        <f t="shared" si="208"/>
        <v>small</v>
      </c>
      <c r="DT160" s="151" t="str">
        <f t="shared" si="209"/>
        <v>+
small</v>
      </c>
      <c r="DU160" s="151">
        <f t="shared" si="210"/>
        <v>0.13685637267541687</v>
      </c>
      <c r="DV160" s="151" t="str">
        <f t="shared" si="211"/>
        <v>+</v>
      </c>
      <c r="DW160" s="151">
        <f t="shared" si="212"/>
        <v>0.13685637267541687</v>
      </c>
      <c r="DX160" s="151" t="str">
        <f t="shared" si="213"/>
        <v>small</v>
      </c>
      <c r="DY160" s="151" t="str">
        <f t="shared" si="214"/>
        <v>+
small</v>
      </c>
      <c r="DZ160" s="151">
        <f t="shared" si="215"/>
        <v>9.9633308061425258E-2</v>
      </c>
      <c r="EA160" s="151" t="str">
        <f t="shared" si="216"/>
        <v/>
      </c>
      <c r="EB160" s="151">
        <f t="shared" si="217"/>
        <v>9.9633308061425258E-2</v>
      </c>
      <c r="EC160" s="151" t="str">
        <f t="shared" si="218"/>
        <v/>
      </c>
      <c r="ED160" s="151" t="str">
        <f t="shared" si="219"/>
        <v xml:space="preserve">
</v>
      </c>
      <c r="EE160" s="151">
        <f t="shared" si="220"/>
        <v>0.19501510239805125</v>
      </c>
      <c r="EF160" s="151" t="str">
        <f t="shared" si="221"/>
        <v>+</v>
      </c>
      <c r="EG160" s="151">
        <f t="shared" si="222"/>
        <v>0.19501510239805125</v>
      </c>
      <c r="EH160" s="151" t="str">
        <f t="shared" si="223"/>
        <v>small</v>
      </c>
      <c r="EI160" s="151" t="str">
        <f t="shared" si="224"/>
        <v>+
small</v>
      </c>
    </row>
    <row r="161" spans="1:139" s="27" customFormat="1" x14ac:dyDescent="0.2">
      <c r="A161" s="95" t="s">
        <v>344</v>
      </c>
      <c r="B161" s="95"/>
      <c r="C161" s="95" t="s">
        <v>345</v>
      </c>
      <c r="D161" s="148">
        <v>2.78</v>
      </c>
      <c r="E161" s="148">
        <v>1.06</v>
      </c>
      <c r="F161" s="148">
        <v>398</v>
      </c>
      <c r="G161" s="148">
        <v>2.73</v>
      </c>
      <c r="H161" s="148">
        <v>1.08</v>
      </c>
      <c r="I161" s="148">
        <v>264</v>
      </c>
      <c r="J161" s="148">
        <v>2.98</v>
      </c>
      <c r="K161" s="148">
        <v>1.02</v>
      </c>
      <c r="L161" s="148">
        <v>48</v>
      </c>
      <c r="M161" s="148">
        <v>2.8</v>
      </c>
      <c r="N161" s="148">
        <v>0.99</v>
      </c>
      <c r="O161" s="148">
        <v>86</v>
      </c>
      <c r="P161" s="148">
        <v>2.62</v>
      </c>
      <c r="Q161" s="148">
        <v>1.1100000000000001</v>
      </c>
      <c r="R161" s="148">
        <v>133</v>
      </c>
      <c r="S161" s="148">
        <v>2.82</v>
      </c>
      <c r="T161" s="148">
        <v>1.06</v>
      </c>
      <c r="U161" s="148">
        <v>130</v>
      </c>
      <c r="V161" s="148">
        <v>2.81</v>
      </c>
      <c r="W161" s="148">
        <v>1.1299999999999999</v>
      </c>
      <c r="X161" s="148">
        <v>246</v>
      </c>
      <c r="Y161" s="148">
        <v>2.72</v>
      </c>
      <c r="Z161" s="148">
        <v>0.93</v>
      </c>
      <c r="AA161" s="148">
        <v>152</v>
      </c>
      <c r="AB161" s="148">
        <v>2.79</v>
      </c>
      <c r="AC161" s="148">
        <v>1.04</v>
      </c>
      <c r="AD161" s="148">
        <v>306</v>
      </c>
      <c r="AE161" s="148">
        <v>2.72</v>
      </c>
      <c r="AF161" s="148">
        <v>1.1200000000000001</v>
      </c>
      <c r="AG161" s="148">
        <v>92</v>
      </c>
      <c r="AH161" s="98">
        <v>2.8660287081339697</v>
      </c>
      <c r="AI161" s="98">
        <v>1.0065702714684566</v>
      </c>
      <c r="AJ161" s="126">
        <v>418</v>
      </c>
      <c r="AK161" s="98">
        <v>2.8592592592592578</v>
      </c>
      <c r="AL161" s="98">
        <v>1.0571967067545582</v>
      </c>
      <c r="AM161" s="126">
        <v>270</v>
      </c>
      <c r="AN161" s="98">
        <v>2.929824561403509</v>
      </c>
      <c r="AO161" s="98">
        <v>0.82070634044285773</v>
      </c>
      <c r="AP161" s="126">
        <v>57</v>
      </c>
      <c r="AQ161" s="98">
        <v>2.8461538461538471</v>
      </c>
      <c r="AR161" s="98">
        <v>0.96520667819070294</v>
      </c>
      <c r="AS161" s="126">
        <v>91</v>
      </c>
      <c r="AT161" s="98">
        <v>2.8230088495575227</v>
      </c>
      <c r="AU161" s="98">
        <v>1.1278146416820518</v>
      </c>
      <c r="AV161" s="126">
        <v>113</v>
      </c>
      <c r="AW161" s="98">
        <v>2.8831168831168839</v>
      </c>
      <c r="AX161" s="98">
        <v>1.0158743421602412</v>
      </c>
      <c r="AY161" s="126">
        <v>154</v>
      </c>
      <c r="AZ161" s="98">
        <v>2.885375494071146</v>
      </c>
      <c r="BA161" s="98">
        <v>1.0267762181193569</v>
      </c>
      <c r="BB161" s="126">
        <v>253</v>
      </c>
      <c r="BC161" s="98">
        <v>2.8414634146341466</v>
      </c>
      <c r="BD161" s="98">
        <v>0.97790952942133391</v>
      </c>
      <c r="BE161" s="126">
        <v>164</v>
      </c>
      <c r="BF161" s="98">
        <v>2.8558558558558551</v>
      </c>
      <c r="BG161" s="98">
        <v>1.0254018916507062</v>
      </c>
      <c r="BH161" s="126">
        <v>333</v>
      </c>
      <c r="BI161" s="98">
        <v>2.9058823529411777</v>
      </c>
      <c r="BJ161" s="98">
        <v>0.93380340303417575</v>
      </c>
      <c r="BK161" s="126">
        <v>85</v>
      </c>
      <c r="BM161" s="17">
        <f t="shared" si="151"/>
        <v>-0.23148148148148145</v>
      </c>
      <c r="BN161" s="14" t="str">
        <f t="shared" si="150"/>
        <v>tenured</v>
      </c>
      <c r="BO161" s="14">
        <f t="shared" si="152"/>
        <v>0.23148148148148145</v>
      </c>
      <c r="BP161" s="14" t="str">
        <f t="shared" si="153"/>
        <v>small</v>
      </c>
      <c r="BQ161" s="14" t="str">
        <f t="shared" si="154"/>
        <v>tenured
small</v>
      </c>
      <c r="BR161" s="17">
        <f t="shared" si="155"/>
        <v>-6.4814814814814659E-2</v>
      </c>
      <c r="BS161" s="14" t="str">
        <f t="shared" si="156"/>
        <v/>
      </c>
      <c r="BT161" s="14">
        <f t="shared" si="157"/>
        <v>6.4814814814814659E-2</v>
      </c>
      <c r="BU161" s="14" t="str">
        <f t="shared" si="158"/>
        <v/>
      </c>
      <c r="BV161" s="14" t="str">
        <f t="shared" si="159"/>
        <v xml:space="preserve">
</v>
      </c>
      <c r="BW161" s="17">
        <f t="shared" si="160"/>
        <v>-0.18018018018017992</v>
      </c>
      <c r="BX161" s="14" t="str">
        <f t="shared" si="161"/>
        <v>full</v>
      </c>
      <c r="BY161" s="14">
        <f t="shared" si="162"/>
        <v>0.18018018018017992</v>
      </c>
      <c r="BZ161" s="14" t="str">
        <f t="shared" si="163"/>
        <v>small</v>
      </c>
      <c r="CA161" s="14" t="str">
        <f t="shared" si="164"/>
        <v>full
small</v>
      </c>
      <c r="CB161" s="17">
        <f t="shared" si="165"/>
        <v>7.9646017699114932E-2</v>
      </c>
      <c r="CC161" s="14" t="str">
        <f t="shared" si="166"/>
        <v/>
      </c>
      <c r="CD161" s="14">
        <f t="shared" si="167"/>
        <v>7.9646017699114932E-2</v>
      </c>
      <c r="CE161" s="14" t="str">
        <f t="shared" si="168"/>
        <v/>
      </c>
      <c r="CF161" s="14" t="str">
        <f t="shared" si="169"/>
        <v xml:space="preserve">
</v>
      </c>
      <c r="CG161" s="17">
        <f t="shared" si="170"/>
        <v>6.7307692307692152E-2</v>
      </c>
      <c r="CH161" s="14" t="str">
        <f t="shared" si="171"/>
        <v/>
      </c>
      <c r="CI161" s="14">
        <f t="shared" si="172"/>
        <v>6.7307692307692152E-2</v>
      </c>
      <c r="CJ161" s="14" t="str">
        <f t="shared" si="173"/>
        <v/>
      </c>
      <c r="CK161" s="14" t="str">
        <f t="shared" si="174"/>
        <v xml:space="preserve">
</v>
      </c>
      <c r="CL161" s="17">
        <f t="shared" si="175"/>
        <v>8.5467165653983684E-2</v>
      </c>
      <c r="CM161" s="17" t="str">
        <f t="shared" si="176"/>
        <v/>
      </c>
      <c r="CN161" s="17">
        <f t="shared" si="177"/>
        <v>8.5467165653983684E-2</v>
      </c>
      <c r="CO161" s="17" t="str">
        <f t="shared" si="178"/>
        <v/>
      </c>
      <c r="CP161" s="17" t="str">
        <f t="shared" si="179"/>
        <v xml:space="preserve">
</v>
      </c>
      <c r="CQ161" s="17">
        <f t="shared" si="180"/>
        <v>0.12226604418402436</v>
      </c>
      <c r="CR161" s="17" t="str">
        <f t="shared" si="181"/>
        <v>+</v>
      </c>
      <c r="CS161" s="17">
        <f t="shared" si="182"/>
        <v>0.12226604418402436</v>
      </c>
      <c r="CT161" s="17" t="str">
        <f t="shared" si="183"/>
        <v>small</v>
      </c>
      <c r="CU161" s="17" t="str">
        <f t="shared" si="184"/>
        <v>+
small</v>
      </c>
      <c r="CV161" s="151">
        <f t="shared" si="185"/>
        <v>-6.1136896504803459E-2</v>
      </c>
      <c r="CW161" s="17" t="str">
        <f t="shared" si="186"/>
        <v/>
      </c>
      <c r="CX161" s="17">
        <f t="shared" si="187"/>
        <v>6.1136896504803459E-2</v>
      </c>
      <c r="CY161" s="17" t="str">
        <f t="shared" si="188"/>
        <v/>
      </c>
      <c r="CZ161" s="17" t="str">
        <f t="shared" si="189"/>
        <v xml:space="preserve">
</v>
      </c>
      <c r="DA161" s="17">
        <f t="shared" si="190"/>
        <v>4.7817578552568164E-2</v>
      </c>
      <c r="DB161" s="17" t="str">
        <f t="shared" si="191"/>
        <v/>
      </c>
      <c r="DC161" s="17">
        <f t="shared" si="192"/>
        <v>4.7817578552568164E-2</v>
      </c>
      <c r="DD161" s="17" t="str">
        <f t="shared" si="193"/>
        <v/>
      </c>
      <c r="DE161" s="17" t="str">
        <f t="shared" si="194"/>
        <v xml:space="preserve">
</v>
      </c>
      <c r="DF161" s="17">
        <f t="shared" si="195"/>
        <v>0.18000196313708963</v>
      </c>
      <c r="DG161" s="17" t="str">
        <f t="shared" si="196"/>
        <v>+</v>
      </c>
      <c r="DH161" s="17">
        <f t="shared" si="197"/>
        <v>0.18000196313708963</v>
      </c>
      <c r="DI161" s="17" t="str">
        <f t="shared" si="198"/>
        <v>small</v>
      </c>
      <c r="DJ161" s="17" t="str">
        <f t="shared" si="199"/>
        <v>+
small</v>
      </c>
      <c r="DK161" s="17">
        <f t="shared" si="200"/>
        <v>6.2130600702707907E-2</v>
      </c>
      <c r="DL161" s="17" t="str">
        <f t="shared" si="201"/>
        <v/>
      </c>
      <c r="DM161" s="17">
        <f t="shared" si="202"/>
        <v>6.2130600702707907E-2</v>
      </c>
      <c r="DN161" s="17" t="str">
        <f t="shared" si="203"/>
        <v/>
      </c>
      <c r="DO161" s="17" t="str">
        <f t="shared" si="204"/>
        <v xml:space="preserve">
</v>
      </c>
      <c r="DP161" s="17">
        <f t="shared" si="205"/>
        <v>7.3409855761174231E-2</v>
      </c>
      <c r="DQ161" s="17" t="str">
        <f t="shared" si="206"/>
        <v/>
      </c>
      <c r="DR161" s="17">
        <f t="shared" si="207"/>
        <v>7.3409855761174231E-2</v>
      </c>
      <c r="DS161" s="17" t="str">
        <f t="shared" si="208"/>
        <v/>
      </c>
      <c r="DT161" s="17" t="str">
        <f t="shared" si="209"/>
        <v xml:space="preserve">
</v>
      </c>
      <c r="DU161" s="17">
        <f t="shared" si="210"/>
        <v>0.12420721036026815</v>
      </c>
      <c r="DV161" s="17" t="str">
        <f t="shared" si="211"/>
        <v>+</v>
      </c>
      <c r="DW161" s="17">
        <f t="shared" si="212"/>
        <v>0.12420721036026815</v>
      </c>
      <c r="DX161" s="17" t="str">
        <f t="shared" si="213"/>
        <v>small</v>
      </c>
      <c r="DY161" s="17" t="str">
        <f t="shared" si="214"/>
        <v>+
small</v>
      </c>
      <c r="DZ161" s="17">
        <f t="shared" si="215"/>
        <v>6.4224433748449009E-2</v>
      </c>
      <c r="EA161" s="17" t="str">
        <f t="shared" si="216"/>
        <v/>
      </c>
      <c r="EB161" s="17">
        <f t="shared" si="217"/>
        <v>6.4224433748449009E-2</v>
      </c>
      <c r="EC161" s="17" t="str">
        <f t="shared" si="218"/>
        <v/>
      </c>
      <c r="ED161" s="17" t="str">
        <f t="shared" si="219"/>
        <v xml:space="preserve">
</v>
      </c>
      <c r="EE161" s="17">
        <f t="shared" si="220"/>
        <v>0.19905940836925232</v>
      </c>
      <c r="EF161" s="17" t="str">
        <f t="shared" si="221"/>
        <v>+</v>
      </c>
      <c r="EG161" s="17">
        <f t="shared" si="222"/>
        <v>0.19905940836925232</v>
      </c>
      <c r="EH161" s="17" t="str">
        <f t="shared" si="223"/>
        <v>small</v>
      </c>
      <c r="EI161" s="17" t="str">
        <f t="shared" si="224"/>
        <v>+
small</v>
      </c>
    </row>
    <row r="162" spans="1:139" x14ac:dyDescent="0.2">
      <c r="A162" s="2" t="s">
        <v>346</v>
      </c>
      <c r="B162" s="2"/>
      <c r="C162" s="2" t="s">
        <v>347</v>
      </c>
      <c r="D162" s="145">
        <v>2.71</v>
      </c>
      <c r="E162" s="145">
        <v>1.04</v>
      </c>
      <c r="F162" s="131">
        <v>415</v>
      </c>
      <c r="G162" s="146">
        <v>2.67</v>
      </c>
      <c r="H162" s="146">
        <v>1.07</v>
      </c>
      <c r="I162" s="146">
        <v>269</v>
      </c>
      <c r="J162" s="146">
        <v>2.98</v>
      </c>
      <c r="K162" s="146">
        <v>1.08</v>
      </c>
      <c r="L162" s="146">
        <v>52</v>
      </c>
      <c r="M162" s="146">
        <v>2.69</v>
      </c>
      <c r="N162" s="146">
        <v>0.92</v>
      </c>
      <c r="O162" s="146">
        <v>94</v>
      </c>
      <c r="P162" s="146">
        <v>2.54</v>
      </c>
      <c r="Q162" s="146">
        <v>1.1100000000000001</v>
      </c>
      <c r="R162" s="146">
        <v>136</v>
      </c>
      <c r="S162" s="146">
        <v>2.77</v>
      </c>
      <c r="T162" s="146">
        <v>1.02</v>
      </c>
      <c r="U162" s="146">
        <v>132</v>
      </c>
      <c r="V162" s="146">
        <v>2.71</v>
      </c>
      <c r="W162" s="146">
        <v>1.0900000000000001</v>
      </c>
      <c r="X162" s="146">
        <v>257</v>
      </c>
      <c r="Y162" s="146">
        <v>2.72</v>
      </c>
      <c r="Z162" s="146">
        <v>0.95</v>
      </c>
      <c r="AA162" s="146">
        <v>158</v>
      </c>
      <c r="AB162" s="146">
        <v>2.73</v>
      </c>
      <c r="AC162" s="146">
        <v>1.02</v>
      </c>
      <c r="AD162" s="146">
        <v>316</v>
      </c>
      <c r="AE162" s="146">
        <v>2.65</v>
      </c>
      <c r="AF162" s="146">
        <v>1.1000000000000001</v>
      </c>
      <c r="AG162" s="146">
        <v>99</v>
      </c>
      <c r="AH162" s="31">
        <v>2.7910798122065743</v>
      </c>
      <c r="AI162" s="31">
        <v>1.0850926805484076</v>
      </c>
      <c r="AJ162" s="125">
        <v>426</v>
      </c>
      <c r="AK162" s="31">
        <v>2.766423357664233</v>
      </c>
      <c r="AL162" s="31">
        <v>1.1436255805391073</v>
      </c>
      <c r="AM162" s="125">
        <v>274</v>
      </c>
      <c r="AN162" s="31">
        <v>2.7903225806451615</v>
      </c>
      <c r="AO162" s="31">
        <v>0.88959553849190731</v>
      </c>
      <c r="AP162" s="125">
        <v>62</v>
      </c>
      <c r="AQ162" s="31">
        <v>2.8666666666666671</v>
      </c>
      <c r="AR162" s="31">
        <v>1.0298903617877828</v>
      </c>
      <c r="AS162" s="125">
        <v>90</v>
      </c>
      <c r="AT162" s="31">
        <v>2.7894736842105261</v>
      </c>
      <c r="AU162" s="31">
        <v>1.2584136959977841</v>
      </c>
      <c r="AV162" s="125">
        <v>114</v>
      </c>
      <c r="AW162" s="31">
        <v>2.7341772151898747</v>
      </c>
      <c r="AX162" s="31">
        <v>1.0552732101273954</v>
      </c>
      <c r="AY162" s="125">
        <v>158</v>
      </c>
      <c r="AZ162" s="31">
        <v>2.8287937743190663</v>
      </c>
      <c r="BA162" s="31">
        <v>1.1118448317823353</v>
      </c>
      <c r="BB162" s="125">
        <v>257</v>
      </c>
      <c r="BC162" s="31">
        <v>2.7321428571428581</v>
      </c>
      <c r="BD162" s="31">
        <v>1.0466554333858396</v>
      </c>
      <c r="BE162" s="125">
        <v>168</v>
      </c>
      <c r="BF162" s="31">
        <v>2.7781065088757386</v>
      </c>
      <c r="BG162" s="31">
        <v>1.0953882123718539</v>
      </c>
      <c r="BH162" s="125">
        <v>338</v>
      </c>
      <c r="BI162" s="31">
        <v>2.8409090909090913</v>
      </c>
      <c r="BJ162" s="31">
        <v>1.0492072939431614</v>
      </c>
      <c r="BK162" s="125">
        <v>88</v>
      </c>
      <c r="BM162" s="17">
        <f t="shared" si="151"/>
        <v>-0.28971962616822433</v>
      </c>
      <c r="BN162" s="14" t="str">
        <f t="shared" si="150"/>
        <v>tenured</v>
      </c>
      <c r="BO162" s="14">
        <f t="shared" si="152"/>
        <v>0.28971962616822433</v>
      </c>
      <c r="BP162" s="14" t="str">
        <f t="shared" si="153"/>
        <v>small</v>
      </c>
      <c r="BQ162" s="14" t="str">
        <f t="shared" si="154"/>
        <v>tenured
small</v>
      </c>
      <c r="BR162" s="17">
        <f t="shared" si="155"/>
        <v>-1.8691588785046745E-2</v>
      </c>
      <c r="BS162" s="14" t="str">
        <f t="shared" si="156"/>
        <v/>
      </c>
      <c r="BT162" s="14">
        <f t="shared" si="157"/>
        <v>1.8691588785046745E-2</v>
      </c>
      <c r="BU162" s="14" t="str">
        <f t="shared" si="158"/>
        <v/>
      </c>
      <c r="BV162" s="14" t="str">
        <f t="shared" si="159"/>
        <v xml:space="preserve">
</v>
      </c>
      <c r="BW162" s="17">
        <f t="shared" si="160"/>
        <v>-0.20720720720720717</v>
      </c>
      <c r="BX162" s="14" t="str">
        <f t="shared" si="161"/>
        <v>full</v>
      </c>
      <c r="BY162" s="14">
        <f t="shared" si="162"/>
        <v>0.20720720720720717</v>
      </c>
      <c r="BZ162" s="14" t="str">
        <f t="shared" si="163"/>
        <v>small</v>
      </c>
      <c r="CA162" s="14" t="str">
        <f t="shared" si="164"/>
        <v>full
small</v>
      </c>
      <c r="CB162" s="17">
        <f t="shared" si="165"/>
        <v>-9.174311926605715E-3</v>
      </c>
      <c r="CC162" s="14" t="str">
        <f t="shared" si="166"/>
        <v/>
      </c>
      <c r="CD162" s="14">
        <f t="shared" si="167"/>
        <v>9.174311926605715E-3</v>
      </c>
      <c r="CE162" s="14" t="str">
        <f t="shared" si="168"/>
        <v/>
      </c>
      <c r="CF162" s="14" t="str">
        <f t="shared" si="169"/>
        <v xml:space="preserve">
</v>
      </c>
      <c r="CG162" s="17">
        <f t="shared" si="170"/>
        <v>7.8431372549019676E-2</v>
      </c>
      <c r="CH162" s="14" t="str">
        <f t="shared" si="171"/>
        <v/>
      </c>
      <c r="CI162" s="14">
        <f t="shared" si="172"/>
        <v>7.8431372549019676E-2</v>
      </c>
      <c r="CJ162" s="14" t="str">
        <f t="shared" si="173"/>
        <v/>
      </c>
      <c r="CK162" s="14" t="str">
        <f t="shared" si="174"/>
        <v xml:space="preserve">
</v>
      </c>
      <c r="CL162" s="17">
        <f t="shared" si="175"/>
        <v>7.4721554812807761E-2</v>
      </c>
      <c r="CM162" s="17" t="str">
        <f t="shared" si="176"/>
        <v/>
      </c>
      <c r="CN162" s="17">
        <f t="shared" si="177"/>
        <v>7.4721554812807761E-2</v>
      </c>
      <c r="CO162" s="17" t="str">
        <f t="shared" si="178"/>
        <v/>
      </c>
      <c r="CP162" s="17" t="str">
        <f t="shared" si="179"/>
        <v xml:space="preserve">
</v>
      </c>
      <c r="CQ162" s="17">
        <f t="shared" si="180"/>
        <v>8.4313746828554567E-2</v>
      </c>
      <c r="CR162" s="17" t="str">
        <f t="shared" si="181"/>
        <v/>
      </c>
      <c r="CS162" s="17">
        <f t="shared" si="182"/>
        <v>8.4313746828554567E-2</v>
      </c>
      <c r="CT162" s="17" t="str">
        <f t="shared" si="183"/>
        <v/>
      </c>
      <c r="CU162" s="17" t="str">
        <f t="shared" si="184"/>
        <v xml:space="preserve">
</v>
      </c>
      <c r="CV162" s="151">
        <f t="shared" si="185"/>
        <v>-0.21321759288090675</v>
      </c>
      <c r="CW162" s="17" t="str">
        <f t="shared" si="186"/>
        <v>-</v>
      </c>
      <c r="CX162" s="17">
        <f t="shared" si="187"/>
        <v>0.21321759288090675</v>
      </c>
      <c r="CY162" s="17" t="str">
        <f t="shared" si="188"/>
        <v>small</v>
      </c>
      <c r="CZ162" s="17" t="str">
        <f t="shared" si="189"/>
        <v>-
small</v>
      </c>
      <c r="DA162" s="17">
        <f t="shared" si="190"/>
        <v>0.17153929507602361</v>
      </c>
      <c r="DB162" s="17" t="str">
        <f t="shared" si="191"/>
        <v>+</v>
      </c>
      <c r="DC162" s="17">
        <f t="shared" si="192"/>
        <v>0.17153929507602361</v>
      </c>
      <c r="DD162" s="17" t="str">
        <f t="shared" si="193"/>
        <v>small</v>
      </c>
      <c r="DE162" s="17" t="str">
        <f t="shared" si="194"/>
        <v>+
small</v>
      </c>
      <c r="DF162" s="17">
        <f t="shared" si="195"/>
        <v>0.19824457172068585</v>
      </c>
      <c r="DG162" s="17" t="str">
        <f t="shared" si="196"/>
        <v>+</v>
      </c>
      <c r="DH162" s="17">
        <f t="shared" si="197"/>
        <v>0.19824457172068585</v>
      </c>
      <c r="DI162" s="17" t="str">
        <f t="shared" si="198"/>
        <v>small</v>
      </c>
      <c r="DJ162" s="17" t="str">
        <f t="shared" si="199"/>
        <v>+
small</v>
      </c>
      <c r="DK162" s="17">
        <f t="shared" si="200"/>
        <v>-3.3946455255696985E-2</v>
      </c>
      <c r="DL162" s="17" t="str">
        <f t="shared" si="201"/>
        <v/>
      </c>
      <c r="DM162" s="17">
        <f t="shared" si="202"/>
        <v>3.3946455255696985E-2</v>
      </c>
      <c r="DN162" s="17" t="str">
        <f t="shared" si="203"/>
        <v/>
      </c>
      <c r="DO162" s="17" t="str">
        <f t="shared" si="204"/>
        <v xml:space="preserve">
</v>
      </c>
      <c r="DP162" s="17">
        <f t="shared" si="205"/>
        <v>0.10684384270477275</v>
      </c>
      <c r="DQ162" s="17" t="str">
        <f t="shared" si="206"/>
        <v>+</v>
      </c>
      <c r="DR162" s="17">
        <f t="shared" si="207"/>
        <v>0.10684384270477275</v>
      </c>
      <c r="DS162" s="17" t="str">
        <f t="shared" si="208"/>
        <v>small</v>
      </c>
      <c r="DT162" s="17" t="str">
        <f t="shared" si="209"/>
        <v>+
small</v>
      </c>
      <c r="DU162" s="17">
        <f t="shared" si="210"/>
        <v>1.1601580382167232E-2</v>
      </c>
      <c r="DV162" s="17" t="str">
        <f t="shared" si="211"/>
        <v/>
      </c>
      <c r="DW162" s="17">
        <f t="shared" si="212"/>
        <v>1.1601580382167232E-2</v>
      </c>
      <c r="DX162" s="17" t="str">
        <f t="shared" si="213"/>
        <v/>
      </c>
      <c r="DY162" s="17" t="str">
        <f t="shared" si="214"/>
        <v xml:space="preserve">
</v>
      </c>
      <c r="DZ162" s="17">
        <f t="shared" si="215"/>
        <v>4.3917314731343679E-2</v>
      </c>
      <c r="EA162" s="17" t="str">
        <f t="shared" si="216"/>
        <v/>
      </c>
      <c r="EB162" s="17">
        <f t="shared" si="217"/>
        <v>4.3917314731343679E-2</v>
      </c>
      <c r="EC162" s="17" t="str">
        <f t="shared" si="218"/>
        <v/>
      </c>
      <c r="ED162" s="17" t="str">
        <f t="shared" si="219"/>
        <v xml:space="preserve">
</v>
      </c>
      <c r="EE162" s="17">
        <f t="shared" si="220"/>
        <v>0.18195555064396404</v>
      </c>
      <c r="EF162" s="17" t="str">
        <f t="shared" si="221"/>
        <v>+</v>
      </c>
      <c r="EG162" s="17">
        <f t="shared" si="222"/>
        <v>0.18195555064396404</v>
      </c>
      <c r="EH162" s="17" t="str">
        <f t="shared" si="223"/>
        <v>small</v>
      </c>
      <c r="EI162" s="17" t="str">
        <f t="shared" si="224"/>
        <v>+
small</v>
      </c>
    </row>
    <row r="163" spans="1:139" s="27" customFormat="1" x14ac:dyDescent="0.2">
      <c r="A163" s="95" t="s">
        <v>348</v>
      </c>
      <c r="B163" s="95"/>
      <c r="C163" s="95" t="s">
        <v>349</v>
      </c>
      <c r="D163" s="148">
        <v>2.8</v>
      </c>
      <c r="E163" s="148">
        <v>0.96</v>
      </c>
      <c r="F163" s="148">
        <v>369</v>
      </c>
      <c r="G163" s="148">
        <v>2.82</v>
      </c>
      <c r="H163" s="148">
        <v>0.93</v>
      </c>
      <c r="I163" s="148">
        <v>252</v>
      </c>
      <c r="J163" s="148">
        <v>3</v>
      </c>
      <c r="K163" s="148">
        <v>0.94</v>
      </c>
      <c r="L163" s="148">
        <v>42</v>
      </c>
      <c r="M163" s="148">
        <v>2.61</v>
      </c>
      <c r="N163" s="148">
        <v>1.04</v>
      </c>
      <c r="O163" s="148">
        <v>75</v>
      </c>
      <c r="P163" s="148">
        <v>2.74</v>
      </c>
      <c r="Q163" s="148">
        <v>0.95</v>
      </c>
      <c r="R163" s="148">
        <v>124</v>
      </c>
      <c r="S163" s="148">
        <v>2.87</v>
      </c>
      <c r="T163" s="148">
        <v>0.9</v>
      </c>
      <c r="U163" s="148">
        <v>126</v>
      </c>
      <c r="V163" s="148">
        <v>2.9</v>
      </c>
      <c r="W163" s="148">
        <v>0.99</v>
      </c>
      <c r="X163" s="148">
        <v>231</v>
      </c>
      <c r="Y163" s="148">
        <v>2.63</v>
      </c>
      <c r="Z163" s="148">
        <v>0.87</v>
      </c>
      <c r="AA163" s="148">
        <v>138</v>
      </c>
      <c r="AB163" s="148">
        <v>2.82</v>
      </c>
      <c r="AC163" s="148">
        <v>0.93</v>
      </c>
      <c r="AD163" s="148">
        <v>285</v>
      </c>
      <c r="AE163" s="148">
        <v>2.7</v>
      </c>
      <c r="AF163" s="148">
        <v>1.03</v>
      </c>
      <c r="AG163" s="148">
        <v>84</v>
      </c>
      <c r="AH163" s="98">
        <v>2.9097938144329887</v>
      </c>
      <c r="AI163" s="98">
        <v>0.99331458218755919</v>
      </c>
      <c r="AJ163" s="126">
        <v>388</v>
      </c>
      <c r="AK163" s="98">
        <v>2.9079999999999981</v>
      </c>
      <c r="AL163" s="98">
        <v>1.0196542448871899</v>
      </c>
      <c r="AM163" s="126">
        <v>250</v>
      </c>
      <c r="AN163" s="98">
        <v>2.7358490566037736</v>
      </c>
      <c r="AO163" s="98">
        <v>0.78815615878079204</v>
      </c>
      <c r="AP163" s="126">
        <v>53</v>
      </c>
      <c r="AQ163" s="98">
        <v>3.0235294117647049</v>
      </c>
      <c r="AR163" s="98">
        <v>1.0232589230148017</v>
      </c>
      <c r="AS163" s="126">
        <v>85</v>
      </c>
      <c r="AT163" s="98">
        <v>3.0096153846153846</v>
      </c>
      <c r="AU163" s="98">
        <v>1.0473748256436584</v>
      </c>
      <c r="AV163" s="126">
        <v>104</v>
      </c>
      <c r="AW163" s="98">
        <v>2.8125000000000022</v>
      </c>
      <c r="AX163" s="98">
        <v>0.99627803853639652</v>
      </c>
      <c r="AY163" s="126">
        <v>144</v>
      </c>
      <c r="AZ163" s="98">
        <v>2.9211618257261391</v>
      </c>
      <c r="BA163" s="98">
        <v>1.0236822315559255</v>
      </c>
      <c r="BB163" s="126">
        <v>241</v>
      </c>
      <c r="BC163" s="98">
        <v>2.8911564625850343</v>
      </c>
      <c r="BD163" s="98">
        <v>0.94455361422542106</v>
      </c>
      <c r="BE163" s="126">
        <v>147</v>
      </c>
      <c r="BF163" s="98">
        <v>2.9448051948051948</v>
      </c>
      <c r="BG163" s="98">
        <v>0.98533495736930421</v>
      </c>
      <c r="BH163" s="126">
        <v>308</v>
      </c>
      <c r="BI163" s="98">
        <v>2.7750000000000008</v>
      </c>
      <c r="BJ163" s="98">
        <v>1.0184997654157306</v>
      </c>
      <c r="BK163" s="126">
        <v>80</v>
      </c>
      <c r="BM163" s="17">
        <f t="shared" si="151"/>
        <v>-0.19354838709677435</v>
      </c>
      <c r="BN163" s="14" t="str">
        <f t="shared" si="150"/>
        <v>tenured</v>
      </c>
      <c r="BO163" s="14">
        <f t="shared" si="152"/>
        <v>0.19354838709677435</v>
      </c>
      <c r="BP163" s="14" t="str">
        <f t="shared" si="153"/>
        <v>small</v>
      </c>
      <c r="BQ163" s="14" t="str">
        <f t="shared" si="154"/>
        <v>tenured
small</v>
      </c>
      <c r="BR163" s="17">
        <f t="shared" si="155"/>
        <v>0.22580645161290316</v>
      </c>
      <c r="BS163" s="14" t="str">
        <f t="shared" si="156"/>
        <v>ntt</v>
      </c>
      <c r="BT163" s="14">
        <f t="shared" si="157"/>
        <v>0.22580645161290316</v>
      </c>
      <c r="BU163" s="14" t="str">
        <f t="shared" si="158"/>
        <v>small</v>
      </c>
      <c r="BV163" s="14" t="str">
        <f t="shared" si="159"/>
        <v>ntt
small</v>
      </c>
      <c r="BW163" s="17">
        <f t="shared" si="160"/>
        <v>-0.13684210526315779</v>
      </c>
      <c r="BX163" s="14" t="str">
        <f t="shared" si="161"/>
        <v>full</v>
      </c>
      <c r="BY163" s="14">
        <f t="shared" si="162"/>
        <v>0.13684210526315779</v>
      </c>
      <c r="BZ163" s="14" t="str">
        <f t="shared" si="163"/>
        <v>small</v>
      </c>
      <c r="CA163" s="14" t="str">
        <f t="shared" si="164"/>
        <v>full
small</v>
      </c>
      <c r="CB163" s="17">
        <f t="shared" si="165"/>
        <v>0.27272727272727276</v>
      </c>
      <c r="CC163" s="14" t="str">
        <f t="shared" si="166"/>
        <v>women</v>
      </c>
      <c r="CD163" s="14">
        <f t="shared" si="167"/>
        <v>0.27272727272727276</v>
      </c>
      <c r="CE163" s="14" t="str">
        <f t="shared" si="168"/>
        <v>small</v>
      </c>
      <c r="CF163" s="14" t="str">
        <f t="shared" si="169"/>
        <v>women
small</v>
      </c>
      <c r="CG163" s="17">
        <f t="shared" si="170"/>
        <v>0.12903225806451576</v>
      </c>
      <c r="CH163" s="14" t="str">
        <f t="shared" si="171"/>
        <v>foc</v>
      </c>
      <c r="CI163" s="14">
        <f t="shared" si="172"/>
        <v>0.12903225806451576</v>
      </c>
      <c r="CJ163" s="14" t="str">
        <f t="shared" si="173"/>
        <v>small</v>
      </c>
      <c r="CK163" s="14" t="str">
        <f t="shared" si="174"/>
        <v>foc
small</v>
      </c>
      <c r="CL163" s="17">
        <f t="shared" si="175"/>
        <v>0.11053277219709377</v>
      </c>
      <c r="CM163" s="17" t="str">
        <f t="shared" si="176"/>
        <v>+</v>
      </c>
      <c r="CN163" s="17">
        <f t="shared" si="177"/>
        <v>0.11053277219709377</v>
      </c>
      <c r="CO163" s="17" t="str">
        <f t="shared" si="178"/>
        <v>small</v>
      </c>
      <c r="CP163" s="17" t="str">
        <f t="shared" si="179"/>
        <v>+
small</v>
      </c>
      <c r="CQ163" s="17">
        <f t="shared" si="180"/>
        <v>8.6303764674401207E-2</v>
      </c>
      <c r="CR163" s="17" t="str">
        <f t="shared" si="181"/>
        <v/>
      </c>
      <c r="CS163" s="17">
        <f t="shared" si="182"/>
        <v>8.6303764674401207E-2</v>
      </c>
      <c r="CT163" s="17" t="str">
        <f t="shared" si="183"/>
        <v/>
      </c>
      <c r="CU163" s="17" t="str">
        <f t="shared" si="184"/>
        <v xml:space="preserve">
</v>
      </c>
      <c r="CV163" s="151">
        <f t="shared" si="185"/>
        <v>-0.33515051611706559</v>
      </c>
      <c r="CW163" s="17" t="str">
        <f t="shared" si="186"/>
        <v>-</v>
      </c>
      <c r="CX163" s="17">
        <f t="shared" si="187"/>
        <v>0.33515051611706559</v>
      </c>
      <c r="CY163" s="17" t="str">
        <f t="shared" si="188"/>
        <v>moderate</v>
      </c>
      <c r="CZ163" s="17" t="str">
        <f t="shared" si="189"/>
        <v>-
moderate</v>
      </c>
      <c r="DA163" s="17">
        <f t="shared" si="190"/>
        <v>0.40412978813449668</v>
      </c>
      <c r="DB163" s="17" t="str">
        <f t="shared" si="191"/>
        <v>+</v>
      </c>
      <c r="DC163" s="17">
        <f t="shared" si="192"/>
        <v>0.40412978813449668</v>
      </c>
      <c r="DD163" s="17" t="str">
        <f t="shared" si="193"/>
        <v>moderate</v>
      </c>
      <c r="DE163" s="17" t="str">
        <f t="shared" si="194"/>
        <v>+
moderate</v>
      </c>
      <c r="DF163" s="17">
        <f t="shared" si="195"/>
        <v>0.25742014989685641</v>
      </c>
      <c r="DG163" s="17" t="str">
        <f t="shared" si="196"/>
        <v>+</v>
      </c>
      <c r="DH163" s="17">
        <f t="shared" si="197"/>
        <v>0.25742014989685641</v>
      </c>
      <c r="DI163" s="17" t="str">
        <f t="shared" si="198"/>
        <v>small</v>
      </c>
      <c r="DJ163" s="17" t="str">
        <f t="shared" si="199"/>
        <v>+
small</v>
      </c>
      <c r="DK163" s="17">
        <f t="shared" si="200"/>
        <v>-5.7714812307284709E-2</v>
      </c>
      <c r="DL163" s="17" t="str">
        <f t="shared" si="201"/>
        <v/>
      </c>
      <c r="DM163" s="17">
        <f t="shared" si="202"/>
        <v>5.7714812307284709E-2</v>
      </c>
      <c r="DN163" s="17" t="str">
        <f t="shared" si="203"/>
        <v/>
      </c>
      <c r="DO163" s="17" t="str">
        <f t="shared" si="204"/>
        <v xml:space="preserve">
</v>
      </c>
      <c r="DP163" s="17">
        <f t="shared" si="205"/>
        <v>2.06722604669759E-2</v>
      </c>
      <c r="DQ163" s="17" t="str">
        <f t="shared" si="206"/>
        <v/>
      </c>
      <c r="DR163" s="17">
        <f t="shared" si="207"/>
        <v>2.06722604669759E-2</v>
      </c>
      <c r="DS163" s="17" t="str">
        <f t="shared" si="208"/>
        <v/>
      </c>
      <c r="DT163" s="17" t="str">
        <f t="shared" si="209"/>
        <v xml:space="preserve">
</v>
      </c>
      <c r="DU163" s="17">
        <f t="shared" si="210"/>
        <v>0.27648664792754529</v>
      </c>
      <c r="DV163" s="17" t="str">
        <f t="shared" si="211"/>
        <v>+</v>
      </c>
      <c r="DW163" s="17">
        <f t="shared" si="212"/>
        <v>0.27648664792754529</v>
      </c>
      <c r="DX163" s="17" t="str">
        <f t="shared" si="213"/>
        <v>small</v>
      </c>
      <c r="DY163" s="17" t="str">
        <f t="shared" si="214"/>
        <v>+
small</v>
      </c>
      <c r="DZ163" s="17">
        <f t="shared" si="215"/>
        <v>0.12666270882990488</v>
      </c>
      <c r="EA163" s="17" t="str">
        <f t="shared" si="216"/>
        <v>+</v>
      </c>
      <c r="EB163" s="17">
        <f t="shared" si="217"/>
        <v>0.12666270882990488</v>
      </c>
      <c r="EC163" s="17" t="str">
        <f t="shared" si="218"/>
        <v>small</v>
      </c>
      <c r="ED163" s="17" t="str">
        <f t="shared" si="219"/>
        <v>+
small</v>
      </c>
      <c r="EE163" s="17">
        <f t="shared" si="220"/>
        <v>7.3637719464164197E-2</v>
      </c>
      <c r="EF163" s="17" t="str">
        <f t="shared" si="221"/>
        <v/>
      </c>
      <c r="EG163" s="17">
        <f t="shared" si="222"/>
        <v>7.3637719464164197E-2</v>
      </c>
      <c r="EH163" s="17" t="str">
        <f t="shared" si="223"/>
        <v/>
      </c>
      <c r="EI163" s="17" t="str">
        <f t="shared" si="224"/>
        <v xml:space="preserve">
</v>
      </c>
    </row>
    <row r="164" spans="1:139" s="47" customFormat="1" x14ac:dyDescent="0.2">
      <c r="A164" s="107"/>
      <c r="B164" s="107" t="s">
        <v>350</v>
      </c>
      <c r="C164" s="108" t="s">
        <v>351</v>
      </c>
      <c r="D164" s="147">
        <v>3.73</v>
      </c>
      <c r="E164" s="147">
        <v>0.85</v>
      </c>
      <c r="F164" s="147">
        <v>448</v>
      </c>
      <c r="G164" s="147">
        <v>3.78</v>
      </c>
      <c r="H164" s="147">
        <v>0.83</v>
      </c>
      <c r="I164" s="147">
        <v>282</v>
      </c>
      <c r="J164" s="147">
        <v>3.59</v>
      </c>
      <c r="K164" s="147">
        <v>0.85</v>
      </c>
      <c r="L164" s="147">
        <v>59</v>
      </c>
      <c r="M164" s="147">
        <v>3.69</v>
      </c>
      <c r="N164" s="147">
        <v>0.9</v>
      </c>
      <c r="O164" s="147">
        <v>107</v>
      </c>
      <c r="P164" s="147">
        <v>3.87</v>
      </c>
      <c r="Q164" s="147">
        <v>0.79</v>
      </c>
      <c r="R164" s="147">
        <v>142</v>
      </c>
      <c r="S164" s="147">
        <v>3.7</v>
      </c>
      <c r="T164" s="147">
        <v>0.84</v>
      </c>
      <c r="U164" s="147">
        <v>138</v>
      </c>
      <c r="V164" s="147">
        <v>3.8</v>
      </c>
      <c r="W164" s="147">
        <v>0.84</v>
      </c>
      <c r="X164" s="147">
        <v>274</v>
      </c>
      <c r="Y164" s="147">
        <v>3.62</v>
      </c>
      <c r="Z164" s="147">
        <v>0.87</v>
      </c>
      <c r="AA164" s="147">
        <v>174</v>
      </c>
      <c r="AB164" s="147">
        <v>3.75</v>
      </c>
      <c r="AC164" s="147">
        <v>0.84</v>
      </c>
      <c r="AD164" s="147">
        <v>339</v>
      </c>
      <c r="AE164" s="147">
        <v>3.66</v>
      </c>
      <c r="AF164" s="147">
        <v>0.91</v>
      </c>
      <c r="AG164" s="147">
        <v>109</v>
      </c>
      <c r="AH164" s="112">
        <v>3.8313566739606149</v>
      </c>
      <c r="AI164" s="112">
        <v>0.80156529823169409</v>
      </c>
      <c r="AJ164" s="127">
        <v>457</v>
      </c>
      <c r="AK164" s="112">
        <v>3.8403214285714284</v>
      </c>
      <c r="AL164" s="112">
        <v>0.83331671181580191</v>
      </c>
      <c r="AM164" s="127">
        <v>280</v>
      </c>
      <c r="AN164" s="112">
        <v>3.6798437499999999</v>
      </c>
      <c r="AO164" s="112">
        <v>0.79676626631335279</v>
      </c>
      <c r="AP164" s="127">
        <v>64</v>
      </c>
      <c r="AQ164" s="112">
        <v>3.8949557522123883</v>
      </c>
      <c r="AR164" s="112">
        <v>0.7152511096184101</v>
      </c>
      <c r="AS164" s="127">
        <v>113</v>
      </c>
      <c r="AT164" s="112">
        <v>3.9443589743589733</v>
      </c>
      <c r="AU164" s="112">
        <v>0.8272538540206642</v>
      </c>
      <c r="AV164" s="127">
        <v>117</v>
      </c>
      <c r="AW164" s="112">
        <v>3.7476250000000011</v>
      </c>
      <c r="AX164" s="112">
        <v>0.84086395185820129</v>
      </c>
      <c r="AY164" s="127">
        <v>160</v>
      </c>
      <c r="AZ164" s="112">
        <v>3.9047619047619042</v>
      </c>
      <c r="BA164" s="112">
        <v>0.75436818500213643</v>
      </c>
      <c r="BB164" s="127">
        <v>273</v>
      </c>
      <c r="BC164" s="112">
        <v>3.7243169398907101</v>
      </c>
      <c r="BD164" s="112">
        <v>0.85941549782295446</v>
      </c>
      <c r="BE164" s="127">
        <v>183</v>
      </c>
      <c r="BF164" s="112">
        <v>3.8459556786703581</v>
      </c>
      <c r="BG164" s="112">
        <v>0.76981941477433324</v>
      </c>
      <c r="BH164" s="127">
        <v>361</v>
      </c>
      <c r="BI164" s="112">
        <v>3.7764583333333333</v>
      </c>
      <c r="BJ164" s="112">
        <v>0.9134837643435697</v>
      </c>
      <c r="BK164" s="127">
        <v>96</v>
      </c>
      <c r="BM164" s="151">
        <f t="shared" si="151"/>
        <v>0.22891566265060237</v>
      </c>
      <c r="BN164" s="106" t="str">
        <f t="shared" si="150"/>
        <v>pre-ten</v>
      </c>
      <c r="BO164" s="106">
        <f t="shared" si="152"/>
        <v>0.22891566265060237</v>
      </c>
      <c r="BP164" s="106" t="str">
        <f t="shared" si="153"/>
        <v>small</v>
      </c>
      <c r="BQ164" s="106" t="str">
        <f t="shared" si="154"/>
        <v>pre-ten
small</v>
      </c>
      <c r="BR164" s="151">
        <f t="shared" si="155"/>
        <v>0.10843373493975887</v>
      </c>
      <c r="BS164" s="106" t="str">
        <f t="shared" si="156"/>
        <v>ntt</v>
      </c>
      <c r="BT164" s="106">
        <f t="shared" si="157"/>
        <v>0.10843373493975887</v>
      </c>
      <c r="BU164" s="106" t="str">
        <f t="shared" si="158"/>
        <v>small</v>
      </c>
      <c r="BV164" s="106" t="str">
        <f t="shared" si="159"/>
        <v>ntt
small</v>
      </c>
      <c r="BW164" s="151">
        <f t="shared" si="160"/>
        <v>0.21518987341772142</v>
      </c>
      <c r="BX164" s="106" t="str">
        <f t="shared" si="161"/>
        <v>assoc</v>
      </c>
      <c r="BY164" s="106">
        <f t="shared" si="162"/>
        <v>0.21518987341772142</v>
      </c>
      <c r="BZ164" s="106" t="str">
        <f t="shared" si="163"/>
        <v>small</v>
      </c>
      <c r="CA164" s="106" t="str">
        <f t="shared" si="164"/>
        <v>assoc
small</v>
      </c>
      <c r="CB164" s="151">
        <f t="shared" si="165"/>
        <v>0.21428571428571397</v>
      </c>
      <c r="CC164" s="106" t="str">
        <f t="shared" si="166"/>
        <v>women</v>
      </c>
      <c r="CD164" s="106">
        <f t="shared" si="167"/>
        <v>0.21428571428571397</v>
      </c>
      <c r="CE164" s="106" t="str">
        <f t="shared" si="168"/>
        <v>small</v>
      </c>
      <c r="CF164" s="106" t="str">
        <f t="shared" si="169"/>
        <v>women
small</v>
      </c>
      <c r="CG164" s="151">
        <f t="shared" si="170"/>
        <v>0.10714285714285698</v>
      </c>
      <c r="CH164" s="106" t="str">
        <f t="shared" si="171"/>
        <v>foc</v>
      </c>
      <c r="CI164" s="106">
        <f t="shared" si="172"/>
        <v>0.10714285714285698</v>
      </c>
      <c r="CJ164" s="106" t="str">
        <f t="shared" si="173"/>
        <v>small</v>
      </c>
      <c r="CK164" s="106" t="str">
        <f t="shared" si="174"/>
        <v>foc
small</v>
      </c>
      <c r="CL164" s="151">
        <f t="shared" si="175"/>
        <v>0.12644843056980434</v>
      </c>
      <c r="CM164" s="151" t="str">
        <f t="shared" si="176"/>
        <v>+</v>
      </c>
      <c r="CN164" s="151">
        <f t="shared" si="177"/>
        <v>0.12644843056980434</v>
      </c>
      <c r="CO164" s="151" t="str">
        <f t="shared" si="178"/>
        <v>small</v>
      </c>
      <c r="CP164" s="151" t="str">
        <f t="shared" si="179"/>
        <v>+
small</v>
      </c>
      <c r="CQ164" s="151">
        <f t="shared" si="180"/>
        <v>7.238715810701539E-2</v>
      </c>
      <c r="CR164" s="151" t="str">
        <f t="shared" si="181"/>
        <v/>
      </c>
      <c r="CS164" s="151">
        <f t="shared" si="182"/>
        <v>7.238715810701539E-2</v>
      </c>
      <c r="CT164" s="151" t="str">
        <f t="shared" si="183"/>
        <v/>
      </c>
      <c r="CU164" s="151" t="str">
        <f t="shared" si="184"/>
        <v xml:space="preserve">
</v>
      </c>
      <c r="CV164" s="151">
        <f t="shared" si="185"/>
        <v>0.11276048422043283</v>
      </c>
      <c r="CW164" s="151" t="str">
        <f t="shared" si="186"/>
        <v>+</v>
      </c>
      <c r="CX164" s="151">
        <f t="shared" si="187"/>
        <v>0.11276048422043283</v>
      </c>
      <c r="CY164" s="151" t="str">
        <f t="shared" si="188"/>
        <v>small</v>
      </c>
      <c r="CZ164" s="151" t="str">
        <f t="shared" si="189"/>
        <v>+
small</v>
      </c>
      <c r="DA164" s="151">
        <f t="shared" si="190"/>
        <v>0.28655076441857358</v>
      </c>
      <c r="DB164" s="151" t="str">
        <f t="shared" si="191"/>
        <v>+</v>
      </c>
      <c r="DC164" s="151">
        <f t="shared" si="192"/>
        <v>0.28655076441857358</v>
      </c>
      <c r="DD164" s="151" t="str">
        <f t="shared" si="193"/>
        <v>small</v>
      </c>
      <c r="DE164" s="151" t="str">
        <f t="shared" si="194"/>
        <v>+
small</v>
      </c>
      <c r="DF164" s="151">
        <f t="shared" si="195"/>
        <v>8.9886525154968658E-2</v>
      </c>
      <c r="DG164" s="151" t="str">
        <f t="shared" si="196"/>
        <v/>
      </c>
      <c r="DH164" s="151">
        <f t="shared" si="197"/>
        <v>8.9886525154968658E-2</v>
      </c>
      <c r="DI164" s="151" t="str">
        <f t="shared" si="198"/>
        <v/>
      </c>
      <c r="DJ164" s="151" t="str">
        <f t="shared" si="199"/>
        <v xml:space="preserve">
</v>
      </c>
      <c r="DK164" s="151">
        <f t="shared" si="200"/>
        <v>5.6638175408466239E-2</v>
      </c>
      <c r="DL164" s="151" t="str">
        <f t="shared" si="201"/>
        <v/>
      </c>
      <c r="DM164" s="151">
        <f t="shared" si="202"/>
        <v>5.6638175408466239E-2</v>
      </c>
      <c r="DN164" s="151" t="str">
        <f t="shared" si="203"/>
        <v/>
      </c>
      <c r="DO164" s="151" t="str">
        <f t="shared" si="204"/>
        <v xml:space="preserve">
</v>
      </c>
      <c r="DP164" s="151">
        <f t="shared" si="205"/>
        <v>0.13887370496889087</v>
      </c>
      <c r="DQ164" s="151" t="str">
        <f t="shared" si="206"/>
        <v>+</v>
      </c>
      <c r="DR164" s="151">
        <f t="shared" si="207"/>
        <v>0.13887370496889087</v>
      </c>
      <c r="DS164" s="151" t="str">
        <f t="shared" si="208"/>
        <v>small</v>
      </c>
      <c r="DT164" s="151" t="str">
        <f t="shared" si="209"/>
        <v>+
small</v>
      </c>
      <c r="DU164" s="151">
        <f t="shared" si="210"/>
        <v>0.12138126453963484</v>
      </c>
      <c r="DV164" s="151" t="str">
        <f t="shared" si="211"/>
        <v>+</v>
      </c>
      <c r="DW164" s="151">
        <f t="shared" si="212"/>
        <v>0.12138126453963484</v>
      </c>
      <c r="DX164" s="151" t="str">
        <f t="shared" si="213"/>
        <v>small</v>
      </c>
      <c r="DY164" s="151" t="str">
        <f t="shared" si="214"/>
        <v>+
small</v>
      </c>
      <c r="DZ164" s="151">
        <f t="shared" si="215"/>
        <v>0.12464699750198796</v>
      </c>
      <c r="EA164" s="151" t="str">
        <f t="shared" si="216"/>
        <v>+</v>
      </c>
      <c r="EB164" s="151">
        <f t="shared" si="217"/>
        <v>0.12464699750198796</v>
      </c>
      <c r="EC164" s="151" t="str">
        <f t="shared" si="218"/>
        <v>small</v>
      </c>
      <c r="ED164" s="151" t="str">
        <f t="shared" si="219"/>
        <v>+
small</v>
      </c>
      <c r="EE164" s="151">
        <f t="shared" si="220"/>
        <v>0.12748812609386678</v>
      </c>
      <c r="EF164" s="151" t="str">
        <f t="shared" si="221"/>
        <v>+</v>
      </c>
      <c r="EG164" s="151">
        <f t="shared" si="222"/>
        <v>0.12748812609386678</v>
      </c>
      <c r="EH164" s="151" t="str">
        <f t="shared" si="223"/>
        <v>small</v>
      </c>
      <c r="EI164" s="151" t="str">
        <f t="shared" si="224"/>
        <v>+
small</v>
      </c>
    </row>
    <row r="165" spans="1:139" s="27" customFormat="1" x14ac:dyDescent="0.2">
      <c r="A165" s="95" t="s">
        <v>352</v>
      </c>
      <c r="B165" s="95" t="s">
        <v>350</v>
      </c>
      <c r="C165" s="95" t="s">
        <v>353</v>
      </c>
      <c r="D165" s="148">
        <v>3.7</v>
      </c>
      <c r="E165" s="148">
        <v>1.21</v>
      </c>
      <c r="F165" s="148">
        <v>419</v>
      </c>
      <c r="G165" s="148">
        <v>3.72</v>
      </c>
      <c r="H165" s="148">
        <v>1.18</v>
      </c>
      <c r="I165" s="148">
        <v>266</v>
      </c>
      <c r="J165" s="148">
        <v>3.57</v>
      </c>
      <c r="K165" s="148">
        <v>1.1499999999999999</v>
      </c>
      <c r="L165" s="148">
        <v>53</v>
      </c>
      <c r="M165" s="148">
        <v>3.7</v>
      </c>
      <c r="N165" s="148">
        <v>1.32</v>
      </c>
      <c r="O165" s="148">
        <v>100</v>
      </c>
      <c r="P165" s="148">
        <v>3.87</v>
      </c>
      <c r="Q165" s="148">
        <v>1.1000000000000001</v>
      </c>
      <c r="R165" s="148">
        <v>130</v>
      </c>
      <c r="S165" s="148">
        <v>3.59</v>
      </c>
      <c r="T165" s="148">
        <v>1.24</v>
      </c>
      <c r="U165" s="148">
        <v>133</v>
      </c>
      <c r="V165" s="148">
        <v>3.81</v>
      </c>
      <c r="W165" s="148">
        <v>1.18</v>
      </c>
      <c r="X165" s="148">
        <v>252</v>
      </c>
      <c r="Y165" s="148">
        <v>3.53</v>
      </c>
      <c r="Z165" s="148">
        <v>1.24</v>
      </c>
      <c r="AA165" s="148">
        <v>167</v>
      </c>
      <c r="AB165" s="148">
        <v>3.74</v>
      </c>
      <c r="AC165" s="148">
        <v>1.19</v>
      </c>
      <c r="AD165" s="148">
        <v>321</v>
      </c>
      <c r="AE165" s="148">
        <v>3.57</v>
      </c>
      <c r="AF165" s="148">
        <v>1.28</v>
      </c>
      <c r="AG165" s="148">
        <v>98</v>
      </c>
      <c r="AH165" s="100">
        <v>3.8612440191387587</v>
      </c>
      <c r="AI165" s="100">
        <v>1.0615948288304888</v>
      </c>
      <c r="AJ165" s="126">
        <v>418</v>
      </c>
      <c r="AK165" s="100">
        <v>3.8769841269841283</v>
      </c>
      <c r="AL165" s="100">
        <v>1.0546548460840433</v>
      </c>
      <c r="AM165" s="126">
        <v>252</v>
      </c>
      <c r="AN165" s="100">
        <v>3.6999999999999988</v>
      </c>
      <c r="AO165" s="100">
        <v>0.97944986288135494</v>
      </c>
      <c r="AP165" s="126">
        <v>60</v>
      </c>
      <c r="AQ165" s="100">
        <v>3.915094339622641</v>
      </c>
      <c r="AR165" s="100">
        <v>1.1222250392119761</v>
      </c>
      <c r="AS165" s="126">
        <v>106</v>
      </c>
      <c r="AT165" s="100">
        <v>3.9809523809523806</v>
      </c>
      <c r="AU165" s="100">
        <v>1.0375725403829732</v>
      </c>
      <c r="AV165" s="126">
        <v>105</v>
      </c>
      <c r="AW165" s="100">
        <v>3.7972972972972965</v>
      </c>
      <c r="AX165" s="100">
        <v>1.0624029973132267</v>
      </c>
      <c r="AY165" s="126">
        <v>148</v>
      </c>
      <c r="AZ165" s="100">
        <v>3.9666666666666677</v>
      </c>
      <c r="BA165" s="100">
        <v>0.86719220199574643</v>
      </c>
      <c r="BB165" s="126">
        <v>240</v>
      </c>
      <c r="BC165" s="100">
        <v>3.7118644067796609</v>
      </c>
      <c r="BD165" s="100">
        <v>1.2664936491464127</v>
      </c>
      <c r="BE165" s="126">
        <v>177</v>
      </c>
      <c r="BF165" s="100">
        <v>3.8545454545454549</v>
      </c>
      <c r="BG165" s="100">
        <v>1.084595342603923</v>
      </c>
      <c r="BH165" s="126">
        <v>330</v>
      </c>
      <c r="BI165" s="100">
        <v>3.8863636363636349</v>
      </c>
      <c r="BJ165" s="100">
        <v>0.97593831279780419</v>
      </c>
      <c r="BK165" s="126">
        <v>88</v>
      </c>
      <c r="BM165" s="17">
        <f t="shared" si="151"/>
        <v>0.12711864406779691</v>
      </c>
      <c r="BN165" s="14" t="str">
        <f t="shared" si="150"/>
        <v>pre-ten</v>
      </c>
      <c r="BO165" s="14">
        <f t="shared" si="152"/>
        <v>0.12711864406779691</v>
      </c>
      <c r="BP165" s="14" t="str">
        <f t="shared" si="153"/>
        <v>small</v>
      </c>
      <c r="BQ165" s="14" t="str">
        <f t="shared" si="154"/>
        <v>pre-ten
small</v>
      </c>
      <c r="BR165" s="17">
        <f t="shared" si="155"/>
        <v>1.6949152542372899E-2</v>
      </c>
      <c r="BS165" s="14" t="str">
        <f t="shared" si="156"/>
        <v/>
      </c>
      <c r="BT165" s="14">
        <f t="shared" si="157"/>
        <v>1.6949152542372899E-2</v>
      </c>
      <c r="BU165" s="14" t="str">
        <f t="shared" si="158"/>
        <v/>
      </c>
      <c r="BV165" s="14" t="str">
        <f t="shared" si="159"/>
        <v xml:space="preserve">
</v>
      </c>
      <c r="BW165" s="17">
        <f t="shared" si="160"/>
        <v>0.25454545454545474</v>
      </c>
      <c r="BX165" s="14" t="str">
        <f t="shared" si="161"/>
        <v>assoc</v>
      </c>
      <c r="BY165" s="14">
        <f t="shared" si="162"/>
        <v>0.25454545454545474</v>
      </c>
      <c r="BZ165" s="14" t="str">
        <f t="shared" si="163"/>
        <v>small</v>
      </c>
      <c r="CA165" s="14" t="str">
        <f t="shared" si="164"/>
        <v>assoc
small</v>
      </c>
      <c r="CB165" s="17">
        <f t="shared" si="165"/>
        <v>0.23728813559322057</v>
      </c>
      <c r="CC165" s="14" t="str">
        <f t="shared" si="166"/>
        <v>women</v>
      </c>
      <c r="CD165" s="14">
        <f t="shared" si="167"/>
        <v>0.23728813559322057</v>
      </c>
      <c r="CE165" s="14" t="str">
        <f t="shared" si="168"/>
        <v>small</v>
      </c>
      <c r="CF165" s="14" t="str">
        <f t="shared" si="169"/>
        <v>women
small</v>
      </c>
      <c r="CG165" s="17">
        <f t="shared" si="170"/>
        <v>0.14285714285714318</v>
      </c>
      <c r="CH165" s="14" t="str">
        <f t="shared" si="171"/>
        <v>foc</v>
      </c>
      <c r="CI165" s="14">
        <f t="shared" si="172"/>
        <v>0.14285714285714318</v>
      </c>
      <c r="CJ165" s="14" t="str">
        <f t="shared" si="173"/>
        <v>small</v>
      </c>
      <c r="CK165" s="14" t="str">
        <f t="shared" si="174"/>
        <v>foc
small</v>
      </c>
      <c r="CL165" s="17">
        <f t="shared" si="175"/>
        <v>0.15188847454767068</v>
      </c>
      <c r="CM165" s="17" t="str">
        <f t="shared" si="176"/>
        <v>+</v>
      </c>
      <c r="CN165" s="17">
        <f t="shared" si="177"/>
        <v>0.15188847454767068</v>
      </c>
      <c r="CO165" s="17" t="str">
        <f t="shared" si="178"/>
        <v>small</v>
      </c>
      <c r="CP165" s="17" t="str">
        <f t="shared" si="179"/>
        <v>+
small</v>
      </c>
      <c r="CQ165" s="17">
        <f t="shared" si="180"/>
        <v>0.14884881775968095</v>
      </c>
      <c r="CR165" s="17" t="str">
        <f t="shared" si="181"/>
        <v>+</v>
      </c>
      <c r="CS165" s="17">
        <f t="shared" si="182"/>
        <v>0.14884881775968095</v>
      </c>
      <c r="CT165" s="17" t="str">
        <f t="shared" si="183"/>
        <v>small</v>
      </c>
      <c r="CU165" s="17" t="str">
        <f t="shared" si="184"/>
        <v>+
small</v>
      </c>
      <c r="CV165" s="151">
        <f t="shared" si="185"/>
        <v>0.13272756975794939</v>
      </c>
      <c r="CW165" s="17" t="str">
        <f t="shared" si="186"/>
        <v>+</v>
      </c>
      <c r="CX165" s="17">
        <f t="shared" si="187"/>
        <v>0.13272756975794939</v>
      </c>
      <c r="CY165" s="17" t="str">
        <f t="shared" si="188"/>
        <v>small</v>
      </c>
      <c r="CZ165" s="17" t="str">
        <f t="shared" si="189"/>
        <v>+
small</v>
      </c>
      <c r="DA165" s="17">
        <f t="shared" si="190"/>
        <v>0.19166774230387834</v>
      </c>
      <c r="DB165" s="17" t="str">
        <f t="shared" si="191"/>
        <v>+</v>
      </c>
      <c r="DC165" s="17">
        <f t="shared" si="192"/>
        <v>0.19166774230387834</v>
      </c>
      <c r="DD165" s="17" t="str">
        <f t="shared" si="193"/>
        <v>small</v>
      </c>
      <c r="DE165" s="17" t="str">
        <f t="shared" si="194"/>
        <v>+
small</v>
      </c>
      <c r="DF165" s="17">
        <f t="shared" si="195"/>
        <v>0.10693457723103138</v>
      </c>
      <c r="DG165" s="17" t="str">
        <f t="shared" si="196"/>
        <v>+</v>
      </c>
      <c r="DH165" s="17">
        <f t="shared" si="197"/>
        <v>0.10693457723103138</v>
      </c>
      <c r="DI165" s="17" t="str">
        <f t="shared" si="198"/>
        <v>small</v>
      </c>
      <c r="DJ165" s="17" t="str">
        <f t="shared" si="199"/>
        <v>+
small</v>
      </c>
      <c r="DK165" s="17">
        <f t="shared" si="200"/>
        <v>0.19512115253961343</v>
      </c>
      <c r="DL165" s="17" t="str">
        <f t="shared" si="201"/>
        <v>+</v>
      </c>
      <c r="DM165" s="17">
        <f t="shared" si="202"/>
        <v>0.19512115253961343</v>
      </c>
      <c r="DN165" s="17" t="str">
        <f t="shared" si="203"/>
        <v>small</v>
      </c>
      <c r="DO165" s="17" t="str">
        <f t="shared" si="204"/>
        <v>+
small</v>
      </c>
      <c r="DP165" s="17">
        <f t="shared" si="205"/>
        <v>0.18065968110197106</v>
      </c>
      <c r="DQ165" s="17" t="str">
        <f t="shared" si="206"/>
        <v>+</v>
      </c>
      <c r="DR165" s="17">
        <f t="shared" si="207"/>
        <v>0.18065968110197106</v>
      </c>
      <c r="DS165" s="17" t="str">
        <f t="shared" si="208"/>
        <v>small</v>
      </c>
      <c r="DT165" s="17" t="str">
        <f t="shared" si="209"/>
        <v>+
small</v>
      </c>
      <c r="DU165" s="17">
        <f t="shared" si="210"/>
        <v>0.14359677753002037</v>
      </c>
      <c r="DV165" s="17" t="str">
        <f t="shared" si="211"/>
        <v>+</v>
      </c>
      <c r="DW165" s="17">
        <f t="shared" si="212"/>
        <v>0.14359677753002037</v>
      </c>
      <c r="DX165" s="17" t="str">
        <f t="shared" si="213"/>
        <v>small</v>
      </c>
      <c r="DY165" s="17" t="str">
        <f t="shared" si="214"/>
        <v>+
small</v>
      </c>
      <c r="DZ165" s="17">
        <f t="shared" si="215"/>
        <v>0.10561123586466009</v>
      </c>
      <c r="EA165" s="17" t="str">
        <f t="shared" si="216"/>
        <v>+</v>
      </c>
      <c r="EB165" s="17">
        <f t="shared" si="217"/>
        <v>0.10561123586466009</v>
      </c>
      <c r="EC165" s="17" t="str">
        <f t="shared" si="218"/>
        <v>small</v>
      </c>
      <c r="ED165" s="17" t="str">
        <f t="shared" si="219"/>
        <v>+
small</v>
      </c>
      <c r="EE165" s="17">
        <f t="shared" si="220"/>
        <v>0.32416355851087442</v>
      </c>
      <c r="EF165" s="17" t="str">
        <f t="shared" si="221"/>
        <v>+</v>
      </c>
      <c r="EG165" s="17">
        <f t="shared" si="222"/>
        <v>0.32416355851087442</v>
      </c>
      <c r="EH165" s="17" t="str">
        <f t="shared" si="223"/>
        <v>moderate</v>
      </c>
      <c r="EI165" s="17" t="str">
        <f t="shared" si="224"/>
        <v>+
moderate</v>
      </c>
    </row>
    <row r="166" spans="1:139" x14ac:dyDescent="0.2">
      <c r="A166" s="2" t="s">
        <v>354</v>
      </c>
      <c r="B166" s="2" t="s">
        <v>350</v>
      </c>
      <c r="C166" s="2" t="s">
        <v>355</v>
      </c>
      <c r="D166" s="145">
        <v>3.98</v>
      </c>
      <c r="E166" s="145">
        <v>1.21</v>
      </c>
      <c r="F166" s="131">
        <v>434</v>
      </c>
      <c r="G166" s="146">
        <v>4</v>
      </c>
      <c r="H166" s="146">
        <v>1.23</v>
      </c>
      <c r="I166" s="146">
        <v>274</v>
      </c>
      <c r="J166" s="146">
        <v>3.82</v>
      </c>
      <c r="K166" s="146">
        <v>1.17</v>
      </c>
      <c r="L166" s="146">
        <v>57</v>
      </c>
      <c r="M166" s="146">
        <v>4.0199999999999996</v>
      </c>
      <c r="N166" s="146">
        <v>1.2</v>
      </c>
      <c r="O166" s="146">
        <v>103</v>
      </c>
      <c r="P166" s="146">
        <v>4.2</v>
      </c>
      <c r="Q166" s="146">
        <v>1.08</v>
      </c>
      <c r="R166" s="146">
        <v>138</v>
      </c>
      <c r="S166" s="146">
        <v>3.81</v>
      </c>
      <c r="T166" s="146">
        <v>1.31</v>
      </c>
      <c r="U166" s="146">
        <v>134</v>
      </c>
      <c r="V166" s="146">
        <v>4.09</v>
      </c>
      <c r="W166" s="146">
        <v>1.1100000000000001</v>
      </c>
      <c r="X166" s="146">
        <v>262</v>
      </c>
      <c r="Y166" s="146">
        <v>3.82</v>
      </c>
      <c r="Z166" s="146">
        <v>1.34</v>
      </c>
      <c r="AA166" s="146">
        <v>172</v>
      </c>
      <c r="AB166" s="146">
        <v>4.01</v>
      </c>
      <c r="AC166" s="146">
        <v>1.23</v>
      </c>
      <c r="AD166" s="146">
        <v>330</v>
      </c>
      <c r="AE166" s="146">
        <v>3.9</v>
      </c>
      <c r="AF166" s="146">
        <v>1.1599999999999999</v>
      </c>
      <c r="AG166" s="146">
        <v>104</v>
      </c>
      <c r="AH166" s="31">
        <v>4.1412556053811658</v>
      </c>
      <c r="AI166" s="31">
        <v>1.0494523953113302</v>
      </c>
      <c r="AJ166" s="125">
        <v>446</v>
      </c>
      <c r="AK166" s="31">
        <v>4.0885608856088602</v>
      </c>
      <c r="AL166" s="31">
        <v>1.0918461069579417</v>
      </c>
      <c r="AM166" s="125">
        <v>271</v>
      </c>
      <c r="AN166" s="31">
        <v>4.2499999999999982</v>
      </c>
      <c r="AO166" s="31">
        <v>1.0540925533894594</v>
      </c>
      <c r="AP166" s="125">
        <v>64</v>
      </c>
      <c r="AQ166" s="31">
        <v>4.2072072072072082</v>
      </c>
      <c r="AR166" s="31">
        <v>0.93533773304441992</v>
      </c>
      <c r="AS166" s="125">
        <v>111</v>
      </c>
      <c r="AT166" s="31">
        <v>4.2792792792792804</v>
      </c>
      <c r="AU166" s="31">
        <v>1.0195468794890401</v>
      </c>
      <c r="AV166" s="125">
        <v>111</v>
      </c>
      <c r="AW166" s="31">
        <v>3.9683544303797489</v>
      </c>
      <c r="AX166" s="31">
        <v>1.1310379995303081</v>
      </c>
      <c r="AY166" s="125">
        <v>158</v>
      </c>
      <c r="AZ166" s="31">
        <v>4.1962264150943431</v>
      </c>
      <c r="BA166" s="31">
        <v>0.97661332414915392</v>
      </c>
      <c r="BB166" s="125">
        <v>265</v>
      </c>
      <c r="BC166" s="31">
        <v>4.0611111111111136</v>
      </c>
      <c r="BD166" s="31">
        <v>1.1490286832623686</v>
      </c>
      <c r="BE166" s="125">
        <v>180</v>
      </c>
      <c r="BF166" s="31">
        <v>4.1314285714285708</v>
      </c>
      <c r="BG166" s="31">
        <v>1.0678343315513819</v>
      </c>
      <c r="BH166" s="125">
        <v>350</v>
      </c>
      <c r="BI166" s="31">
        <v>4.1770833333333339</v>
      </c>
      <c r="BJ166" s="31">
        <v>0.98402815178671155</v>
      </c>
      <c r="BK166" s="125">
        <v>96</v>
      </c>
      <c r="BM166" s="17">
        <f t="shared" si="151"/>
        <v>0.14634146341463428</v>
      </c>
      <c r="BN166" s="14" t="str">
        <f t="shared" si="150"/>
        <v>pre-ten</v>
      </c>
      <c r="BO166" s="14">
        <f t="shared" si="152"/>
        <v>0.14634146341463428</v>
      </c>
      <c r="BP166" s="14" t="str">
        <f t="shared" si="153"/>
        <v>small</v>
      </c>
      <c r="BQ166" s="14" t="str">
        <f t="shared" si="154"/>
        <v>pre-ten
small</v>
      </c>
      <c r="BR166" s="17">
        <f t="shared" si="155"/>
        <v>-1.6260162601625671E-2</v>
      </c>
      <c r="BS166" s="14" t="str">
        <f t="shared" si="156"/>
        <v/>
      </c>
      <c r="BT166" s="14">
        <f t="shared" si="157"/>
        <v>1.6260162601625671E-2</v>
      </c>
      <c r="BU166" s="14" t="str">
        <f t="shared" si="158"/>
        <v/>
      </c>
      <c r="BV166" s="14" t="str">
        <f t="shared" si="159"/>
        <v xml:space="preserve">
</v>
      </c>
      <c r="BW166" s="17">
        <f t="shared" si="160"/>
        <v>0.36111111111111122</v>
      </c>
      <c r="BX166" s="14" t="str">
        <f t="shared" si="161"/>
        <v>assoc</v>
      </c>
      <c r="BY166" s="14">
        <f t="shared" si="162"/>
        <v>0.36111111111111122</v>
      </c>
      <c r="BZ166" s="14" t="str">
        <f t="shared" si="163"/>
        <v>moderate</v>
      </c>
      <c r="CA166" s="14" t="str">
        <f t="shared" si="164"/>
        <v>assoc
moderate</v>
      </c>
      <c r="CB166" s="17">
        <f t="shared" si="165"/>
        <v>0.24324324324324323</v>
      </c>
      <c r="CC166" s="14" t="str">
        <f t="shared" si="166"/>
        <v>women</v>
      </c>
      <c r="CD166" s="14">
        <f t="shared" si="167"/>
        <v>0.24324324324324323</v>
      </c>
      <c r="CE166" s="14" t="str">
        <f t="shared" si="168"/>
        <v>small</v>
      </c>
      <c r="CF166" s="14" t="str">
        <f t="shared" si="169"/>
        <v>women
small</v>
      </c>
      <c r="CG166" s="17">
        <f t="shared" si="170"/>
        <v>8.9430894308942993E-2</v>
      </c>
      <c r="CH166" s="14" t="str">
        <f t="shared" si="171"/>
        <v/>
      </c>
      <c r="CI166" s="14">
        <f t="shared" si="172"/>
        <v>8.9430894308942993E-2</v>
      </c>
      <c r="CJ166" s="14" t="str">
        <f t="shared" si="173"/>
        <v/>
      </c>
      <c r="CK166" s="14" t="str">
        <f t="shared" si="174"/>
        <v xml:space="preserve">
</v>
      </c>
      <c r="CL166" s="17">
        <f t="shared" si="175"/>
        <v>0.15365690344946781</v>
      </c>
      <c r="CM166" s="17" t="str">
        <f t="shared" si="176"/>
        <v>+</v>
      </c>
      <c r="CN166" s="17">
        <f t="shared" si="177"/>
        <v>0.15365690344946781</v>
      </c>
      <c r="CO166" s="17" t="str">
        <f t="shared" si="178"/>
        <v>small</v>
      </c>
      <c r="CP166" s="17" t="str">
        <f t="shared" si="179"/>
        <v>+
small</v>
      </c>
      <c r="CQ166" s="17">
        <f t="shared" si="180"/>
        <v>8.1111142902368399E-2</v>
      </c>
      <c r="CR166" s="17" t="str">
        <f t="shared" si="181"/>
        <v/>
      </c>
      <c r="CS166" s="17">
        <f t="shared" si="182"/>
        <v>8.1111142902368399E-2</v>
      </c>
      <c r="CT166" s="17" t="str">
        <f t="shared" si="183"/>
        <v/>
      </c>
      <c r="CU166" s="17" t="str">
        <f t="shared" si="184"/>
        <v xml:space="preserve">
</v>
      </c>
      <c r="CV166" s="151">
        <f t="shared" si="185"/>
        <v>0.40793381816171953</v>
      </c>
      <c r="CW166" s="17" t="str">
        <f t="shared" si="186"/>
        <v>+</v>
      </c>
      <c r="CX166" s="17">
        <f t="shared" si="187"/>
        <v>0.40793381816171953</v>
      </c>
      <c r="CY166" s="17" t="str">
        <f t="shared" si="188"/>
        <v>moderate</v>
      </c>
      <c r="CZ166" s="17" t="str">
        <f t="shared" si="189"/>
        <v>+
moderate</v>
      </c>
      <c r="DA166" s="17">
        <f t="shared" si="190"/>
        <v>0.2001493156892859</v>
      </c>
      <c r="DB166" s="17" t="str">
        <f t="shared" si="191"/>
        <v>+</v>
      </c>
      <c r="DC166" s="17">
        <f t="shared" si="192"/>
        <v>0.2001493156892859</v>
      </c>
      <c r="DD166" s="17" t="str">
        <f t="shared" si="193"/>
        <v>small</v>
      </c>
      <c r="DE166" s="17" t="str">
        <f t="shared" si="194"/>
        <v>+
small</v>
      </c>
      <c r="DF166" s="17">
        <f t="shared" si="195"/>
        <v>7.7759327083627719E-2</v>
      </c>
      <c r="DG166" s="17" t="str">
        <f t="shared" si="196"/>
        <v/>
      </c>
      <c r="DH166" s="17">
        <f t="shared" si="197"/>
        <v>7.7759327083627719E-2</v>
      </c>
      <c r="DI166" s="17" t="str">
        <f t="shared" si="198"/>
        <v/>
      </c>
      <c r="DJ166" s="17" t="str">
        <f t="shared" si="199"/>
        <v xml:space="preserve">
</v>
      </c>
      <c r="DK166" s="17">
        <f t="shared" si="200"/>
        <v>0.1400080549420174</v>
      </c>
      <c r="DL166" s="17" t="str">
        <f t="shared" si="201"/>
        <v>+</v>
      </c>
      <c r="DM166" s="17">
        <f t="shared" si="202"/>
        <v>0.1400080549420174</v>
      </c>
      <c r="DN166" s="17" t="str">
        <f t="shared" si="203"/>
        <v>small</v>
      </c>
      <c r="DO166" s="17" t="str">
        <f t="shared" si="204"/>
        <v>+
small</v>
      </c>
      <c r="DP166" s="17">
        <f t="shared" si="205"/>
        <v>0.10877018822868299</v>
      </c>
      <c r="DQ166" s="17" t="str">
        <f t="shared" si="206"/>
        <v>+</v>
      </c>
      <c r="DR166" s="17">
        <f t="shared" si="207"/>
        <v>0.10877018822868299</v>
      </c>
      <c r="DS166" s="17" t="str">
        <f t="shared" si="208"/>
        <v>small</v>
      </c>
      <c r="DT166" s="17" t="str">
        <f t="shared" si="209"/>
        <v>+
small</v>
      </c>
      <c r="DU166" s="17">
        <f t="shared" si="210"/>
        <v>0.20983907070669577</v>
      </c>
      <c r="DV166" s="17" t="str">
        <f t="shared" si="211"/>
        <v>+</v>
      </c>
      <c r="DW166" s="17">
        <f t="shared" si="212"/>
        <v>0.20983907070669577</v>
      </c>
      <c r="DX166" s="17" t="str">
        <f t="shared" si="213"/>
        <v>small</v>
      </c>
      <c r="DY166" s="17" t="str">
        <f t="shared" si="214"/>
        <v>+
small</v>
      </c>
      <c r="DZ166" s="17">
        <f t="shared" si="215"/>
        <v>0.11371480373004669</v>
      </c>
      <c r="EA166" s="17" t="str">
        <f t="shared" si="216"/>
        <v>+</v>
      </c>
      <c r="EB166" s="17">
        <f t="shared" si="217"/>
        <v>0.11371480373004669</v>
      </c>
      <c r="EC166" s="17" t="str">
        <f t="shared" si="218"/>
        <v>small</v>
      </c>
      <c r="ED166" s="17" t="str">
        <f t="shared" si="219"/>
        <v>+
small</v>
      </c>
      <c r="EE166" s="17">
        <f t="shared" si="220"/>
        <v>0.28158069749349196</v>
      </c>
      <c r="EF166" s="17" t="str">
        <f t="shared" si="221"/>
        <v>+</v>
      </c>
      <c r="EG166" s="17">
        <f t="shared" si="222"/>
        <v>0.28158069749349196</v>
      </c>
      <c r="EH166" s="17" t="str">
        <f t="shared" si="223"/>
        <v>small</v>
      </c>
      <c r="EI166" s="17" t="str">
        <f t="shared" si="224"/>
        <v>+
small</v>
      </c>
    </row>
    <row r="167" spans="1:139" s="27" customFormat="1" x14ac:dyDescent="0.2">
      <c r="A167" s="95" t="s">
        <v>356</v>
      </c>
      <c r="B167" s="95" t="s">
        <v>350</v>
      </c>
      <c r="C167" s="95" t="s">
        <v>357</v>
      </c>
      <c r="D167" s="148">
        <v>3.7</v>
      </c>
      <c r="E167" s="148">
        <v>1.01</v>
      </c>
      <c r="F167" s="148">
        <v>400</v>
      </c>
      <c r="G167" s="148">
        <v>3.77</v>
      </c>
      <c r="H167" s="148">
        <v>0.95</v>
      </c>
      <c r="I167" s="148">
        <v>255</v>
      </c>
      <c r="J167" s="148">
        <v>3.65</v>
      </c>
      <c r="K167" s="148">
        <v>1.18</v>
      </c>
      <c r="L167" s="148">
        <v>54</v>
      </c>
      <c r="M167" s="148">
        <v>3.54</v>
      </c>
      <c r="N167" s="148">
        <v>1.05</v>
      </c>
      <c r="O167" s="148">
        <v>91</v>
      </c>
      <c r="P167" s="148">
        <v>3.8</v>
      </c>
      <c r="Q167" s="148">
        <v>0.92</v>
      </c>
      <c r="R167" s="148">
        <v>130</v>
      </c>
      <c r="S167" s="148">
        <v>3.74</v>
      </c>
      <c r="T167" s="148">
        <v>0.97</v>
      </c>
      <c r="U167" s="148">
        <v>125</v>
      </c>
      <c r="V167" s="148">
        <v>3.73</v>
      </c>
      <c r="W167" s="148">
        <v>0.96</v>
      </c>
      <c r="X167" s="148">
        <v>244</v>
      </c>
      <c r="Y167" s="148">
        <v>3.65</v>
      </c>
      <c r="Z167" s="148">
        <v>1.08</v>
      </c>
      <c r="AA167" s="148">
        <v>156</v>
      </c>
      <c r="AB167" s="148">
        <v>3.74</v>
      </c>
      <c r="AC167" s="148">
        <v>0.99</v>
      </c>
      <c r="AD167" s="148">
        <v>297</v>
      </c>
      <c r="AE167" s="148">
        <v>3.58</v>
      </c>
      <c r="AF167" s="148">
        <v>1.05</v>
      </c>
      <c r="AG167" s="148">
        <v>103</v>
      </c>
      <c r="AH167" s="98">
        <v>3.6415094339622653</v>
      </c>
      <c r="AI167" s="98">
        <v>1.0053161693634507</v>
      </c>
      <c r="AJ167" s="126">
        <v>424</v>
      </c>
      <c r="AK167" s="98">
        <v>3.6486486486486496</v>
      </c>
      <c r="AL167" s="98">
        <v>0.98639392383214364</v>
      </c>
      <c r="AM167" s="126">
        <v>259</v>
      </c>
      <c r="AN167" s="98">
        <v>3.6666666666666665</v>
      </c>
      <c r="AO167" s="98">
        <v>1.0776318121606494</v>
      </c>
      <c r="AP167" s="126">
        <v>63</v>
      </c>
      <c r="AQ167" s="98">
        <v>3.6078431372549025</v>
      </c>
      <c r="AR167" s="98">
        <v>1.0162721895581261</v>
      </c>
      <c r="AS167" s="126">
        <v>102</v>
      </c>
      <c r="AT167" s="98">
        <v>3.6851851851851847</v>
      </c>
      <c r="AU167" s="98">
        <v>1.0290014045761025</v>
      </c>
      <c r="AV167" s="126">
        <v>108</v>
      </c>
      <c r="AW167" s="98">
        <v>3.6066666666666669</v>
      </c>
      <c r="AX167" s="98">
        <v>0.96165870870896475</v>
      </c>
      <c r="AY167" s="126">
        <v>150</v>
      </c>
      <c r="AZ167" s="98">
        <v>3.6428571428571437</v>
      </c>
      <c r="BA167" s="98">
        <v>1.0135676071439759</v>
      </c>
      <c r="BB167" s="126">
        <v>252</v>
      </c>
      <c r="BC167" s="98">
        <v>3.6315789473684199</v>
      </c>
      <c r="BD167" s="98">
        <v>0.99347717841164696</v>
      </c>
      <c r="BE167" s="126">
        <v>171</v>
      </c>
      <c r="BF167" s="98">
        <v>3.6666666666666661</v>
      </c>
      <c r="BG167" s="98">
        <v>0.96629961179700152</v>
      </c>
      <c r="BH167" s="126">
        <v>333</v>
      </c>
      <c r="BI167" s="98">
        <v>3.5494505494505502</v>
      </c>
      <c r="BJ167" s="98">
        <v>1.137870684546225</v>
      </c>
      <c r="BK167" s="126">
        <v>91</v>
      </c>
      <c r="BM167" s="17">
        <f t="shared" si="151"/>
        <v>0.12631578947368433</v>
      </c>
      <c r="BN167" s="14" t="str">
        <f t="shared" si="150"/>
        <v>pre-ten</v>
      </c>
      <c r="BO167" s="14">
        <f t="shared" si="152"/>
        <v>0.12631578947368433</v>
      </c>
      <c r="BP167" s="14" t="str">
        <f t="shared" si="153"/>
        <v>small</v>
      </c>
      <c r="BQ167" s="14" t="str">
        <f t="shared" si="154"/>
        <v>pre-ten
small</v>
      </c>
      <c r="BR167" s="17">
        <f t="shared" si="155"/>
        <v>0.24210526315789474</v>
      </c>
      <c r="BS167" s="14" t="str">
        <f t="shared" si="156"/>
        <v>ntt</v>
      </c>
      <c r="BT167" s="14">
        <f t="shared" si="157"/>
        <v>0.24210526315789474</v>
      </c>
      <c r="BU167" s="14" t="str">
        <f t="shared" si="158"/>
        <v>small</v>
      </c>
      <c r="BV167" s="14" t="str">
        <f t="shared" si="159"/>
        <v>ntt
small</v>
      </c>
      <c r="BW167" s="17">
        <f t="shared" si="160"/>
        <v>6.5217391304347394E-2</v>
      </c>
      <c r="BX167" s="14" t="str">
        <f t="shared" si="161"/>
        <v/>
      </c>
      <c r="BY167" s="14">
        <f t="shared" si="162"/>
        <v>6.5217391304347394E-2</v>
      </c>
      <c r="BZ167" s="14" t="str">
        <f t="shared" si="163"/>
        <v/>
      </c>
      <c r="CA167" s="14" t="str">
        <f t="shared" si="164"/>
        <v xml:space="preserve">
</v>
      </c>
      <c r="CB167" s="17">
        <f t="shared" si="165"/>
        <v>8.3333333333333412E-2</v>
      </c>
      <c r="CC167" s="14" t="str">
        <f t="shared" si="166"/>
        <v/>
      </c>
      <c r="CD167" s="14">
        <f t="shared" si="167"/>
        <v>8.3333333333333412E-2</v>
      </c>
      <c r="CE167" s="14" t="str">
        <f t="shared" si="168"/>
        <v/>
      </c>
      <c r="CF167" s="14" t="str">
        <f t="shared" si="169"/>
        <v xml:space="preserve">
</v>
      </c>
      <c r="CG167" s="17">
        <f t="shared" si="170"/>
        <v>0.16161616161616177</v>
      </c>
      <c r="CH167" s="14" t="str">
        <f t="shared" si="171"/>
        <v>foc</v>
      </c>
      <c r="CI167" s="14">
        <f t="shared" si="172"/>
        <v>0.16161616161616177</v>
      </c>
      <c r="CJ167" s="14" t="str">
        <f t="shared" si="173"/>
        <v>small</v>
      </c>
      <c r="CK167" s="14" t="str">
        <f t="shared" si="174"/>
        <v>foc
small</v>
      </c>
      <c r="CL167" s="17">
        <f t="shared" si="175"/>
        <v>-5.8181264581440163E-2</v>
      </c>
      <c r="CM167" s="17" t="str">
        <f t="shared" si="176"/>
        <v/>
      </c>
      <c r="CN167" s="17">
        <f t="shared" si="177"/>
        <v>5.8181264581440163E-2</v>
      </c>
      <c r="CO167" s="17" t="str">
        <f t="shared" si="178"/>
        <v/>
      </c>
      <c r="CP167" s="17" t="str">
        <f t="shared" si="179"/>
        <v xml:space="preserve">
</v>
      </c>
      <c r="CQ167" s="17">
        <f t="shared" si="180"/>
        <v>-0.12302524216684146</v>
      </c>
      <c r="CR167" s="17" t="str">
        <f t="shared" si="181"/>
        <v>-</v>
      </c>
      <c r="CS167" s="17">
        <f t="shared" si="182"/>
        <v>0.12302524216684146</v>
      </c>
      <c r="CT167" s="17" t="str">
        <f t="shared" si="183"/>
        <v>small</v>
      </c>
      <c r="CU167" s="17" t="str">
        <f t="shared" si="184"/>
        <v>-
small</v>
      </c>
      <c r="CV167" s="151">
        <f t="shared" si="185"/>
        <v>1.5466012118972227E-2</v>
      </c>
      <c r="CW167" s="17" t="str">
        <f t="shared" si="186"/>
        <v/>
      </c>
      <c r="CX167" s="17">
        <f t="shared" si="187"/>
        <v>1.5466012118972227E-2</v>
      </c>
      <c r="CY167" s="17" t="str">
        <f t="shared" si="188"/>
        <v/>
      </c>
      <c r="CZ167" s="17" t="str">
        <f t="shared" si="189"/>
        <v xml:space="preserve">
</v>
      </c>
      <c r="DA167" s="17">
        <f t="shared" si="190"/>
        <v>6.6756857023117538E-2</v>
      </c>
      <c r="DB167" s="17" t="str">
        <f t="shared" si="191"/>
        <v/>
      </c>
      <c r="DC167" s="17">
        <f t="shared" si="192"/>
        <v>6.6756857023117538E-2</v>
      </c>
      <c r="DD167" s="17" t="str">
        <f t="shared" si="193"/>
        <v/>
      </c>
      <c r="DE167" s="17" t="str">
        <f t="shared" si="194"/>
        <v xml:space="preserve">
</v>
      </c>
      <c r="DF167" s="17">
        <f t="shared" si="195"/>
        <v>-0.11157887083945542</v>
      </c>
      <c r="DG167" s="17" t="str">
        <f t="shared" si="196"/>
        <v>-</v>
      </c>
      <c r="DH167" s="17">
        <f t="shared" si="197"/>
        <v>0.11157887083945542</v>
      </c>
      <c r="DI167" s="17" t="str">
        <f t="shared" si="198"/>
        <v>small</v>
      </c>
      <c r="DJ167" s="17" t="str">
        <f t="shared" si="199"/>
        <v>-
small</v>
      </c>
      <c r="DK167" s="17">
        <f t="shared" si="200"/>
        <v>-0.1386493275897584</v>
      </c>
      <c r="DL167" s="17" t="str">
        <f t="shared" si="201"/>
        <v>-</v>
      </c>
      <c r="DM167" s="17">
        <f t="shared" si="202"/>
        <v>0.1386493275897584</v>
      </c>
      <c r="DN167" s="17" t="str">
        <f t="shared" si="203"/>
        <v>small</v>
      </c>
      <c r="DO167" s="17" t="str">
        <f t="shared" si="204"/>
        <v>-
small</v>
      </c>
      <c r="DP167" s="17">
        <f t="shared" si="205"/>
        <v>-8.5976363617624743E-2</v>
      </c>
      <c r="DQ167" s="17" t="str">
        <f t="shared" si="206"/>
        <v/>
      </c>
      <c r="DR167" s="17">
        <f t="shared" si="207"/>
        <v>8.5976363617624743E-2</v>
      </c>
      <c r="DS167" s="17" t="str">
        <f t="shared" si="208"/>
        <v/>
      </c>
      <c r="DT167" s="17" t="str">
        <f t="shared" si="209"/>
        <v xml:space="preserve">
</v>
      </c>
      <c r="DU167" s="17">
        <f t="shared" si="210"/>
        <v>-1.854199878152334E-2</v>
      </c>
      <c r="DV167" s="17" t="str">
        <f t="shared" si="211"/>
        <v/>
      </c>
      <c r="DW167" s="17">
        <f t="shared" si="212"/>
        <v>1.854199878152334E-2</v>
      </c>
      <c r="DX167" s="17" t="str">
        <f t="shared" si="213"/>
        <v/>
      </c>
      <c r="DY167" s="17" t="str">
        <f t="shared" si="214"/>
        <v xml:space="preserve">
</v>
      </c>
      <c r="DZ167" s="17">
        <f t="shared" si="215"/>
        <v>-7.5890885640487946E-2</v>
      </c>
      <c r="EA167" s="17" t="str">
        <f t="shared" si="216"/>
        <v/>
      </c>
      <c r="EB167" s="17">
        <f t="shared" si="217"/>
        <v>7.5890885640487946E-2</v>
      </c>
      <c r="EC167" s="17" t="str">
        <f t="shared" si="218"/>
        <v/>
      </c>
      <c r="ED167" s="17" t="str">
        <f t="shared" si="219"/>
        <v xml:space="preserve">
</v>
      </c>
      <c r="EE167" s="17">
        <f t="shared" si="220"/>
        <v>-2.6847910719866044E-2</v>
      </c>
      <c r="EF167" s="17" t="str">
        <f t="shared" si="221"/>
        <v/>
      </c>
      <c r="EG167" s="17">
        <f t="shared" si="222"/>
        <v>2.6847910719866044E-2</v>
      </c>
      <c r="EH167" s="17" t="str">
        <f t="shared" si="223"/>
        <v/>
      </c>
      <c r="EI167" s="17" t="str">
        <f t="shared" si="224"/>
        <v xml:space="preserve">
</v>
      </c>
    </row>
    <row r="168" spans="1:139" x14ac:dyDescent="0.2">
      <c r="A168" s="2" t="s">
        <v>358</v>
      </c>
      <c r="B168" s="2" t="s">
        <v>350</v>
      </c>
      <c r="C168" s="2" t="s">
        <v>359</v>
      </c>
      <c r="D168" s="145">
        <v>3.62</v>
      </c>
      <c r="E168" s="145">
        <v>1.2</v>
      </c>
      <c r="F168" s="131">
        <v>443</v>
      </c>
      <c r="G168" s="146">
        <v>3.66</v>
      </c>
      <c r="H168" s="146">
        <v>1.2</v>
      </c>
      <c r="I168" s="146">
        <v>277</v>
      </c>
      <c r="J168" s="146">
        <v>3.42</v>
      </c>
      <c r="K168" s="146">
        <v>1.28</v>
      </c>
      <c r="L168" s="146">
        <v>59</v>
      </c>
      <c r="M168" s="146">
        <v>3.64</v>
      </c>
      <c r="N168" s="146">
        <v>1.1499999999999999</v>
      </c>
      <c r="O168" s="146">
        <v>107</v>
      </c>
      <c r="P168" s="146">
        <v>3.81</v>
      </c>
      <c r="Q168" s="146">
        <v>1.1200000000000001</v>
      </c>
      <c r="R168" s="146">
        <v>141</v>
      </c>
      <c r="S168" s="146">
        <v>3.5</v>
      </c>
      <c r="T168" s="146">
        <v>1.27</v>
      </c>
      <c r="U168" s="146">
        <v>135</v>
      </c>
      <c r="V168" s="146">
        <v>3.7</v>
      </c>
      <c r="W168" s="146">
        <v>1.18</v>
      </c>
      <c r="X168" s="146">
        <v>271</v>
      </c>
      <c r="Y168" s="146">
        <v>3.49</v>
      </c>
      <c r="Z168" s="146">
        <v>1.22</v>
      </c>
      <c r="AA168" s="146">
        <v>172</v>
      </c>
      <c r="AB168" s="146">
        <v>3.66</v>
      </c>
      <c r="AC168" s="146">
        <v>1.1599999999999999</v>
      </c>
      <c r="AD168" s="146">
        <v>334</v>
      </c>
      <c r="AE168" s="146">
        <v>3.52</v>
      </c>
      <c r="AF168" s="146">
        <v>1.32</v>
      </c>
      <c r="AG168" s="146">
        <v>109</v>
      </c>
      <c r="AH168" s="31">
        <v>3.6784140969163013</v>
      </c>
      <c r="AI168" s="31">
        <v>1.2152893333219248</v>
      </c>
      <c r="AJ168" s="125">
        <v>454</v>
      </c>
      <c r="AK168" s="31">
        <v>3.7230215827338129</v>
      </c>
      <c r="AL168" s="31">
        <v>1.2161260947092882</v>
      </c>
      <c r="AM168" s="125">
        <v>278</v>
      </c>
      <c r="AN168" s="31">
        <v>3.3750000000000013</v>
      </c>
      <c r="AO168" s="31">
        <v>1.2661653143150793</v>
      </c>
      <c r="AP168" s="125">
        <v>64</v>
      </c>
      <c r="AQ168" s="31">
        <v>3.7410714285714288</v>
      </c>
      <c r="AR168" s="31">
        <v>1.1682398843064841</v>
      </c>
      <c r="AS168" s="125">
        <v>112</v>
      </c>
      <c r="AT168" s="31">
        <v>3.8448275862068968</v>
      </c>
      <c r="AU168" s="31">
        <v>1.2621820186787094</v>
      </c>
      <c r="AV168" s="125">
        <v>116</v>
      </c>
      <c r="AW168" s="31">
        <v>3.6250000000000004</v>
      </c>
      <c r="AX168" s="31">
        <v>1.1856054897639814</v>
      </c>
      <c r="AY168" s="125">
        <v>160</v>
      </c>
      <c r="AZ168" s="31">
        <v>3.7296296296296272</v>
      </c>
      <c r="BA168" s="31">
        <v>1.1998496853857601</v>
      </c>
      <c r="BB168" s="125">
        <v>270</v>
      </c>
      <c r="BC168" s="31">
        <v>3.6065573770491803</v>
      </c>
      <c r="BD168" s="31">
        <v>1.2396209344998272</v>
      </c>
      <c r="BE168" s="125">
        <v>183</v>
      </c>
      <c r="BF168" s="31">
        <v>3.7150837988826804</v>
      </c>
      <c r="BG168" s="31">
        <v>1.1726798387294635</v>
      </c>
      <c r="BH168" s="125">
        <v>358</v>
      </c>
      <c r="BI168" s="31">
        <v>3.5416666666666647</v>
      </c>
      <c r="BJ168" s="31">
        <v>1.3604694752115745</v>
      </c>
      <c r="BK168" s="125">
        <v>96</v>
      </c>
      <c r="BM168" s="17">
        <f t="shared" si="151"/>
        <v>0.20000000000000018</v>
      </c>
      <c r="BN168" s="14" t="str">
        <f t="shared" si="150"/>
        <v>pre-ten</v>
      </c>
      <c r="BO168" s="14">
        <f t="shared" si="152"/>
        <v>0.20000000000000018</v>
      </c>
      <c r="BP168" s="14" t="str">
        <f t="shared" si="153"/>
        <v>small</v>
      </c>
      <c r="BQ168" s="14" t="str">
        <f t="shared" si="154"/>
        <v>pre-ten
small</v>
      </c>
      <c r="BR168" s="17">
        <f t="shared" si="155"/>
        <v>1.6666666666666684E-2</v>
      </c>
      <c r="BS168" s="14" t="str">
        <f t="shared" si="156"/>
        <v/>
      </c>
      <c r="BT168" s="14">
        <f t="shared" si="157"/>
        <v>1.6666666666666684E-2</v>
      </c>
      <c r="BU168" s="14" t="str">
        <f t="shared" si="158"/>
        <v/>
      </c>
      <c r="BV168" s="14" t="str">
        <f t="shared" si="159"/>
        <v xml:space="preserve">
</v>
      </c>
      <c r="BW168" s="17">
        <f t="shared" si="160"/>
        <v>0.2767857142857143</v>
      </c>
      <c r="BX168" s="14" t="str">
        <f t="shared" si="161"/>
        <v>assoc</v>
      </c>
      <c r="BY168" s="14">
        <f t="shared" si="162"/>
        <v>0.2767857142857143</v>
      </c>
      <c r="BZ168" s="14" t="str">
        <f t="shared" si="163"/>
        <v>small</v>
      </c>
      <c r="CA168" s="14" t="str">
        <f t="shared" si="164"/>
        <v>assoc
small</v>
      </c>
      <c r="CB168" s="17">
        <f t="shared" si="165"/>
        <v>0.17796610169491522</v>
      </c>
      <c r="CC168" s="14" t="str">
        <f t="shared" si="166"/>
        <v>women</v>
      </c>
      <c r="CD168" s="14">
        <f t="shared" si="167"/>
        <v>0.17796610169491522</v>
      </c>
      <c r="CE168" s="14" t="str">
        <f t="shared" si="168"/>
        <v>small</v>
      </c>
      <c r="CF168" s="14" t="str">
        <f t="shared" si="169"/>
        <v>women
small</v>
      </c>
      <c r="CG168" s="17">
        <f t="shared" si="170"/>
        <v>0.12068965517241391</v>
      </c>
      <c r="CH168" s="14" t="str">
        <f t="shared" si="171"/>
        <v>foc</v>
      </c>
      <c r="CI168" s="14">
        <f t="shared" si="172"/>
        <v>0.12068965517241391</v>
      </c>
      <c r="CJ168" s="14" t="str">
        <f t="shared" si="173"/>
        <v>small</v>
      </c>
      <c r="CK168" s="14" t="str">
        <f t="shared" si="174"/>
        <v>foc
small</v>
      </c>
      <c r="CL168" s="17">
        <f t="shared" si="175"/>
        <v>4.806599985258616E-2</v>
      </c>
      <c r="CM168" s="17" t="str">
        <f t="shared" si="176"/>
        <v/>
      </c>
      <c r="CN168" s="17">
        <f t="shared" si="177"/>
        <v>4.806599985258616E-2</v>
      </c>
      <c r="CO168" s="17" t="str">
        <f t="shared" si="178"/>
        <v/>
      </c>
      <c r="CP168" s="17" t="str">
        <f t="shared" si="179"/>
        <v xml:space="preserve">
</v>
      </c>
      <c r="CQ168" s="17">
        <f t="shared" si="180"/>
        <v>5.1821585777976333E-2</v>
      </c>
      <c r="CR168" s="17" t="str">
        <f t="shared" si="181"/>
        <v/>
      </c>
      <c r="CS168" s="17">
        <f t="shared" si="182"/>
        <v>5.1821585777976333E-2</v>
      </c>
      <c r="CT168" s="17" t="str">
        <f t="shared" si="183"/>
        <v/>
      </c>
      <c r="CU168" s="17" t="str">
        <f t="shared" si="184"/>
        <v xml:space="preserve">
</v>
      </c>
      <c r="CV168" s="151">
        <f t="shared" si="185"/>
        <v>-3.5540382832506309E-2</v>
      </c>
      <c r="CW168" s="17" t="str">
        <f t="shared" si="186"/>
        <v/>
      </c>
      <c r="CX168" s="17">
        <f t="shared" si="187"/>
        <v>3.5540382832506309E-2</v>
      </c>
      <c r="CY168" s="17" t="str">
        <f t="shared" si="188"/>
        <v/>
      </c>
      <c r="CZ168" s="17" t="str">
        <f t="shared" si="189"/>
        <v xml:space="preserve">
</v>
      </c>
      <c r="DA168" s="17">
        <f t="shared" si="190"/>
        <v>8.651598865024962E-2</v>
      </c>
      <c r="DB168" s="17" t="str">
        <f t="shared" si="191"/>
        <v/>
      </c>
      <c r="DC168" s="17">
        <f t="shared" si="192"/>
        <v>8.651598865024962E-2</v>
      </c>
      <c r="DD168" s="17" t="str">
        <f t="shared" si="193"/>
        <v/>
      </c>
      <c r="DE168" s="17" t="str">
        <f t="shared" si="194"/>
        <v xml:space="preserve">
</v>
      </c>
      <c r="DF168" s="17">
        <f t="shared" si="195"/>
        <v>2.7593156685400511E-2</v>
      </c>
      <c r="DG168" s="17" t="str">
        <f t="shared" si="196"/>
        <v/>
      </c>
      <c r="DH168" s="17">
        <f t="shared" si="197"/>
        <v>2.7593156685400511E-2</v>
      </c>
      <c r="DI168" s="17" t="str">
        <f t="shared" si="198"/>
        <v/>
      </c>
      <c r="DJ168" s="17" t="str">
        <f t="shared" si="199"/>
        <v xml:space="preserve">
</v>
      </c>
      <c r="DK168" s="17">
        <f t="shared" si="200"/>
        <v>0.10543136066693164</v>
      </c>
      <c r="DL168" s="17" t="str">
        <f t="shared" si="201"/>
        <v>+</v>
      </c>
      <c r="DM168" s="17">
        <f t="shared" si="202"/>
        <v>0.10543136066693164</v>
      </c>
      <c r="DN168" s="17" t="str">
        <f t="shared" si="203"/>
        <v>small</v>
      </c>
      <c r="DO168" s="17" t="str">
        <f t="shared" si="204"/>
        <v>+
small</v>
      </c>
      <c r="DP168" s="17">
        <f t="shared" si="205"/>
        <v>2.4694451305457377E-2</v>
      </c>
      <c r="DQ168" s="17" t="str">
        <f t="shared" si="206"/>
        <v/>
      </c>
      <c r="DR168" s="17">
        <f t="shared" si="207"/>
        <v>2.4694451305457377E-2</v>
      </c>
      <c r="DS168" s="17" t="str">
        <f t="shared" si="208"/>
        <v/>
      </c>
      <c r="DT168" s="17" t="str">
        <f t="shared" si="209"/>
        <v xml:space="preserve">
</v>
      </c>
      <c r="DU168" s="17">
        <f t="shared" si="210"/>
        <v>9.4026628467846651E-2</v>
      </c>
      <c r="DV168" s="17" t="str">
        <f t="shared" si="211"/>
        <v/>
      </c>
      <c r="DW168" s="17">
        <f t="shared" si="212"/>
        <v>9.4026628467846651E-2</v>
      </c>
      <c r="DX168" s="17" t="str">
        <f t="shared" si="213"/>
        <v/>
      </c>
      <c r="DY168" s="17" t="str">
        <f t="shared" si="214"/>
        <v xml:space="preserve">
</v>
      </c>
      <c r="DZ168" s="17">
        <f t="shared" si="215"/>
        <v>4.6972581145729088E-2</v>
      </c>
      <c r="EA168" s="17" t="str">
        <f t="shared" si="216"/>
        <v/>
      </c>
      <c r="EB168" s="17">
        <f t="shared" si="217"/>
        <v>4.6972581145729088E-2</v>
      </c>
      <c r="EC168" s="17" t="str">
        <f t="shared" si="218"/>
        <v/>
      </c>
      <c r="ED168" s="17" t="str">
        <f t="shared" si="219"/>
        <v xml:space="preserve">
</v>
      </c>
      <c r="EE168" s="17">
        <f t="shared" si="220"/>
        <v>1.5925874899394721E-2</v>
      </c>
      <c r="EF168" s="17" t="str">
        <f t="shared" si="221"/>
        <v/>
      </c>
      <c r="EG168" s="17">
        <f t="shared" si="222"/>
        <v>1.5925874899394721E-2</v>
      </c>
      <c r="EH168" s="17" t="str">
        <f t="shared" si="223"/>
        <v/>
      </c>
      <c r="EI168" s="17" t="str">
        <f t="shared" si="224"/>
        <v xml:space="preserve">
</v>
      </c>
    </row>
    <row r="169" spans="1:139" s="27" customFormat="1" x14ac:dyDescent="0.2">
      <c r="A169" s="95" t="s">
        <v>360</v>
      </c>
      <c r="B169" s="95" t="s">
        <v>350</v>
      </c>
      <c r="C169" s="95" t="s">
        <v>361</v>
      </c>
      <c r="D169" s="148">
        <v>3.65</v>
      </c>
      <c r="E169" s="148">
        <v>0.98</v>
      </c>
      <c r="F169" s="148">
        <v>426</v>
      </c>
      <c r="G169" s="148">
        <v>3.75</v>
      </c>
      <c r="H169" s="148">
        <v>0.93</v>
      </c>
      <c r="I169" s="148">
        <v>267</v>
      </c>
      <c r="J169" s="148">
        <v>3.63</v>
      </c>
      <c r="K169" s="148">
        <v>1.05</v>
      </c>
      <c r="L169" s="148">
        <v>57</v>
      </c>
      <c r="M169" s="148">
        <v>3.42</v>
      </c>
      <c r="N169" s="148">
        <v>1.05</v>
      </c>
      <c r="O169" s="148">
        <v>102</v>
      </c>
      <c r="P169" s="148">
        <v>3.83</v>
      </c>
      <c r="Q169" s="148">
        <v>0.93</v>
      </c>
      <c r="R169" s="148">
        <v>133</v>
      </c>
      <c r="S169" s="148">
        <v>3.68</v>
      </c>
      <c r="T169" s="148">
        <v>0.93</v>
      </c>
      <c r="U169" s="148">
        <v>133</v>
      </c>
      <c r="V169" s="148">
        <v>3.68</v>
      </c>
      <c r="W169" s="148">
        <v>0.98</v>
      </c>
      <c r="X169" s="148">
        <v>261</v>
      </c>
      <c r="Y169" s="148">
        <v>3.62</v>
      </c>
      <c r="Z169" s="148">
        <v>0.98</v>
      </c>
      <c r="AA169" s="148">
        <v>165</v>
      </c>
      <c r="AB169" s="148">
        <v>3.69</v>
      </c>
      <c r="AC169" s="148">
        <v>0.96</v>
      </c>
      <c r="AD169" s="148">
        <v>320</v>
      </c>
      <c r="AE169" s="148">
        <v>3.56</v>
      </c>
      <c r="AF169" s="148">
        <v>1.05</v>
      </c>
      <c r="AG169" s="148">
        <v>106</v>
      </c>
      <c r="AH169" s="98">
        <v>3.6235827664399061</v>
      </c>
      <c r="AI169" s="100">
        <v>1.0373860717612071</v>
      </c>
      <c r="AJ169" s="126">
        <v>441</v>
      </c>
      <c r="AK169" s="98">
        <v>3.6888888888888891</v>
      </c>
      <c r="AL169" s="100">
        <v>1.016347177947299</v>
      </c>
      <c r="AM169" s="126">
        <v>270</v>
      </c>
      <c r="AN169" s="98">
        <v>3.4375000000000009</v>
      </c>
      <c r="AO169" s="100">
        <v>1.0370134162086935</v>
      </c>
      <c r="AP169" s="126">
        <v>64</v>
      </c>
      <c r="AQ169" s="98">
        <v>3.5700934579439241</v>
      </c>
      <c r="AR169" s="100">
        <v>1.0825559337391206</v>
      </c>
      <c r="AS169" s="126">
        <v>107</v>
      </c>
      <c r="AT169" s="98">
        <v>3.7410714285714288</v>
      </c>
      <c r="AU169" s="100">
        <v>1.0288236588347492</v>
      </c>
      <c r="AV169" s="126">
        <v>112</v>
      </c>
      <c r="AW169" s="98">
        <v>3.6346153846153837</v>
      </c>
      <c r="AX169" s="100">
        <v>1.022877273006275</v>
      </c>
      <c r="AY169" s="126">
        <v>156</v>
      </c>
      <c r="AZ169" s="98">
        <v>3.6249999999999987</v>
      </c>
      <c r="BA169" s="100">
        <v>1.0498506140337645</v>
      </c>
      <c r="BB169" s="126">
        <v>264</v>
      </c>
      <c r="BC169" s="98">
        <v>3.6193181818181808</v>
      </c>
      <c r="BD169" s="100">
        <v>1.0239819144100937</v>
      </c>
      <c r="BE169" s="126">
        <v>176</v>
      </c>
      <c r="BF169" s="98">
        <v>3.6685878962536012</v>
      </c>
      <c r="BG169" s="100">
        <v>0.98381058152243095</v>
      </c>
      <c r="BH169" s="126">
        <v>347</v>
      </c>
      <c r="BI169" s="98">
        <v>3.457446808510638</v>
      </c>
      <c r="BJ169" s="100">
        <v>1.20629971504456</v>
      </c>
      <c r="BK169" s="126">
        <v>94</v>
      </c>
      <c r="BM169" s="17">
        <f t="shared" si="151"/>
        <v>0.12903225806451624</v>
      </c>
      <c r="BN169" s="14" t="str">
        <f t="shared" si="150"/>
        <v>pre-ten</v>
      </c>
      <c r="BO169" s="14">
        <f t="shared" si="152"/>
        <v>0.12903225806451624</v>
      </c>
      <c r="BP169" s="14" t="str">
        <f t="shared" si="153"/>
        <v>small</v>
      </c>
      <c r="BQ169" s="14" t="str">
        <f t="shared" si="154"/>
        <v>pre-ten
small</v>
      </c>
      <c r="BR169" s="17">
        <f t="shared" si="155"/>
        <v>0.35483870967741943</v>
      </c>
      <c r="BS169" s="14" t="str">
        <f t="shared" si="156"/>
        <v>ntt</v>
      </c>
      <c r="BT169" s="14">
        <f t="shared" si="157"/>
        <v>0.35483870967741943</v>
      </c>
      <c r="BU169" s="14" t="str">
        <f t="shared" si="158"/>
        <v>moderate</v>
      </c>
      <c r="BV169" s="14" t="str">
        <f t="shared" si="159"/>
        <v>ntt
moderate</v>
      </c>
      <c r="BW169" s="17">
        <f t="shared" si="160"/>
        <v>0.16129032258064505</v>
      </c>
      <c r="BX169" s="14" t="str">
        <f t="shared" si="161"/>
        <v>assoc</v>
      </c>
      <c r="BY169" s="14">
        <f t="shared" si="162"/>
        <v>0.16129032258064505</v>
      </c>
      <c r="BZ169" s="14" t="str">
        <f t="shared" si="163"/>
        <v>small</v>
      </c>
      <c r="CA169" s="14" t="str">
        <f t="shared" si="164"/>
        <v>assoc
small</v>
      </c>
      <c r="CB169" s="17">
        <f t="shared" si="165"/>
        <v>6.1224489795918421E-2</v>
      </c>
      <c r="CC169" s="14" t="str">
        <f t="shared" si="166"/>
        <v/>
      </c>
      <c r="CD169" s="14">
        <f t="shared" si="167"/>
        <v>6.1224489795918421E-2</v>
      </c>
      <c r="CE169" s="14" t="str">
        <f t="shared" si="168"/>
        <v/>
      </c>
      <c r="CF169" s="14" t="str">
        <f t="shared" si="169"/>
        <v xml:space="preserve">
</v>
      </c>
      <c r="CG169" s="17">
        <f t="shared" si="170"/>
        <v>0.13541666666666657</v>
      </c>
      <c r="CH169" s="14" t="str">
        <f t="shared" si="171"/>
        <v>foc</v>
      </c>
      <c r="CI169" s="14">
        <f t="shared" si="172"/>
        <v>0.13541666666666657</v>
      </c>
      <c r="CJ169" s="14" t="str">
        <f t="shared" si="173"/>
        <v>small</v>
      </c>
      <c r="CK169" s="14" t="str">
        <f t="shared" si="174"/>
        <v>foc
small</v>
      </c>
      <c r="CL169" s="17">
        <f t="shared" si="175"/>
        <v>-2.5465190134319395E-2</v>
      </c>
      <c r="CM169" s="17" t="str">
        <f t="shared" si="176"/>
        <v/>
      </c>
      <c r="CN169" s="17">
        <f t="shared" si="177"/>
        <v>2.5465190134319395E-2</v>
      </c>
      <c r="CO169" s="17" t="str">
        <f t="shared" si="178"/>
        <v/>
      </c>
      <c r="CP169" s="17" t="str">
        <f t="shared" si="179"/>
        <v xml:space="preserve">
</v>
      </c>
      <c r="CQ169" s="17">
        <f t="shared" si="180"/>
        <v>-6.0128184971729913E-2</v>
      </c>
      <c r="CR169" s="17" t="str">
        <f t="shared" si="181"/>
        <v/>
      </c>
      <c r="CS169" s="17">
        <f t="shared" si="182"/>
        <v>6.0128184971729913E-2</v>
      </c>
      <c r="CT169" s="17" t="str">
        <f t="shared" si="183"/>
        <v/>
      </c>
      <c r="CU169" s="17" t="str">
        <f t="shared" si="184"/>
        <v xml:space="preserve">
</v>
      </c>
      <c r="CV169" s="151">
        <f t="shared" si="185"/>
        <v>-0.18562922811912724</v>
      </c>
      <c r="CW169" s="17" t="str">
        <f t="shared" si="186"/>
        <v>-</v>
      </c>
      <c r="CX169" s="17">
        <f t="shared" si="187"/>
        <v>0.18562922811912724</v>
      </c>
      <c r="CY169" s="17" t="str">
        <f t="shared" si="188"/>
        <v>small</v>
      </c>
      <c r="CZ169" s="17" t="str">
        <f t="shared" si="189"/>
        <v>-
small</v>
      </c>
      <c r="DA169" s="17">
        <f t="shared" si="190"/>
        <v>0.13864730058381849</v>
      </c>
      <c r="DB169" s="17" t="str">
        <f t="shared" si="191"/>
        <v>+</v>
      </c>
      <c r="DC169" s="17">
        <f t="shared" si="192"/>
        <v>0.13864730058381849</v>
      </c>
      <c r="DD169" s="17" t="str">
        <f t="shared" si="193"/>
        <v>small</v>
      </c>
      <c r="DE169" s="17" t="str">
        <f t="shared" si="194"/>
        <v>+
small</v>
      </c>
      <c r="DF169" s="17">
        <f t="shared" si="195"/>
        <v>-8.6437136884363816E-2</v>
      </c>
      <c r="DG169" s="17" t="str">
        <f t="shared" si="196"/>
        <v/>
      </c>
      <c r="DH169" s="17">
        <f t="shared" si="197"/>
        <v>8.6437136884363816E-2</v>
      </c>
      <c r="DI169" s="17" t="str">
        <f t="shared" si="198"/>
        <v/>
      </c>
      <c r="DJ169" s="17" t="str">
        <f t="shared" si="199"/>
        <v xml:space="preserve">
</v>
      </c>
      <c r="DK169" s="17">
        <f t="shared" si="200"/>
        <v>-4.4369560828377161E-2</v>
      </c>
      <c r="DL169" s="17" t="str">
        <f t="shared" si="201"/>
        <v/>
      </c>
      <c r="DM169" s="17">
        <f t="shared" si="202"/>
        <v>4.4369560828377161E-2</v>
      </c>
      <c r="DN169" s="17" t="str">
        <f t="shared" si="203"/>
        <v/>
      </c>
      <c r="DO169" s="17" t="str">
        <f t="shared" si="204"/>
        <v xml:space="preserve">
</v>
      </c>
      <c r="DP169" s="17">
        <f t="shared" si="205"/>
        <v>-5.2388405802496991E-2</v>
      </c>
      <c r="DQ169" s="17" t="str">
        <f t="shared" si="206"/>
        <v/>
      </c>
      <c r="DR169" s="17">
        <f t="shared" si="207"/>
        <v>5.2388405802496991E-2</v>
      </c>
      <c r="DS169" s="17" t="str">
        <f t="shared" si="208"/>
        <v/>
      </c>
      <c r="DT169" s="17" t="str">
        <f t="shared" si="209"/>
        <v xml:space="preserve">
</v>
      </c>
      <c r="DU169" s="17">
        <f t="shared" si="210"/>
        <v>-6.6584982822877987E-4</v>
      </c>
      <c r="DV169" s="17" t="str">
        <f t="shared" si="211"/>
        <v/>
      </c>
      <c r="DW169" s="17">
        <f t="shared" si="212"/>
        <v>6.6584982822877987E-4</v>
      </c>
      <c r="DX169" s="17" t="str">
        <f t="shared" si="213"/>
        <v/>
      </c>
      <c r="DY169" s="17" t="str">
        <f t="shared" si="214"/>
        <v xml:space="preserve">
</v>
      </c>
      <c r="DZ169" s="17">
        <f t="shared" si="215"/>
        <v>-2.1764457659383892E-2</v>
      </c>
      <c r="EA169" s="17" t="str">
        <f t="shared" si="216"/>
        <v/>
      </c>
      <c r="EB169" s="17">
        <f t="shared" si="217"/>
        <v>2.1764457659383892E-2</v>
      </c>
      <c r="EC169" s="17" t="str">
        <f t="shared" si="218"/>
        <v/>
      </c>
      <c r="ED169" s="17" t="str">
        <f t="shared" si="219"/>
        <v xml:space="preserve">
</v>
      </c>
      <c r="EE169" s="17">
        <f t="shared" si="220"/>
        <v>-8.5014685994163383E-2</v>
      </c>
      <c r="EF169" s="17" t="str">
        <f t="shared" si="221"/>
        <v/>
      </c>
      <c r="EG169" s="17">
        <f t="shared" si="222"/>
        <v>8.5014685994163383E-2</v>
      </c>
      <c r="EH169" s="17" t="str">
        <f t="shared" si="223"/>
        <v/>
      </c>
      <c r="EI169" s="17" t="str">
        <f t="shared" si="224"/>
        <v xml:space="preserve">
</v>
      </c>
    </row>
    <row r="170" spans="1:139" x14ac:dyDescent="0.2">
      <c r="A170" s="2" t="s">
        <v>362</v>
      </c>
      <c r="B170" s="2" t="s">
        <v>350</v>
      </c>
      <c r="C170" s="2" t="s">
        <v>363</v>
      </c>
      <c r="D170" s="145">
        <v>3.73</v>
      </c>
      <c r="E170" s="145">
        <v>1.23</v>
      </c>
      <c r="F170" s="131">
        <v>443</v>
      </c>
      <c r="G170" s="146">
        <v>3.77</v>
      </c>
      <c r="H170" s="146">
        <v>1.2</v>
      </c>
      <c r="I170" s="146">
        <v>279</v>
      </c>
      <c r="J170" s="146">
        <v>3.58</v>
      </c>
      <c r="K170" s="146">
        <v>1.29</v>
      </c>
      <c r="L170" s="146">
        <v>59</v>
      </c>
      <c r="M170" s="146">
        <v>3.73</v>
      </c>
      <c r="N170" s="146">
        <v>1.26</v>
      </c>
      <c r="O170" s="146">
        <v>105</v>
      </c>
      <c r="P170" s="146">
        <v>3.76</v>
      </c>
      <c r="Q170" s="146">
        <v>1.17</v>
      </c>
      <c r="R170" s="146">
        <v>140</v>
      </c>
      <c r="S170" s="146">
        <v>3.73</v>
      </c>
      <c r="T170" s="146">
        <v>1.24</v>
      </c>
      <c r="U170" s="146">
        <v>138</v>
      </c>
      <c r="V170" s="146">
        <v>3.79</v>
      </c>
      <c r="W170" s="146">
        <v>1.22</v>
      </c>
      <c r="X170" s="146">
        <v>271</v>
      </c>
      <c r="Y170" s="146">
        <v>3.65</v>
      </c>
      <c r="Z170" s="146">
        <v>1.24</v>
      </c>
      <c r="AA170" s="146">
        <v>172</v>
      </c>
      <c r="AB170" s="146">
        <v>3.71</v>
      </c>
      <c r="AC170" s="146">
        <v>1.21</v>
      </c>
      <c r="AD170" s="146">
        <v>334</v>
      </c>
      <c r="AE170" s="146">
        <v>3.81</v>
      </c>
      <c r="AF170" s="146">
        <v>1.27</v>
      </c>
      <c r="AG170" s="146">
        <v>109</v>
      </c>
      <c r="AH170" s="31">
        <v>3.7991169977924928</v>
      </c>
      <c r="AI170" s="31">
        <v>1.1793950440414571</v>
      </c>
      <c r="AJ170" s="125">
        <v>453</v>
      </c>
      <c r="AK170" s="31">
        <v>3.8086642599277982</v>
      </c>
      <c r="AL170" s="31">
        <v>1.2436202496244542</v>
      </c>
      <c r="AM170" s="125">
        <v>277</v>
      </c>
      <c r="AN170" s="31">
        <v>3.6031746031746033</v>
      </c>
      <c r="AO170" s="31">
        <v>1.1435609711897605</v>
      </c>
      <c r="AP170" s="125">
        <v>63</v>
      </c>
      <c r="AQ170" s="31">
        <v>3.8849557522123894</v>
      </c>
      <c r="AR170" s="31">
        <v>1.0242785997034043</v>
      </c>
      <c r="AS170" s="125">
        <v>113</v>
      </c>
      <c r="AT170" s="31">
        <v>3.9396551724137931</v>
      </c>
      <c r="AU170" s="31">
        <v>1.166852273377422</v>
      </c>
      <c r="AV170" s="125">
        <v>116</v>
      </c>
      <c r="AW170" s="31">
        <v>3.6772151898734173</v>
      </c>
      <c r="AX170" s="31">
        <v>1.3029559110977675</v>
      </c>
      <c r="AY170" s="125">
        <v>158</v>
      </c>
      <c r="AZ170" s="31">
        <v>3.9111111111111101</v>
      </c>
      <c r="BA170" s="31">
        <v>1.104008692026196</v>
      </c>
      <c r="BB170" s="125">
        <v>270</v>
      </c>
      <c r="BC170" s="31">
        <v>3.6428571428571428</v>
      </c>
      <c r="BD170" s="31">
        <v>1.2653165792707479</v>
      </c>
      <c r="BE170" s="125">
        <v>182</v>
      </c>
      <c r="BF170" s="31">
        <v>3.7632311977715904</v>
      </c>
      <c r="BG170" s="31">
        <v>1.196917189803641</v>
      </c>
      <c r="BH170" s="125">
        <v>359</v>
      </c>
      <c r="BI170" s="31">
        <v>3.9361702127659566</v>
      </c>
      <c r="BJ170" s="31">
        <v>1.105300140605985</v>
      </c>
      <c r="BK170" s="125">
        <v>94</v>
      </c>
      <c r="BM170" s="17">
        <f t="shared" si="151"/>
        <v>0.1583333333333333</v>
      </c>
      <c r="BN170" s="14" t="str">
        <f t="shared" si="150"/>
        <v>pre-ten</v>
      </c>
      <c r="BO170" s="14">
        <f t="shared" si="152"/>
        <v>0.1583333333333333</v>
      </c>
      <c r="BP170" s="14" t="str">
        <f t="shared" si="153"/>
        <v>small</v>
      </c>
      <c r="BQ170" s="14" t="str">
        <f t="shared" si="154"/>
        <v>pre-ten
small</v>
      </c>
      <c r="BR170" s="17">
        <f t="shared" si="155"/>
        <v>3.3333333333333368E-2</v>
      </c>
      <c r="BS170" s="14" t="str">
        <f t="shared" si="156"/>
        <v/>
      </c>
      <c r="BT170" s="14">
        <f t="shared" si="157"/>
        <v>3.3333333333333368E-2</v>
      </c>
      <c r="BU170" s="14" t="str">
        <f t="shared" si="158"/>
        <v/>
      </c>
      <c r="BV170" s="14" t="str">
        <f t="shared" si="159"/>
        <v xml:space="preserve">
</v>
      </c>
      <c r="BW170" s="17">
        <f t="shared" si="160"/>
        <v>2.5641025641025477E-2</v>
      </c>
      <c r="BX170" s="14" t="str">
        <f t="shared" si="161"/>
        <v/>
      </c>
      <c r="BY170" s="14">
        <f t="shared" si="162"/>
        <v>2.5641025641025477E-2</v>
      </c>
      <c r="BZ170" s="14" t="str">
        <f t="shared" si="163"/>
        <v/>
      </c>
      <c r="CA170" s="14" t="str">
        <f t="shared" si="164"/>
        <v xml:space="preserve">
</v>
      </c>
      <c r="CB170" s="17">
        <f t="shared" si="165"/>
        <v>0.11475409836065584</v>
      </c>
      <c r="CC170" s="14" t="str">
        <f t="shared" si="166"/>
        <v>women</v>
      </c>
      <c r="CD170" s="14">
        <f t="shared" si="167"/>
        <v>0.11475409836065584</v>
      </c>
      <c r="CE170" s="14" t="str">
        <f t="shared" si="168"/>
        <v>small</v>
      </c>
      <c r="CF170" s="14" t="str">
        <f t="shared" si="169"/>
        <v>women
small</v>
      </c>
      <c r="CG170" s="17">
        <f t="shared" si="170"/>
        <v>-8.2644628099173625E-2</v>
      </c>
      <c r="CH170" s="14" t="str">
        <f t="shared" si="171"/>
        <v/>
      </c>
      <c r="CI170" s="14">
        <f t="shared" si="172"/>
        <v>8.2644628099173625E-2</v>
      </c>
      <c r="CJ170" s="14" t="str">
        <f t="shared" si="173"/>
        <v/>
      </c>
      <c r="CK170" s="14" t="str">
        <f t="shared" si="174"/>
        <v xml:space="preserve">
</v>
      </c>
      <c r="CL170" s="17">
        <f t="shared" si="175"/>
        <v>5.8603771604506812E-2</v>
      </c>
      <c r="CM170" s="17" t="str">
        <f t="shared" si="176"/>
        <v/>
      </c>
      <c r="CN170" s="17">
        <f t="shared" si="177"/>
        <v>5.8603771604506812E-2</v>
      </c>
      <c r="CO170" s="17" t="str">
        <f t="shared" si="178"/>
        <v/>
      </c>
      <c r="CP170" s="17" t="str">
        <f t="shared" si="179"/>
        <v xml:space="preserve">
</v>
      </c>
      <c r="CQ170" s="17">
        <f t="shared" si="180"/>
        <v>3.1090085530107728E-2</v>
      </c>
      <c r="CR170" s="17" t="str">
        <f t="shared" si="181"/>
        <v/>
      </c>
      <c r="CS170" s="17">
        <f t="shared" si="182"/>
        <v>3.1090085530107728E-2</v>
      </c>
      <c r="CT170" s="17" t="str">
        <f t="shared" si="183"/>
        <v/>
      </c>
      <c r="CU170" s="17" t="str">
        <f t="shared" si="184"/>
        <v xml:space="preserve">
</v>
      </c>
      <c r="CV170" s="151">
        <f t="shared" si="185"/>
        <v>2.0265297398609477E-2</v>
      </c>
      <c r="CW170" s="17" t="str">
        <f t="shared" si="186"/>
        <v/>
      </c>
      <c r="CX170" s="17">
        <f t="shared" si="187"/>
        <v>2.0265297398609477E-2</v>
      </c>
      <c r="CY170" s="17" t="str">
        <f t="shared" si="188"/>
        <v/>
      </c>
      <c r="CZ170" s="17" t="str">
        <f t="shared" si="189"/>
        <v xml:space="preserve">
</v>
      </c>
      <c r="DA170" s="17">
        <f t="shared" si="190"/>
        <v>0.15128281725036458</v>
      </c>
      <c r="DB170" s="17" t="str">
        <f t="shared" si="191"/>
        <v>+</v>
      </c>
      <c r="DC170" s="17">
        <f t="shared" si="192"/>
        <v>0.15128281725036458</v>
      </c>
      <c r="DD170" s="17" t="str">
        <f t="shared" si="193"/>
        <v>small</v>
      </c>
      <c r="DE170" s="17" t="str">
        <f t="shared" si="194"/>
        <v>+
small</v>
      </c>
      <c r="DF170" s="17">
        <f t="shared" si="195"/>
        <v>0.15396565316172062</v>
      </c>
      <c r="DG170" s="17" t="str">
        <f t="shared" si="196"/>
        <v>+</v>
      </c>
      <c r="DH170" s="17">
        <f t="shared" si="197"/>
        <v>0.15396565316172062</v>
      </c>
      <c r="DI170" s="17" t="str">
        <f t="shared" si="198"/>
        <v>small</v>
      </c>
      <c r="DJ170" s="17" t="str">
        <f t="shared" si="199"/>
        <v>+
small</v>
      </c>
      <c r="DK170" s="17">
        <f t="shared" si="200"/>
        <v>-4.0511585754356295E-2</v>
      </c>
      <c r="DL170" s="17" t="str">
        <f t="shared" si="201"/>
        <v/>
      </c>
      <c r="DM170" s="17">
        <f t="shared" si="202"/>
        <v>4.0511585754356295E-2</v>
      </c>
      <c r="DN170" s="17" t="str">
        <f t="shared" si="203"/>
        <v/>
      </c>
      <c r="DO170" s="17" t="str">
        <f t="shared" si="204"/>
        <v xml:space="preserve">
</v>
      </c>
      <c r="DP170" s="17">
        <f t="shared" si="205"/>
        <v>0.10970122969669185</v>
      </c>
      <c r="DQ170" s="17" t="str">
        <f t="shared" si="206"/>
        <v>+</v>
      </c>
      <c r="DR170" s="17">
        <f t="shared" si="207"/>
        <v>0.10970122969669185</v>
      </c>
      <c r="DS170" s="17" t="str">
        <f t="shared" si="208"/>
        <v>small</v>
      </c>
      <c r="DT170" s="17" t="str">
        <f t="shared" si="209"/>
        <v>+
small</v>
      </c>
      <c r="DU170" s="17">
        <f t="shared" si="210"/>
        <v>-5.6451146376141131E-3</v>
      </c>
      <c r="DV170" s="17" t="str">
        <f t="shared" si="211"/>
        <v/>
      </c>
      <c r="DW170" s="17">
        <f t="shared" si="212"/>
        <v>5.6451146376141131E-3</v>
      </c>
      <c r="DX170" s="17" t="str">
        <f t="shared" si="213"/>
        <v/>
      </c>
      <c r="DY170" s="17" t="str">
        <f t="shared" si="214"/>
        <v xml:space="preserve">
</v>
      </c>
      <c r="DZ170" s="17">
        <f t="shared" si="215"/>
        <v>4.4473584492777864E-2</v>
      </c>
      <c r="EA170" s="17" t="str">
        <f t="shared" si="216"/>
        <v/>
      </c>
      <c r="EB170" s="17">
        <f t="shared" si="217"/>
        <v>4.4473584492777864E-2</v>
      </c>
      <c r="EC170" s="17" t="str">
        <f t="shared" si="218"/>
        <v/>
      </c>
      <c r="ED170" s="17" t="str">
        <f t="shared" si="219"/>
        <v xml:space="preserve">
</v>
      </c>
      <c r="EE170" s="17">
        <f t="shared" si="220"/>
        <v>0.11415018249864985</v>
      </c>
      <c r="EF170" s="17" t="str">
        <f t="shared" si="221"/>
        <v>+</v>
      </c>
      <c r="EG170" s="17">
        <f t="shared" si="222"/>
        <v>0.11415018249864985</v>
      </c>
      <c r="EH170" s="17" t="str">
        <f t="shared" si="223"/>
        <v>small</v>
      </c>
      <c r="EI170" s="17" t="str">
        <f t="shared" si="224"/>
        <v>+
small</v>
      </c>
    </row>
    <row r="171" spans="1:139" s="27" customFormat="1" x14ac:dyDescent="0.2">
      <c r="A171" s="95" t="s">
        <v>364</v>
      </c>
      <c r="B171" s="95" t="s">
        <v>350</v>
      </c>
      <c r="C171" s="95" t="s">
        <v>365</v>
      </c>
      <c r="D171" s="148">
        <v>3.77</v>
      </c>
      <c r="E171" s="148">
        <v>1.28</v>
      </c>
      <c r="F171" s="148">
        <v>444</v>
      </c>
      <c r="G171" s="148">
        <v>3.79</v>
      </c>
      <c r="H171" s="148">
        <v>1.3</v>
      </c>
      <c r="I171" s="148">
        <v>280</v>
      </c>
      <c r="J171" s="148">
        <v>3.73</v>
      </c>
      <c r="K171" s="148">
        <v>1.23</v>
      </c>
      <c r="L171" s="148">
        <v>59</v>
      </c>
      <c r="M171" s="148">
        <v>3.75</v>
      </c>
      <c r="N171" s="148">
        <v>1.24</v>
      </c>
      <c r="O171" s="148">
        <v>105</v>
      </c>
      <c r="P171" s="148">
        <v>3.83</v>
      </c>
      <c r="Q171" s="148">
        <v>1.38</v>
      </c>
      <c r="R171" s="148">
        <v>141</v>
      </c>
      <c r="S171" s="148">
        <v>3.72</v>
      </c>
      <c r="T171" s="148">
        <v>1.23</v>
      </c>
      <c r="U171" s="148">
        <v>138</v>
      </c>
      <c r="V171" s="148">
        <v>3.83</v>
      </c>
      <c r="W171" s="148">
        <v>1.26</v>
      </c>
      <c r="X171" s="148">
        <v>272</v>
      </c>
      <c r="Y171" s="148">
        <v>3.67</v>
      </c>
      <c r="Z171" s="148">
        <v>1.3</v>
      </c>
      <c r="AA171" s="148">
        <v>172</v>
      </c>
      <c r="AB171" s="148">
        <v>3.77</v>
      </c>
      <c r="AC171" s="148">
        <v>1.25</v>
      </c>
      <c r="AD171" s="148">
        <v>335</v>
      </c>
      <c r="AE171" s="148">
        <v>3.78</v>
      </c>
      <c r="AF171" s="148">
        <v>1.35</v>
      </c>
      <c r="AG171" s="148">
        <v>109</v>
      </c>
      <c r="AH171" s="98">
        <v>3.8903508771929824</v>
      </c>
      <c r="AI171" s="98">
        <v>1.1975410189213682</v>
      </c>
      <c r="AJ171" s="126">
        <v>456</v>
      </c>
      <c r="AK171" s="98">
        <v>3.8607142857142853</v>
      </c>
      <c r="AL171" s="98">
        <v>1.2778339888346191</v>
      </c>
      <c r="AM171" s="126">
        <v>280</v>
      </c>
      <c r="AN171" s="98">
        <v>3.7619047619047619</v>
      </c>
      <c r="AO171" s="98">
        <v>1.1600095343641224</v>
      </c>
      <c r="AP171" s="126">
        <v>63</v>
      </c>
      <c r="AQ171" s="98">
        <v>4.0353982300884965</v>
      </c>
      <c r="AR171" s="98">
        <v>0.9903931717452904</v>
      </c>
      <c r="AS171" s="126">
        <v>113</v>
      </c>
      <c r="AT171" s="98">
        <v>3.9914529914529902</v>
      </c>
      <c r="AU171" s="98">
        <v>1.2764155529134782</v>
      </c>
      <c r="AV171" s="126">
        <v>117</v>
      </c>
      <c r="AW171" s="98">
        <v>3.7500000000000013</v>
      </c>
      <c r="AX171" s="98">
        <v>1.2885563078463305</v>
      </c>
      <c r="AY171" s="126">
        <v>160</v>
      </c>
      <c r="AZ171" s="98">
        <v>4.0588235294117627</v>
      </c>
      <c r="BA171" s="98">
        <v>1.1185435039457481</v>
      </c>
      <c r="BB171" s="126">
        <v>272</v>
      </c>
      <c r="BC171" s="98">
        <v>3.6502732240437155</v>
      </c>
      <c r="BD171" s="98">
        <v>1.2658174753819784</v>
      </c>
      <c r="BE171" s="126">
        <v>183</v>
      </c>
      <c r="BF171" s="98">
        <v>3.8919667590027736</v>
      </c>
      <c r="BG171" s="98">
        <v>1.1864825507930621</v>
      </c>
      <c r="BH171" s="126">
        <v>361</v>
      </c>
      <c r="BI171" s="98">
        <v>3.8842105263157891</v>
      </c>
      <c r="BJ171" s="98">
        <v>1.2451023874393492</v>
      </c>
      <c r="BK171" s="126">
        <v>95</v>
      </c>
      <c r="BM171" s="17">
        <f t="shared" si="151"/>
        <v>4.6153846153846191E-2</v>
      </c>
      <c r="BN171" s="14" t="str">
        <f t="shared" si="150"/>
        <v/>
      </c>
      <c r="BO171" s="14">
        <f t="shared" si="152"/>
        <v>4.6153846153846191E-2</v>
      </c>
      <c r="BP171" s="14" t="str">
        <f t="shared" si="153"/>
        <v/>
      </c>
      <c r="BQ171" s="14" t="str">
        <f t="shared" si="154"/>
        <v xml:space="preserve">
</v>
      </c>
      <c r="BR171" s="17">
        <f t="shared" si="155"/>
        <v>3.0769230769230795E-2</v>
      </c>
      <c r="BS171" s="14" t="str">
        <f t="shared" si="156"/>
        <v/>
      </c>
      <c r="BT171" s="14">
        <f t="shared" si="157"/>
        <v>3.0769230769230795E-2</v>
      </c>
      <c r="BU171" s="14" t="str">
        <f t="shared" si="158"/>
        <v/>
      </c>
      <c r="BV171" s="14" t="str">
        <f t="shared" si="159"/>
        <v xml:space="preserve">
</v>
      </c>
      <c r="BW171" s="17">
        <f t="shared" si="160"/>
        <v>7.9710144927536142E-2</v>
      </c>
      <c r="BX171" s="14" t="str">
        <f t="shared" si="161"/>
        <v/>
      </c>
      <c r="BY171" s="14">
        <f t="shared" si="162"/>
        <v>7.9710144927536142E-2</v>
      </c>
      <c r="BZ171" s="14" t="str">
        <f t="shared" si="163"/>
        <v/>
      </c>
      <c r="CA171" s="14" t="str">
        <f t="shared" si="164"/>
        <v xml:space="preserve">
</v>
      </c>
      <c r="CB171" s="17">
        <f t="shared" si="165"/>
        <v>0.12698412698412709</v>
      </c>
      <c r="CC171" s="14" t="str">
        <f t="shared" si="166"/>
        <v>women</v>
      </c>
      <c r="CD171" s="14">
        <f t="shared" si="167"/>
        <v>0.12698412698412709</v>
      </c>
      <c r="CE171" s="14" t="str">
        <f t="shared" si="168"/>
        <v>small</v>
      </c>
      <c r="CF171" s="14" t="str">
        <f t="shared" si="169"/>
        <v>women
small</v>
      </c>
      <c r="CG171" s="17">
        <f t="shared" si="170"/>
        <v>-7.9999999999998302E-3</v>
      </c>
      <c r="CH171" s="14" t="str">
        <f t="shared" si="171"/>
        <v/>
      </c>
      <c r="CI171" s="14">
        <f t="shared" si="172"/>
        <v>7.9999999999998302E-3</v>
      </c>
      <c r="CJ171" s="14" t="str">
        <f t="shared" si="173"/>
        <v/>
      </c>
      <c r="CK171" s="14" t="str">
        <f t="shared" si="174"/>
        <v xml:space="preserve">
</v>
      </c>
      <c r="CL171" s="17">
        <f t="shared" si="175"/>
        <v>0.10049833391208857</v>
      </c>
      <c r="CM171" s="17" t="str">
        <f t="shared" si="176"/>
        <v>+</v>
      </c>
      <c r="CN171" s="17">
        <f t="shared" si="177"/>
        <v>0.10049833391208857</v>
      </c>
      <c r="CO171" s="17" t="str">
        <f t="shared" si="178"/>
        <v>small</v>
      </c>
      <c r="CP171" s="17" t="str">
        <f t="shared" si="179"/>
        <v>+
small</v>
      </c>
      <c r="CQ171" s="17">
        <f t="shared" si="180"/>
        <v>5.5339180466452073E-2</v>
      </c>
      <c r="CR171" s="17" t="str">
        <f t="shared" si="181"/>
        <v/>
      </c>
      <c r="CS171" s="17">
        <f t="shared" si="182"/>
        <v>5.5339180466452073E-2</v>
      </c>
      <c r="CT171" s="17" t="str">
        <f t="shared" si="183"/>
        <v/>
      </c>
      <c r="CU171" s="17" t="str">
        <f t="shared" si="184"/>
        <v xml:space="preserve">
</v>
      </c>
      <c r="CV171" s="151">
        <f t="shared" si="185"/>
        <v>2.7503879028245214E-2</v>
      </c>
      <c r="CW171" s="17" t="str">
        <f t="shared" si="186"/>
        <v/>
      </c>
      <c r="CX171" s="17">
        <f t="shared" si="187"/>
        <v>2.7503879028245214E-2</v>
      </c>
      <c r="CY171" s="17" t="str">
        <f t="shared" si="188"/>
        <v/>
      </c>
      <c r="CZ171" s="17" t="str">
        <f t="shared" si="189"/>
        <v xml:space="preserve">
</v>
      </c>
      <c r="DA171" s="17">
        <f t="shared" si="190"/>
        <v>0.28816659709553744</v>
      </c>
      <c r="DB171" s="17" t="str">
        <f t="shared" si="191"/>
        <v>+</v>
      </c>
      <c r="DC171" s="17">
        <f t="shared" si="192"/>
        <v>0.28816659709553744</v>
      </c>
      <c r="DD171" s="17" t="str">
        <f t="shared" si="193"/>
        <v>small</v>
      </c>
      <c r="DE171" s="17" t="str">
        <f t="shared" si="194"/>
        <v>+
small</v>
      </c>
      <c r="DF171" s="17">
        <f t="shared" si="195"/>
        <v>0.12648936397277993</v>
      </c>
      <c r="DG171" s="17" t="str">
        <f t="shared" si="196"/>
        <v>+</v>
      </c>
      <c r="DH171" s="17">
        <f t="shared" si="197"/>
        <v>0.12648936397277993</v>
      </c>
      <c r="DI171" s="17" t="str">
        <f t="shared" si="198"/>
        <v>small</v>
      </c>
      <c r="DJ171" s="17" t="str">
        <f t="shared" si="199"/>
        <v>+
small</v>
      </c>
      <c r="DK171" s="17">
        <f t="shared" si="200"/>
        <v>2.3281869653133429E-2</v>
      </c>
      <c r="DL171" s="17" t="str">
        <f t="shared" si="201"/>
        <v/>
      </c>
      <c r="DM171" s="17">
        <f t="shared" si="202"/>
        <v>2.3281869653133429E-2</v>
      </c>
      <c r="DN171" s="17" t="str">
        <f t="shared" si="203"/>
        <v/>
      </c>
      <c r="DO171" s="17" t="str">
        <f t="shared" si="204"/>
        <v xml:space="preserve">
</v>
      </c>
      <c r="DP171" s="17">
        <f t="shared" si="205"/>
        <v>0.20457275788073515</v>
      </c>
      <c r="DQ171" s="17" t="str">
        <f t="shared" si="206"/>
        <v>+</v>
      </c>
      <c r="DR171" s="17">
        <f t="shared" si="207"/>
        <v>0.20457275788073515</v>
      </c>
      <c r="DS171" s="17" t="str">
        <f t="shared" si="208"/>
        <v>small</v>
      </c>
      <c r="DT171" s="17" t="str">
        <f t="shared" si="209"/>
        <v>+
small</v>
      </c>
      <c r="DU171" s="17">
        <f t="shared" si="210"/>
        <v>-1.5584218372662011E-2</v>
      </c>
      <c r="DV171" s="17" t="str">
        <f t="shared" si="211"/>
        <v/>
      </c>
      <c r="DW171" s="17">
        <f t="shared" si="212"/>
        <v>1.5584218372662011E-2</v>
      </c>
      <c r="DX171" s="17" t="str">
        <f t="shared" si="213"/>
        <v/>
      </c>
      <c r="DY171" s="17" t="str">
        <f t="shared" si="214"/>
        <v xml:space="preserve">
</v>
      </c>
      <c r="DZ171" s="17">
        <f t="shared" si="215"/>
        <v>0.10279692602411152</v>
      </c>
      <c r="EA171" s="17" t="str">
        <f t="shared" si="216"/>
        <v>+</v>
      </c>
      <c r="EB171" s="17">
        <f t="shared" si="217"/>
        <v>0.10279692602411152</v>
      </c>
      <c r="EC171" s="17" t="str">
        <f t="shared" si="218"/>
        <v>small</v>
      </c>
      <c r="ED171" s="17" t="str">
        <f t="shared" si="219"/>
        <v>+
small</v>
      </c>
      <c r="EE171" s="17">
        <f t="shared" si="220"/>
        <v>8.3696350892159516E-2</v>
      </c>
      <c r="EF171" s="17" t="str">
        <f t="shared" si="221"/>
        <v/>
      </c>
      <c r="EG171" s="17">
        <f t="shared" si="222"/>
        <v>8.3696350892159516E-2</v>
      </c>
      <c r="EH171" s="17" t="str">
        <f t="shared" si="223"/>
        <v/>
      </c>
      <c r="EI171" s="17" t="str">
        <f t="shared" si="224"/>
        <v xml:space="preserve">
</v>
      </c>
    </row>
    <row r="172" spans="1:139" x14ac:dyDescent="0.2">
      <c r="A172" s="2" t="s">
        <v>366</v>
      </c>
      <c r="B172" s="2" t="s">
        <v>350</v>
      </c>
      <c r="C172" s="2" t="s">
        <v>367</v>
      </c>
      <c r="D172" s="145">
        <v>3.85</v>
      </c>
      <c r="E172" s="145">
        <v>1.19</v>
      </c>
      <c r="F172" s="131">
        <v>428</v>
      </c>
      <c r="G172" s="146">
        <v>3.94</v>
      </c>
      <c r="H172" s="146">
        <v>1.1299999999999999</v>
      </c>
      <c r="I172" s="146">
        <v>267</v>
      </c>
      <c r="J172" s="146">
        <v>3.49</v>
      </c>
      <c r="K172" s="146">
        <v>1.36</v>
      </c>
      <c r="L172" s="146">
        <v>59</v>
      </c>
      <c r="M172" s="146">
        <v>3.82</v>
      </c>
      <c r="N172" s="146">
        <v>1.22</v>
      </c>
      <c r="O172" s="146">
        <v>102</v>
      </c>
      <c r="P172" s="146">
        <v>4.05</v>
      </c>
      <c r="Q172" s="146">
        <v>1.1000000000000001</v>
      </c>
      <c r="R172" s="146">
        <v>133</v>
      </c>
      <c r="S172" s="146">
        <v>3.83</v>
      </c>
      <c r="T172" s="146">
        <v>1.1499999999999999</v>
      </c>
      <c r="U172" s="146">
        <v>133</v>
      </c>
      <c r="V172" s="146">
        <v>4</v>
      </c>
      <c r="W172" s="146">
        <v>1.1599999999999999</v>
      </c>
      <c r="X172" s="146">
        <v>260</v>
      </c>
      <c r="Y172" s="146">
        <v>3.63</v>
      </c>
      <c r="Z172" s="146">
        <v>1.21</v>
      </c>
      <c r="AA172" s="146">
        <v>168</v>
      </c>
      <c r="AB172" s="146">
        <v>3.91</v>
      </c>
      <c r="AC172" s="146">
        <v>1.1399999999999999</v>
      </c>
      <c r="AD172" s="146">
        <v>326</v>
      </c>
      <c r="AE172" s="146">
        <v>3.68</v>
      </c>
      <c r="AF172" s="146">
        <v>1.35</v>
      </c>
      <c r="AG172" s="146">
        <v>102</v>
      </c>
      <c r="AH172" s="31">
        <v>3.9977477477477485</v>
      </c>
      <c r="AI172" s="31">
        <v>1.1091632985754984</v>
      </c>
      <c r="AJ172" s="125">
        <v>444</v>
      </c>
      <c r="AK172" s="31">
        <v>4.0148698884758423</v>
      </c>
      <c r="AL172" s="31">
        <v>1.0960249078736606</v>
      </c>
      <c r="AM172" s="125">
        <v>269</v>
      </c>
      <c r="AN172" s="31">
        <v>3.7187499999999991</v>
      </c>
      <c r="AO172" s="31">
        <v>1.2906101670041978</v>
      </c>
      <c r="AP172" s="125">
        <v>64</v>
      </c>
      <c r="AQ172" s="31">
        <v>4.1171171171171164</v>
      </c>
      <c r="AR172" s="31">
        <v>1.0066934058747048</v>
      </c>
      <c r="AS172" s="125">
        <v>111</v>
      </c>
      <c r="AT172" s="31">
        <v>4.1944444444444455</v>
      </c>
      <c r="AU172" s="31">
        <v>1.0717993721219452</v>
      </c>
      <c r="AV172" s="125">
        <v>108</v>
      </c>
      <c r="AW172" s="31">
        <v>3.8734177215189871</v>
      </c>
      <c r="AX172" s="31">
        <v>1.1328009208630394</v>
      </c>
      <c r="AY172" s="125">
        <v>158</v>
      </c>
      <c r="AZ172" s="31">
        <v>4.1221374045801547</v>
      </c>
      <c r="BA172" s="31">
        <v>0.9982582591338125</v>
      </c>
      <c r="BB172" s="125">
        <v>262</v>
      </c>
      <c r="BC172" s="31">
        <v>3.8287292817679544</v>
      </c>
      <c r="BD172" s="31">
        <v>1.2285732640723428</v>
      </c>
      <c r="BE172" s="125">
        <v>181</v>
      </c>
      <c r="BF172" s="31">
        <v>4.0455840455840448</v>
      </c>
      <c r="BG172" s="31">
        <v>1.0707416058450268</v>
      </c>
      <c r="BH172" s="125">
        <v>351</v>
      </c>
      <c r="BI172" s="31">
        <v>3.817204301075269</v>
      </c>
      <c r="BJ172" s="31">
        <v>1.2331140904155213</v>
      </c>
      <c r="BK172" s="125">
        <v>93</v>
      </c>
      <c r="BM172" s="17">
        <f t="shared" si="151"/>
        <v>0.39823008849557501</v>
      </c>
      <c r="BN172" s="14" t="str">
        <f t="shared" si="150"/>
        <v>pre-ten</v>
      </c>
      <c r="BO172" s="14">
        <f t="shared" si="152"/>
        <v>0.39823008849557501</v>
      </c>
      <c r="BP172" s="14" t="str">
        <f t="shared" si="153"/>
        <v>moderate</v>
      </c>
      <c r="BQ172" s="14" t="str">
        <f t="shared" si="154"/>
        <v>pre-ten
moderate</v>
      </c>
      <c r="BR172" s="17">
        <f t="shared" si="155"/>
        <v>0.10619469026548684</v>
      </c>
      <c r="BS172" s="14" t="str">
        <f t="shared" si="156"/>
        <v>ntt</v>
      </c>
      <c r="BT172" s="14">
        <f t="shared" si="157"/>
        <v>0.10619469026548684</v>
      </c>
      <c r="BU172" s="14" t="str">
        <f t="shared" si="158"/>
        <v>small</v>
      </c>
      <c r="BV172" s="14" t="str">
        <f t="shared" si="159"/>
        <v>ntt
small</v>
      </c>
      <c r="BW172" s="17">
        <f t="shared" si="160"/>
        <v>0.19999999999999976</v>
      </c>
      <c r="BX172" s="14" t="str">
        <f t="shared" si="161"/>
        <v>assoc</v>
      </c>
      <c r="BY172" s="14">
        <f t="shared" si="162"/>
        <v>0.19999999999999976</v>
      </c>
      <c r="BZ172" s="14" t="str">
        <f t="shared" si="163"/>
        <v>small</v>
      </c>
      <c r="CA172" s="14" t="str">
        <f t="shared" si="164"/>
        <v>assoc
small</v>
      </c>
      <c r="CB172" s="17">
        <f t="shared" si="165"/>
        <v>0.31896551724137945</v>
      </c>
      <c r="CC172" s="14" t="str">
        <f t="shared" si="166"/>
        <v>women</v>
      </c>
      <c r="CD172" s="14">
        <f t="shared" si="167"/>
        <v>0.31896551724137945</v>
      </c>
      <c r="CE172" s="14" t="str">
        <f t="shared" si="168"/>
        <v>moderate</v>
      </c>
      <c r="CF172" s="14" t="str">
        <f t="shared" si="169"/>
        <v>women
moderate</v>
      </c>
      <c r="CG172" s="17">
        <f t="shared" si="170"/>
        <v>0.20175438596491227</v>
      </c>
      <c r="CH172" s="14" t="str">
        <f t="shared" si="171"/>
        <v>foc</v>
      </c>
      <c r="CI172" s="14">
        <f t="shared" si="172"/>
        <v>0.20175438596491227</v>
      </c>
      <c r="CJ172" s="14" t="str">
        <f t="shared" si="173"/>
        <v>small</v>
      </c>
      <c r="CK172" s="14" t="str">
        <f t="shared" si="174"/>
        <v>foc
small</v>
      </c>
      <c r="CL172" s="17">
        <f t="shared" si="175"/>
        <v>0.13320648811360897</v>
      </c>
      <c r="CM172" s="17" t="str">
        <f t="shared" si="176"/>
        <v>+</v>
      </c>
      <c r="CN172" s="17">
        <f t="shared" si="177"/>
        <v>0.13320648811360897</v>
      </c>
      <c r="CO172" s="17" t="str">
        <f t="shared" si="178"/>
        <v>small</v>
      </c>
      <c r="CP172" s="17" t="str">
        <f t="shared" si="179"/>
        <v>+
small</v>
      </c>
      <c r="CQ172" s="17">
        <f t="shared" si="180"/>
        <v>6.831038960701484E-2</v>
      </c>
      <c r="CR172" s="17" t="str">
        <f t="shared" si="181"/>
        <v/>
      </c>
      <c r="CS172" s="17">
        <f t="shared" si="182"/>
        <v>6.831038960701484E-2</v>
      </c>
      <c r="CT172" s="17" t="str">
        <f t="shared" si="183"/>
        <v/>
      </c>
      <c r="CU172" s="17" t="str">
        <f t="shared" si="184"/>
        <v xml:space="preserve">
</v>
      </c>
      <c r="CV172" s="151">
        <f t="shared" si="185"/>
        <v>0.17724174646088534</v>
      </c>
      <c r="CW172" s="17" t="str">
        <f t="shared" si="186"/>
        <v>+</v>
      </c>
      <c r="CX172" s="17">
        <f t="shared" si="187"/>
        <v>0.17724174646088534</v>
      </c>
      <c r="CY172" s="17" t="str">
        <f t="shared" si="188"/>
        <v>small</v>
      </c>
      <c r="CZ172" s="17" t="str">
        <f t="shared" si="189"/>
        <v>+
small</v>
      </c>
      <c r="DA172" s="17">
        <f t="shared" si="190"/>
        <v>0.29514161450074738</v>
      </c>
      <c r="DB172" s="17" t="str">
        <f t="shared" si="191"/>
        <v>+</v>
      </c>
      <c r="DC172" s="17">
        <f t="shared" si="192"/>
        <v>0.29514161450074738</v>
      </c>
      <c r="DD172" s="17" t="str">
        <f t="shared" si="193"/>
        <v>small</v>
      </c>
      <c r="DE172" s="17" t="str">
        <f t="shared" si="194"/>
        <v>+
small</v>
      </c>
      <c r="DF172" s="17">
        <f t="shared" si="195"/>
        <v>0.13476817415788836</v>
      </c>
      <c r="DG172" s="17" t="str">
        <f t="shared" si="196"/>
        <v>+</v>
      </c>
      <c r="DH172" s="17">
        <f t="shared" si="197"/>
        <v>0.13476817415788836</v>
      </c>
      <c r="DI172" s="17" t="str">
        <f t="shared" si="198"/>
        <v>small</v>
      </c>
      <c r="DJ172" s="17" t="str">
        <f t="shared" si="199"/>
        <v>+
small</v>
      </c>
      <c r="DK172" s="17">
        <f t="shared" si="200"/>
        <v>3.8327759731964797E-2</v>
      </c>
      <c r="DL172" s="17" t="str">
        <f t="shared" si="201"/>
        <v/>
      </c>
      <c r="DM172" s="17">
        <f t="shared" si="202"/>
        <v>3.8327759731964797E-2</v>
      </c>
      <c r="DN172" s="17" t="str">
        <f t="shared" si="203"/>
        <v/>
      </c>
      <c r="DO172" s="17" t="str">
        <f t="shared" si="204"/>
        <v xml:space="preserve">
</v>
      </c>
      <c r="DP172" s="17">
        <f t="shared" si="205"/>
        <v>0.12235050745899476</v>
      </c>
      <c r="DQ172" s="17" t="str">
        <f t="shared" si="206"/>
        <v>+</v>
      </c>
      <c r="DR172" s="17">
        <f t="shared" si="207"/>
        <v>0.12235050745899476</v>
      </c>
      <c r="DS172" s="17" t="str">
        <f t="shared" si="208"/>
        <v>small</v>
      </c>
      <c r="DT172" s="17" t="str">
        <f t="shared" si="209"/>
        <v>+
small</v>
      </c>
      <c r="DU172" s="17">
        <f t="shared" si="210"/>
        <v>0.16175615047101705</v>
      </c>
      <c r="DV172" s="17" t="str">
        <f t="shared" si="211"/>
        <v>+</v>
      </c>
      <c r="DW172" s="17">
        <f t="shared" si="212"/>
        <v>0.16175615047101705</v>
      </c>
      <c r="DX172" s="17" t="str">
        <f t="shared" si="213"/>
        <v>small</v>
      </c>
      <c r="DY172" s="17" t="str">
        <f t="shared" si="214"/>
        <v>+
small</v>
      </c>
      <c r="DZ172" s="17">
        <f t="shared" si="215"/>
        <v>0.12662629792651242</v>
      </c>
      <c r="EA172" s="17" t="str">
        <f t="shared" si="216"/>
        <v>+</v>
      </c>
      <c r="EB172" s="17">
        <f t="shared" si="217"/>
        <v>0.12662629792651242</v>
      </c>
      <c r="EC172" s="17" t="str">
        <f t="shared" si="218"/>
        <v>small</v>
      </c>
      <c r="ED172" s="17" t="str">
        <f t="shared" si="219"/>
        <v>+
small</v>
      </c>
      <c r="EE172" s="17">
        <f t="shared" si="220"/>
        <v>0.11126650984016832</v>
      </c>
      <c r="EF172" s="17" t="str">
        <f t="shared" si="221"/>
        <v>+</v>
      </c>
      <c r="EG172" s="17">
        <f t="shared" si="222"/>
        <v>0.11126650984016832</v>
      </c>
      <c r="EH172" s="17" t="str">
        <f t="shared" si="223"/>
        <v>small</v>
      </c>
      <c r="EI172" s="17" t="str">
        <f t="shared" si="224"/>
        <v>+
small</v>
      </c>
    </row>
    <row r="173" spans="1:139" s="117" customFormat="1" x14ac:dyDescent="0.2">
      <c r="A173" s="113"/>
      <c r="B173" s="113" t="s">
        <v>368</v>
      </c>
      <c r="C173" s="114" t="s">
        <v>369</v>
      </c>
      <c r="D173" s="149">
        <v>3.42</v>
      </c>
      <c r="E173" s="149">
        <v>0.81</v>
      </c>
      <c r="F173" s="149">
        <v>452</v>
      </c>
      <c r="G173" s="149">
        <v>3.48</v>
      </c>
      <c r="H173" s="149">
        <v>0.8</v>
      </c>
      <c r="I173" s="149">
        <v>283</v>
      </c>
      <c r="J173" s="149">
        <v>3.32</v>
      </c>
      <c r="K173" s="149">
        <v>0.85</v>
      </c>
      <c r="L173" s="149">
        <v>60</v>
      </c>
      <c r="M173" s="149">
        <v>3.3</v>
      </c>
      <c r="N173" s="149">
        <v>0.82</v>
      </c>
      <c r="O173" s="149">
        <v>109</v>
      </c>
      <c r="P173" s="149">
        <v>3.51</v>
      </c>
      <c r="Q173" s="149">
        <v>0.77</v>
      </c>
      <c r="R173" s="149">
        <v>143</v>
      </c>
      <c r="S173" s="149">
        <v>3.48</v>
      </c>
      <c r="T173" s="149">
        <v>0.83</v>
      </c>
      <c r="U173" s="149">
        <v>138</v>
      </c>
      <c r="V173" s="149">
        <v>3.42</v>
      </c>
      <c r="W173" s="149">
        <v>0.84</v>
      </c>
      <c r="X173" s="149">
        <v>277</v>
      </c>
      <c r="Y173" s="149">
        <v>3.42</v>
      </c>
      <c r="Z173" s="149">
        <v>0.77</v>
      </c>
      <c r="AA173" s="149">
        <v>175</v>
      </c>
      <c r="AB173" s="149">
        <v>3.43</v>
      </c>
      <c r="AC173" s="149">
        <v>0.82</v>
      </c>
      <c r="AD173" s="149">
        <v>342</v>
      </c>
      <c r="AE173" s="149">
        <v>3.4</v>
      </c>
      <c r="AF173" s="149">
        <v>0.79</v>
      </c>
      <c r="AG173" s="149">
        <v>110</v>
      </c>
      <c r="AH173" s="115">
        <v>3.44392156862745</v>
      </c>
      <c r="AI173" s="115">
        <v>0.84302784143428044</v>
      </c>
      <c r="AJ173" s="128">
        <v>459</v>
      </c>
      <c r="AK173" s="115">
        <v>3.5170818505338084</v>
      </c>
      <c r="AL173" s="115">
        <v>0.83425117645671931</v>
      </c>
      <c r="AM173" s="128">
        <v>281</v>
      </c>
      <c r="AN173" s="115">
        <v>3.4072307692307682</v>
      </c>
      <c r="AO173" s="115">
        <v>0.87534726625406301</v>
      </c>
      <c r="AP173" s="128">
        <v>65</v>
      </c>
      <c r="AQ173" s="115">
        <v>3.283097345132743</v>
      </c>
      <c r="AR173" s="115">
        <v>0.8295470791406272</v>
      </c>
      <c r="AS173" s="128">
        <v>113</v>
      </c>
      <c r="AT173" s="115">
        <v>3.5433333333333348</v>
      </c>
      <c r="AU173" s="115">
        <v>0.87028730888138328</v>
      </c>
      <c r="AV173" s="128">
        <v>117</v>
      </c>
      <c r="AW173" s="115">
        <v>3.5002484472049677</v>
      </c>
      <c r="AX173" s="115">
        <v>0.80115927747745586</v>
      </c>
      <c r="AY173" s="128">
        <v>161</v>
      </c>
      <c r="AZ173" s="115">
        <v>3.4871167883211687</v>
      </c>
      <c r="BA173" s="115">
        <v>0.81663210421617272</v>
      </c>
      <c r="BB173" s="128">
        <v>274</v>
      </c>
      <c r="BC173" s="115">
        <v>3.3781521739130427</v>
      </c>
      <c r="BD173" s="115">
        <v>0.88107104388172519</v>
      </c>
      <c r="BE173" s="128">
        <v>184</v>
      </c>
      <c r="BF173" s="115">
        <v>3.4370523415977976</v>
      </c>
      <c r="BG173" s="115">
        <v>0.82519668843303984</v>
      </c>
      <c r="BH173" s="128">
        <v>363</v>
      </c>
      <c r="BI173" s="115">
        <v>3.4698958333333332</v>
      </c>
      <c r="BJ173" s="115">
        <v>0.91140781188302478</v>
      </c>
      <c r="BK173" s="128">
        <v>96</v>
      </c>
      <c r="BM173" s="151">
        <f t="shared" si="151"/>
        <v>0.20000000000000018</v>
      </c>
      <c r="BN173" s="106" t="str">
        <f t="shared" si="150"/>
        <v>pre-ten</v>
      </c>
      <c r="BO173" s="106">
        <f t="shared" si="152"/>
        <v>0.20000000000000018</v>
      </c>
      <c r="BP173" s="106" t="str">
        <f t="shared" si="153"/>
        <v>small</v>
      </c>
      <c r="BQ173" s="106" t="str">
        <f t="shared" si="154"/>
        <v>pre-ten
small</v>
      </c>
      <c r="BR173" s="151">
        <f t="shared" si="155"/>
        <v>0.2250000000000002</v>
      </c>
      <c r="BS173" s="106" t="str">
        <f t="shared" si="156"/>
        <v>ntt</v>
      </c>
      <c r="BT173" s="106">
        <f t="shared" si="157"/>
        <v>0.2250000000000002</v>
      </c>
      <c r="BU173" s="106" t="str">
        <f t="shared" si="158"/>
        <v>small</v>
      </c>
      <c r="BV173" s="106" t="str">
        <f t="shared" si="159"/>
        <v>ntt
small</v>
      </c>
      <c r="BW173" s="151">
        <f t="shared" si="160"/>
        <v>3.8961038961038703E-2</v>
      </c>
      <c r="BX173" s="106" t="str">
        <f t="shared" si="161"/>
        <v/>
      </c>
      <c r="BY173" s="106">
        <f t="shared" si="162"/>
        <v>3.8961038961038703E-2</v>
      </c>
      <c r="BZ173" s="106" t="str">
        <f t="shared" si="163"/>
        <v/>
      </c>
      <c r="CA173" s="106" t="str">
        <f t="shared" si="164"/>
        <v xml:space="preserve">
</v>
      </c>
      <c r="CB173" s="151">
        <f t="shared" si="165"/>
        <v>0</v>
      </c>
      <c r="CC173" s="106" t="str">
        <f t="shared" si="166"/>
        <v/>
      </c>
      <c r="CD173" s="106">
        <f t="shared" si="167"/>
        <v>0</v>
      </c>
      <c r="CE173" s="106" t="str">
        <f t="shared" si="168"/>
        <v/>
      </c>
      <c r="CF173" s="106" t="str">
        <f t="shared" si="169"/>
        <v xml:space="preserve">
</v>
      </c>
      <c r="CG173" s="151">
        <f t="shared" si="170"/>
        <v>3.658536585365884E-2</v>
      </c>
      <c r="CH173" s="106" t="str">
        <f t="shared" si="171"/>
        <v/>
      </c>
      <c r="CI173" s="106">
        <f t="shared" si="172"/>
        <v>3.658536585365884E-2</v>
      </c>
      <c r="CJ173" s="106" t="str">
        <f t="shared" si="173"/>
        <v/>
      </c>
      <c r="CK173" s="106" t="str">
        <f t="shared" si="174"/>
        <v xml:space="preserve">
</v>
      </c>
      <c r="CL173" s="151">
        <f t="shared" si="175"/>
        <v>2.8375775332344037E-2</v>
      </c>
      <c r="CM173" s="151" t="str">
        <f t="shared" si="176"/>
        <v/>
      </c>
      <c r="CN173" s="151">
        <f t="shared" si="177"/>
        <v>2.8375775332344037E-2</v>
      </c>
      <c r="CO173" s="151" t="str">
        <f t="shared" si="178"/>
        <v/>
      </c>
      <c r="CP173" s="151" t="str">
        <f t="shared" si="179"/>
        <v xml:space="preserve">
</v>
      </c>
      <c r="CQ173" s="151">
        <f t="shared" si="180"/>
        <v>4.4449263699338888E-2</v>
      </c>
      <c r="CR173" s="151" t="str">
        <f t="shared" si="181"/>
        <v/>
      </c>
      <c r="CS173" s="151">
        <f t="shared" si="182"/>
        <v>4.4449263699338888E-2</v>
      </c>
      <c r="CT173" s="151" t="str">
        <f t="shared" si="183"/>
        <v/>
      </c>
      <c r="CU173" s="151" t="str">
        <f t="shared" si="184"/>
        <v xml:space="preserve">
</v>
      </c>
      <c r="CV173" s="151">
        <f t="shared" si="185"/>
        <v>9.965275793235899E-2</v>
      </c>
      <c r="CW173" s="151" t="str">
        <f t="shared" si="186"/>
        <v/>
      </c>
      <c r="CX173" s="151">
        <f t="shared" si="187"/>
        <v>9.965275793235899E-2</v>
      </c>
      <c r="CY173" s="151" t="str">
        <f t="shared" si="188"/>
        <v/>
      </c>
      <c r="CZ173" s="151" t="str">
        <f t="shared" si="189"/>
        <v xml:space="preserve">
</v>
      </c>
      <c r="DA173" s="151">
        <f t="shared" si="190"/>
        <v>-2.0375763223429363E-2</v>
      </c>
      <c r="DB173" s="151" t="str">
        <f t="shared" si="191"/>
        <v/>
      </c>
      <c r="DC173" s="151">
        <f t="shared" si="192"/>
        <v>2.0375763223429363E-2</v>
      </c>
      <c r="DD173" s="151" t="str">
        <f t="shared" si="193"/>
        <v/>
      </c>
      <c r="DE173" s="151" t="str">
        <f t="shared" si="194"/>
        <v xml:space="preserve">
</v>
      </c>
      <c r="DF173" s="151">
        <f t="shared" si="195"/>
        <v>3.8301527545173235E-2</v>
      </c>
      <c r="DG173" s="151" t="str">
        <f t="shared" si="196"/>
        <v/>
      </c>
      <c r="DH173" s="151">
        <f t="shared" si="197"/>
        <v>3.8301527545173235E-2</v>
      </c>
      <c r="DI173" s="151" t="str">
        <f t="shared" si="198"/>
        <v/>
      </c>
      <c r="DJ173" s="151" t="str">
        <f t="shared" si="199"/>
        <v xml:space="preserve">
</v>
      </c>
      <c r="DK173" s="151">
        <f t="shared" si="200"/>
        <v>2.5273934627234654E-2</v>
      </c>
      <c r="DL173" s="151" t="str">
        <f t="shared" si="201"/>
        <v/>
      </c>
      <c r="DM173" s="151">
        <f t="shared" si="202"/>
        <v>2.5273934627234654E-2</v>
      </c>
      <c r="DN173" s="151" t="str">
        <f t="shared" si="203"/>
        <v/>
      </c>
      <c r="DO173" s="151" t="str">
        <f t="shared" si="204"/>
        <v xml:space="preserve">
</v>
      </c>
      <c r="DP173" s="151">
        <f t="shared" si="205"/>
        <v>8.2187300713078615E-2</v>
      </c>
      <c r="DQ173" s="151" t="str">
        <f t="shared" si="206"/>
        <v/>
      </c>
      <c r="DR173" s="151">
        <f t="shared" si="207"/>
        <v>8.2187300713078615E-2</v>
      </c>
      <c r="DS173" s="151" t="str">
        <f t="shared" si="208"/>
        <v/>
      </c>
      <c r="DT173" s="151" t="str">
        <f t="shared" si="209"/>
        <v xml:space="preserve">
</v>
      </c>
      <c r="DU173" s="151">
        <f t="shared" si="210"/>
        <v>-4.749654000951925E-2</v>
      </c>
      <c r="DV173" s="151" t="str">
        <f t="shared" si="211"/>
        <v/>
      </c>
      <c r="DW173" s="151">
        <f t="shared" si="212"/>
        <v>4.749654000951925E-2</v>
      </c>
      <c r="DX173" s="151" t="str">
        <f t="shared" si="213"/>
        <v/>
      </c>
      <c r="DY173" s="151" t="str">
        <f t="shared" si="214"/>
        <v xml:space="preserve">
</v>
      </c>
      <c r="DZ173" s="151">
        <f t="shared" si="215"/>
        <v>8.5462553311854428E-3</v>
      </c>
      <c r="EA173" s="151" t="str">
        <f t="shared" si="216"/>
        <v/>
      </c>
      <c r="EB173" s="151">
        <f t="shared" si="217"/>
        <v>8.5462553311854428E-3</v>
      </c>
      <c r="EC173" s="151" t="str">
        <f t="shared" si="218"/>
        <v/>
      </c>
      <c r="ED173" s="151" t="str">
        <f t="shared" si="219"/>
        <v xml:space="preserve">
</v>
      </c>
      <c r="EE173" s="151">
        <f t="shared" si="220"/>
        <v>7.6689965152837741E-2</v>
      </c>
      <c r="EF173" s="151" t="str">
        <f t="shared" si="221"/>
        <v/>
      </c>
      <c r="EG173" s="151">
        <f t="shared" si="222"/>
        <v>7.6689965152837741E-2</v>
      </c>
      <c r="EH173" s="151" t="str">
        <f t="shared" si="223"/>
        <v/>
      </c>
      <c r="EI173" s="151" t="str">
        <f t="shared" si="224"/>
        <v xml:space="preserve">
</v>
      </c>
    </row>
    <row r="174" spans="1:139" x14ac:dyDescent="0.2">
      <c r="A174" s="2" t="s">
        <v>370</v>
      </c>
      <c r="B174" s="2" t="s">
        <v>368</v>
      </c>
      <c r="C174" s="2" t="s">
        <v>371</v>
      </c>
      <c r="D174" s="145">
        <v>3.86</v>
      </c>
      <c r="E174" s="145">
        <v>1.05</v>
      </c>
      <c r="F174" s="131">
        <v>445</v>
      </c>
      <c r="G174" s="146">
        <v>3.86</v>
      </c>
      <c r="H174" s="146">
        <v>1.01</v>
      </c>
      <c r="I174" s="146">
        <v>277</v>
      </c>
      <c r="J174" s="146">
        <v>3.72</v>
      </c>
      <c r="K174" s="146">
        <v>1.17</v>
      </c>
      <c r="L174" s="146">
        <v>60</v>
      </c>
      <c r="M174" s="146">
        <v>3.94</v>
      </c>
      <c r="N174" s="146">
        <v>1.1000000000000001</v>
      </c>
      <c r="O174" s="146">
        <v>108</v>
      </c>
      <c r="P174" s="146">
        <v>3.82</v>
      </c>
      <c r="Q174" s="146">
        <v>1</v>
      </c>
      <c r="R174" s="146">
        <v>141</v>
      </c>
      <c r="S174" s="146">
        <v>3.93</v>
      </c>
      <c r="T174" s="146">
        <v>1.01</v>
      </c>
      <c r="U174" s="146">
        <v>134</v>
      </c>
      <c r="V174" s="146">
        <v>3.79</v>
      </c>
      <c r="W174" s="146">
        <v>1.06</v>
      </c>
      <c r="X174" s="146">
        <v>272</v>
      </c>
      <c r="Y174" s="146">
        <v>3.96</v>
      </c>
      <c r="Z174" s="146">
        <v>1.03</v>
      </c>
      <c r="AA174" s="146">
        <v>173</v>
      </c>
      <c r="AB174" s="146">
        <v>3.87</v>
      </c>
      <c r="AC174" s="146">
        <v>1.06</v>
      </c>
      <c r="AD174" s="146">
        <v>337</v>
      </c>
      <c r="AE174" s="146">
        <v>3.82</v>
      </c>
      <c r="AF174" s="146">
        <v>1.05</v>
      </c>
      <c r="AG174" s="146">
        <v>108</v>
      </c>
      <c r="AH174" s="33">
        <v>3.8612334801762129</v>
      </c>
      <c r="AI174" s="33">
        <v>1.0880219908859556</v>
      </c>
      <c r="AJ174" s="125">
        <v>454</v>
      </c>
      <c r="AK174" s="33">
        <v>3.8494623655913993</v>
      </c>
      <c r="AL174" s="33">
        <v>1.0889857655999344</v>
      </c>
      <c r="AM174" s="125">
        <v>279</v>
      </c>
      <c r="AN174" s="33">
        <v>3.9384615384615391</v>
      </c>
      <c r="AO174" s="33">
        <v>0.99807507039994059</v>
      </c>
      <c r="AP174" s="125">
        <v>65</v>
      </c>
      <c r="AQ174" s="33">
        <v>3.8454545454545443</v>
      </c>
      <c r="AR174" s="33">
        <v>1.1428787380302141</v>
      </c>
      <c r="AS174" s="125">
        <v>110</v>
      </c>
      <c r="AT174" s="33">
        <v>3.8362068965517251</v>
      </c>
      <c r="AU174" s="33">
        <v>1.0790008705097134</v>
      </c>
      <c r="AV174" s="125">
        <v>116</v>
      </c>
      <c r="AW174" s="33">
        <v>3.8812500000000001</v>
      </c>
      <c r="AX174" s="33">
        <v>1.0837384341762046</v>
      </c>
      <c r="AY174" s="125">
        <v>160</v>
      </c>
      <c r="AZ174" s="33">
        <v>3.8555555555555552</v>
      </c>
      <c r="BA174" s="33">
        <v>1.0654539264523892</v>
      </c>
      <c r="BB174" s="125">
        <v>270</v>
      </c>
      <c r="BC174" s="33">
        <v>3.8633879781420766</v>
      </c>
      <c r="BD174" s="33">
        <v>1.123144867148461</v>
      </c>
      <c r="BE174" s="125">
        <v>183</v>
      </c>
      <c r="BF174" s="33">
        <v>3.8916666666666671</v>
      </c>
      <c r="BG174" s="33">
        <v>1.1004873572187597</v>
      </c>
      <c r="BH174" s="125">
        <v>360</v>
      </c>
      <c r="BI174" s="33">
        <v>3.7446808510638303</v>
      </c>
      <c r="BJ174" s="33">
        <v>1.0362895992954235</v>
      </c>
      <c r="BK174" s="125">
        <v>94</v>
      </c>
      <c r="BM174" s="17">
        <f t="shared" si="151"/>
        <v>0.13861386138613829</v>
      </c>
      <c r="BN174" s="14" t="str">
        <f t="shared" si="150"/>
        <v>pre-ten</v>
      </c>
      <c r="BO174" s="14">
        <f t="shared" si="152"/>
        <v>0.13861386138613829</v>
      </c>
      <c r="BP174" s="14" t="str">
        <f t="shared" si="153"/>
        <v>small</v>
      </c>
      <c r="BQ174" s="14" t="str">
        <f t="shared" si="154"/>
        <v>pre-ten
small</v>
      </c>
      <c r="BR174" s="17">
        <f t="shared" si="155"/>
        <v>-7.9207920792079278E-2</v>
      </c>
      <c r="BS174" s="14" t="str">
        <f t="shared" si="156"/>
        <v/>
      </c>
      <c r="BT174" s="14">
        <f t="shared" si="157"/>
        <v>7.9207920792079278E-2</v>
      </c>
      <c r="BU174" s="14" t="str">
        <f t="shared" si="158"/>
        <v/>
      </c>
      <c r="BV174" s="14" t="str">
        <f t="shared" si="159"/>
        <v xml:space="preserve">
</v>
      </c>
      <c r="BW174" s="17">
        <f t="shared" si="160"/>
        <v>-0.11000000000000032</v>
      </c>
      <c r="BX174" s="14" t="str">
        <f t="shared" si="161"/>
        <v>full</v>
      </c>
      <c r="BY174" s="14">
        <f t="shared" si="162"/>
        <v>0.11000000000000032</v>
      </c>
      <c r="BZ174" s="14" t="str">
        <f t="shared" si="163"/>
        <v>small</v>
      </c>
      <c r="CA174" s="14" t="str">
        <f t="shared" si="164"/>
        <v>full
small</v>
      </c>
      <c r="CB174" s="17">
        <f t="shared" si="165"/>
        <v>-0.16037735849056597</v>
      </c>
      <c r="CC174" s="14" t="str">
        <f t="shared" si="166"/>
        <v>men</v>
      </c>
      <c r="CD174" s="14">
        <f t="shared" si="167"/>
        <v>0.16037735849056597</v>
      </c>
      <c r="CE174" s="14" t="str">
        <f t="shared" si="168"/>
        <v>small</v>
      </c>
      <c r="CF174" s="14" t="str">
        <f t="shared" si="169"/>
        <v>men
small</v>
      </c>
      <c r="CG174" s="17">
        <f t="shared" si="170"/>
        <v>4.7169811320754963E-2</v>
      </c>
      <c r="CH174" s="14" t="str">
        <f t="shared" si="171"/>
        <v/>
      </c>
      <c r="CI174" s="14">
        <f t="shared" si="172"/>
        <v>4.7169811320754963E-2</v>
      </c>
      <c r="CJ174" s="14" t="str">
        <f t="shared" si="173"/>
        <v/>
      </c>
      <c r="CK174" s="14" t="str">
        <f t="shared" si="174"/>
        <v xml:space="preserve">
</v>
      </c>
      <c r="CL174" s="17">
        <f t="shared" si="175"/>
        <v>1.1336904828629921E-3</v>
      </c>
      <c r="CM174" s="17" t="str">
        <f t="shared" si="176"/>
        <v/>
      </c>
      <c r="CN174" s="17">
        <f t="shared" si="177"/>
        <v>1.1336904828629921E-3</v>
      </c>
      <c r="CO174" s="17" t="str">
        <f t="shared" si="178"/>
        <v/>
      </c>
      <c r="CP174" s="17" t="str">
        <f t="shared" si="179"/>
        <v xml:space="preserve">
</v>
      </c>
      <c r="CQ174" s="17">
        <f t="shared" si="180"/>
        <v>-9.676558446836318E-3</v>
      </c>
      <c r="CR174" s="17" t="str">
        <f t="shared" si="181"/>
        <v/>
      </c>
      <c r="CS174" s="17">
        <f t="shared" si="182"/>
        <v>9.676558446836318E-3</v>
      </c>
      <c r="CT174" s="17" t="str">
        <f t="shared" si="183"/>
        <v/>
      </c>
      <c r="CU174" s="17" t="str">
        <f t="shared" si="184"/>
        <v xml:space="preserve">
</v>
      </c>
      <c r="CV174" s="151">
        <f t="shared" si="185"/>
        <v>0.21888287258191791</v>
      </c>
      <c r="CW174" s="17" t="str">
        <f t="shared" si="186"/>
        <v>+</v>
      </c>
      <c r="CX174" s="17">
        <f t="shared" si="187"/>
        <v>0.21888287258191791</v>
      </c>
      <c r="CY174" s="17" t="str">
        <f t="shared" si="188"/>
        <v>small</v>
      </c>
      <c r="CZ174" s="17" t="str">
        <f t="shared" si="189"/>
        <v>+
small</v>
      </c>
      <c r="DA174" s="17">
        <f t="shared" si="190"/>
        <v>-8.2725709560760169E-2</v>
      </c>
      <c r="DB174" s="17" t="str">
        <f t="shared" si="191"/>
        <v/>
      </c>
      <c r="DC174" s="17">
        <f t="shared" si="192"/>
        <v>8.2725709560760169E-2</v>
      </c>
      <c r="DD174" s="17" t="str">
        <f t="shared" si="193"/>
        <v/>
      </c>
      <c r="DE174" s="17" t="str">
        <f t="shared" si="194"/>
        <v xml:space="preserve">
</v>
      </c>
      <c r="DF174" s="17">
        <f t="shared" si="195"/>
        <v>1.5020281257112618E-2</v>
      </c>
      <c r="DG174" s="17" t="str">
        <f t="shared" si="196"/>
        <v/>
      </c>
      <c r="DH174" s="17">
        <f t="shared" si="197"/>
        <v>1.5020281257112618E-2</v>
      </c>
      <c r="DI174" s="17" t="str">
        <f t="shared" si="198"/>
        <v/>
      </c>
      <c r="DJ174" s="17" t="str">
        <f t="shared" si="199"/>
        <v xml:space="preserve">
</v>
      </c>
      <c r="DK174" s="17">
        <f t="shared" si="200"/>
        <v>-4.4983179024242141E-2</v>
      </c>
      <c r="DL174" s="17" t="str">
        <f t="shared" si="201"/>
        <v/>
      </c>
      <c r="DM174" s="17">
        <f t="shared" si="202"/>
        <v>4.4983179024242141E-2</v>
      </c>
      <c r="DN174" s="17" t="str">
        <f t="shared" si="203"/>
        <v/>
      </c>
      <c r="DO174" s="17" t="str">
        <f t="shared" si="204"/>
        <v xml:space="preserve">
</v>
      </c>
      <c r="DP174" s="17">
        <f t="shared" si="205"/>
        <v>6.1528287547668592E-2</v>
      </c>
      <c r="DQ174" s="17" t="str">
        <f t="shared" si="206"/>
        <v/>
      </c>
      <c r="DR174" s="17">
        <f t="shared" si="207"/>
        <v>6.1528287547668592E-2</v>
      </c>
      <c r="DS174" s="17" t="str">
        <f t="shared" si="208"/>
        <v/>
      </c>
      <c r="DT174" s="17" t="str">
        <f t="shared" si="209"/>
        <v xml:space="preserve">
</v>
      </c>
      <c r="DU174" s="17">
        <f t="shared" si="210"/>
        <v>-8.6019199022126597E-2</v>
      </c>
      <c r="DV174" s="17" t="str">
        <f t="shared" si="211"/>
        <v/>
      </c>
      <c r="DW174" s="17">
        <f t="shared" si="212"/>
        <v>8.6019199022126597E-2</v>
      </c>
      <c r="DX174" s="17" t="str">
        <f t="shared" si="213"/>
        <v/>
      </c>
      <c r="DY174" s="17" t="str">
        <f t="shared" si="214"/>
        <v xml:space="preserve">
</v>
      </c>
      <c r="DZ174" s="17">
        <f t="shared" si="215"/>
        <v>1.9688246779522019E-2</v>
      </c>
      <c r="EA174" s="17" t="str">
        <f t="shared" si="216"/>
        <v/>
      </c>
      <c r="EB174" s="17">
        <f t="shared" si="217"/>
        <v>1.9688246779522019E-2</v>
      </c>
      <c r="EC174" s="17" t="str">
        <f t="shared" si="218"/>
        <v/>
      </c>
      <c r="ED174" s="17" t="str">
        <f t="shared" si="219"/>
        <v xml:space="preserve">
</v>
      </c>
      <c r="EE174" s="17">
        <f t="shared" si="220"/>
        <v>-7.2681564098857357E-2</v>
      </c>
      <c r="EF174" s="17" t="str">
        <f t="shared" si="221"/>
        <v/>
      </c>
      <c r="EG174" s="17">
        <f t="shared" si="222"/>
        <v>7.2681564098857357E-2</v>
      </c>
      <c r="EH174" s="17" t="str">
        <f t="shared" si="223"/>
        <v/>
      </c>
      <c r="EI174" s="17" t="str">
        <f t="shared" si="224"/>
        <v xml:space="preserve">
</v>
      </c>
    </row>
    <row r="175" spans="1:139" s="27" customFormat="1" x14ac:dyDescent="0.2">
      <c r="A175" s="95" t="s">
        <v>372</v>
      </c>
      <c r="B175" s="95" t="s">
        <v>368</v>
      </c>
      <c r="C175" s="95" t="s">
        <v>373</v>
      </c>
      <c r="D175" s="148">
        <v>3.01</v>
      </c>
      <c r="E175" s="148">
        <v>1.36</v>
      </c>
      <c r="F175" s="148">
        <v>421</v>
      </c>
      <c r="G175" s="148">
        <v>3.17</v>
      </c>
      <c r="H175" s="148">
        <v>1.32</v>
      </c>
      <c r="I175" s="148">
        <v>266</v>
      </c>
      <c r="J175" s="148">
        <v>3.16</v>
      </c>
      <c r="K175" s="148">
        <v>1.44</v>
      </c>
      <c r="L175" s="148">
        <v>56</v>
      </c>
      <c r="M175" s="148">
        <v>2.5099999999999998</v>
      </c>
      <c r="N175" s="148">
        <v>1.33</v>
      </c>
      <c r="O175" s="148">
        <v>99</v>
      </c>
      <c r="P175" s="148">
        <v>3.35</v>
      </c>
      <c r="Q175" s="148">
        <v>1.28</v>
      </c>
      <c r="R175" s="148">
        <v>136</v>
      </c>
      <c r="S175" s="148">
        <v>3.02</v>
      </c>
      <c r="T175" s="148">
        <v>1.35</v>
      </c>
      <c r="U175" s="148">
        <v>128</v>
      </c>
      <c r="V175" s="148">
        <v>3.2</v>
      </c>
      <c r="W175" s="148">
        <v>1.35</v>
      </c>
      <c r="X175" s="148">
        <v>258</v>
      </c>
      <c r="Y175" s="148">
        <v>2.72</v>
      </c>
      <c r="Z175" s="148">
        <v>1.34</v>
      </c>
      <c r="AA175" s="148">
        <v>163</v>
      </c>
      <c r="AB175" s="148">
        <v>2.9</v>
      </c>
      <c r="AC175" s="148">
        <v>1.37</v>
      </c>
      <c r="AD175" s="148">
        <v>322</v>
      </c>
      <c r="AE175" s="148">
        <v>3.38</v>
      </c>
      <c r="AF175" s="148">
        <v>1.28</v>
      </c>
      <c r="AG175" s="148">
        <v>99</v>
      </c>
      <c r="AH175" s="98">
        <v>2.9766899766899773</v>
      </c>
      <c r="AI175" s="98">
        <v>1.4304490012753917</v>
      </c>
      <c r="AJ175" s="126">
        <v>429</v>
      </c>
      <c r="AK175" s="98">
        <v>3.2846153846153836</v>
      </c>
      <c r="AL175" s="98">
        <v>1.3655135534396079</v>
      </c>
      <c r="AM175" s="126">
        <v>260</v>
      </c>
      <c r="AN175" s="98">
        <v>2.84375</v>
      </c>
      <c r="AO175" s="98">
        <v>1.3711164492705634</v>
      </c>
      <c r="AP175" s="126">
        <v>64</v>
      </c>
      <c r="AQ175" s="98">
        <v>2.2952380952380955</v>
      </c>
      <c r="AR175" s="98">
        <v>1.3862221039976677</v>
      </c>
      <c r="AS175" s="126">
        <v>105</v>
      </c>
      <c r="AT175" s="98">
        <v>3.3963963963963972</v>
      </c>
      <c r="AU175" s="98">
        <v>1.3502813126380826</v>
      </c>
      <c r="AV175" s="126">
        <v>111</v>
      </c>
      <c r="AW175" s="98">
        <v>3.1972789115646258</v>
      </c>
      <c r="AX175" s="98">
        <v>1.3781039972204463</v>
      </c>
      <c r="AY175" s="126">
        <v>147</v>
      </c>
      <c r="AZ175" s="98">
        <v>3.1490196078431385</v>
      </c>
      <c r="BA175" s="98">
        <v>1.3865740577856831</v>
      </c>
      <c r="BB175" s="126">
        <v>255</v>
      </c>
      <c r="BC175" s="98">
        <v>2.7225433526011553</v>
      </c>
      <c r="BD175" s="98">
        <v>1.4640698311533316</v>
      </c>
      <c r="BE175" s="126">
        <v>173</v>
      </c>
      <c r="BF175" s="98">
        <v>2.9023668639053239</v>
      </c>
      <c r="BG175" s="98">
        <v>1.4573848642206946</v>
      </c>
      <c r="BH175" s="126">
        <v>338</v>
      </c>
      <c r="BI175" s="98">
        <v>3.252747252747251</v>
      </c>
      <c r="BJ175" s="98">
        <v>1.2960916170755368</v>
      </c>
      <c r="BK175" s="126">
        <v>91</v>
      </c>
      <c r="BM175" s="17">
        <f t="shared" si="151"/>
        <v>7.5757575757574138E-3</v>
      </c>
      <c r="BN175" s="14" t="str">
        <f t="shared" si="150"/>
        <v/>
      </c>
      <c r="BO175" s="14">
        <f t="shared" si="152"/>
        <v>7.5757575757574138E-3</v>
      </c>
      <c r="BP175" s="14" t="str">
        <f t="shared" si="153"/>
        <v/>
      </c>
      <c r="BQ175" s="14" t="str">
        <f t="shared" si="154"/>
        <v xml:space="preserve">
</v>
      </c>
      <c r="BR175" s="17">
        <f t="shared" si="155"/>
        <v>0.50000000000000011</v>
      </c>
      <c r="BS175" s="14" t="str">
        <f t="shared" si="156"/>
        <v>ntt</v>
      </c>
      <c r="BT175" s="14">
        <f t="shared" si="157"/>
        <v>0.50000000000000011</v>
      </c>
      <c r="BU175" s="14" t="str">
        <f t="shared" si="158"/>
        <v/>
      </c>
      <c r="BV175" s="14" t="str">
        <f t="shared" si="159"/>
        <v xml:space="preserve">ntt
</v>
      </c>
      <c r="BW175" s="17">
        <f t="shared" si="160"/>
        <v>0.25781250000000006</v>
      </c>
      <c r="BX175" s="14" t="str">
        <f t="shared" si="161"/>
        <v>assoc</v>
      </c>
      <c r="BY175" s="14">
        <f t="shared" si="162"/>
        <v>0.25781250000000006</v>
      </c>
      <c r="BZ175" s="14" t="str">
        <f t="shared" si="163"/>
        <v>small</v>
      </c>
      <c r="CA175" s="14" t="str">
        <f t="shared" si="164"/>
        <v>assoc
small</v>
      </c>
      <c r="CB175" s="17">
        <f t="shared" si="165"/>
        <v>0.35555555555555551</v>
      </c>
      <c r="CC175" s="14" t="str">
        <f t="shared" si="166"/>
        <v>women</v>
      </c>
      <c r="CD175" s="14">
        <f t="shared" si="167"/>
        <v>0.35555555555555551</v>
      </c>
      <c r="CE175" s="14" t="str">
        <f t="shared" si="168"/>
        <v>moderate</v>
      </c>
      <c r="CF175" s="14" t="str">
        <f t="shared" si="169"/>
        <v>women
moderate</v>
      </c>
      <c r="CG175" s="17">
        <f t="shared" si="170"/>
        <v>-0.3503649635036496</v>
      </c>
      <c r="CH175" s="14" t="str">
        <f t="shared" si="171"/>
        <v>white</v>
      </c>
      <c r="CI175" s="14">
        <f t="shared" si="172"/>
        <v>0.3503649635036496</v>
      </c>
      <c r="CJ175" s="14" t="str">
        <f t="shared" si="173"/>
        <v>moderate</v>
      </c>
      <c r="CK175" s="14" t="str">
        <f t="shared" si="174"/>
        <v>white
moderate</v>
      </c>
      <c r="CL175" s="17">
        <f t="shared" si="175"/>
        <v>-2.3286410966293265E-2</v>
      </c>
      <c r="CM175" s="17" t="str">
        <f t="shared" si="176"/>
        <v/>
      </c>
      <c r="CN175" s="17">
        <f t="shared" si="177"/>
        <v>2.3286410966293265E-2</v>
      </c>
      <c r="CO175" s="17" t="str">
        <f t="shared" si="178"/>
        <v/>
      </c>
      <c r="CP175" s="17" t="str">
        <f t="shared" si="179"/>
        <v xml:space="preserve">
</v>
      </c>
      <c r="CQ175" s="17">
        <f t="shared" si="180"/>
        <v>8.3935735626114921E-2</v>
      </c>
      <c r="CR175" s="17" t="str">
        <f t="shared" si="181"/>
        <v/>
      </c>
      <c r="CS175" s="17">
        <f t="shared" si="182"/>
        <v>8.3935735626114921E-2</v>
      </c>
      <c r="CT175" s="17" t="str">
        <f t="shared" si="183"/>
        <v/>
      </c>
      <c r="CU175" s="17" t="str">
        <f t="shared" si="184"/>
        <v xml:space="preserve">
</v>
      </c>
      <c r="CV175" s="151">
        <f t="shared" si="185"/>
        <v>-0.23065145208362553</v>
      </c>
      <c r="CW175" s="17" t="str">
        <f t="shared" si="186"/>
        <v>-</v>
      </c>
      <c r="CX175" s="17">
        <f t="shared" si="187"/>
        <v>0.23065145208362553</v>
      </c>
      <c r="CY175" s="17" t="str">
        <f t="shared" si="188"/>
        <v>small</v>
      </c>
      <c r="CZ175" s="17" t="str">
        <f t="shared" si="189"/>
        <v>-
small</v>
      </c>
      <c r="DA175" s="17">
        <f t="shared" si="190"/>
        <v>-0.15492604261796247</v>
      </c>
      <c r="DB175" s="17" t="str">
        <f t="shared" si="191"/>
        <v>-</v>
      </c>
      <c r="DC175" s="17">
        <f t="shared" si="192"/>
        <v>0.15492604261796247</v>
      </c>
      <c r="DD175" s="17" t="str">
        <f t="shared" si="193"/>
        <v>small</v>
      </c>
      <c r="DE175" s="17" t="str">
        <f t="shared" si="194"/>
        <v>-
small</v>
      </c>
      <c r="DF175" s="17">
        <f t="shared" si="195"/>
        <v>3.4360540994047527E-2</v>
      </c>
      <c r="DG175" s="17" t="str">
        <f t="shared" si="196"/>
        <v/>
      </c>
      <c r="DH175" s="17">
        <f t="shared" si="197"/>
        <v>3.4360540994047527E-2</v>
      </c>
      <c r="DI175" s="17" t="str">
        <f t="shared" si="198"/>
        <v/>
      </c>
      <c r="DJ175" s="17" t="str">
        <f t="shared" si="199"/>
        <v xml:space="preserve">
</v>
      </c>
      <c r="DK175" s="17">
        <f t="shared" si="200"/>
        <v>0.12863971944220962</v>
      </c>
      <c r="DL175" s="17" t="str">
        <f t="shared" si="201"/>
        <v>+</v>
      </c>
      <c r="DM175" s="17">
        <f t="shared" si="202"/>
        <v>0.12863971944220962</v>
      </c>
      <c r="DN175" s="17" t="str">
        <f t="shared" si="203"/>
        <v>small</v>
      </c>
      <c r="DO175" s="17" t="str">
        <f t="shared" si="204"/>
        <v>+
small</v>
      </c>
      <c r="DP175" s="17">
        <f t="shared" si="205"/>
        <v>-3.6767161386443231E-2</v>
      </c>
      <c r="DQ175" s="17" t="str">
        <f t="shared" si="206"/>
        <v/>
      </c>
      <c r="DR175" s="17">
        <f t="shared" si="207"/>
        <v>3.6767161386443231E-2</v>
      </c>
      <c r="DS175" s="17" t="str">
        <f t="shared" si="208"/>
        <v/>
      </c>
      <c r="DT175" s="17" t="str">
        <f t="shared" si="209"/>
        <v xml:space="preserve">
</v>
      </c>
      <c r="DU175" s="17">
        <f t="shared" si="210"/>
        <v>1.7371798441824186E-3</v>
      </c>
      <c r="DV175" s="17" t="str">
        <f t="shared" si="211"/>
        <v/>
      </c>
      <c r="DW175" s="17">
        <f t="shared" si="212"/>
        <v>1.7371798441824186E-3</v>
      </c>
      <c r="DX175" s="17" t="str">
        <f t="shared" si="213"/>
        <v/>
      </c>
      <c r="DY175" s="17" t="str">
        <f t="shared" si="214"/>
        <v xml:space="preserve">
</v>
      </c>
      <c r="DZ175" s="17">
        <f t="shared" si="215"/>
        <v>1.6240486390598442E-3</v>
      </c>
      <c r="EA175" s="17" t="str">
        <f t="shared" si="216"/>
        <v/>
      </c>
      <c r="EB175" s="17">
        <f t="shared" si="217"/>
        <v>1.6240486390598442E-3</v>
      </c>
      <c r="EC175" s="17" t="str">
        <f t="shared" si="218"/>
        <v/>
      </c>
      <c r="ED175" s="17" t="str">
        <f t="shared" si="219"/>
        <v xml:space="preserve">
</v>
      </c>
      <c r="EE175" s="17">
        <f t="shared" si="220"/>
        <v>-9.8181907494995072E-2</v>
      </c>
      <c r="EF175" s="17" t="str">
        <f t="shared" si="221"/>
        <v/>
      </c>
      <c r="EG175" s="17">
        <f t="shared" si="222"/>
        <v>9.8181907494995072E-2</v>
      </c>
      <c r="EH175" s="17" t="str">
        <f t="shared" si="223"/>
        <v/>
      </c>
      <c r="EI175" s="17" t="str">
        <f t="shared" si="224"/>
        <v xml:space="preserve">
</v>
      </c>
    </row>
    <row r="176" spans="1:139" x14ac:dyDescent="0.2">
      <c r="A176" s="2" t="s">
        <v>374</v>
      </c>
      <c r="B176" s="2" t="s">
        <v>368</v>
      </c>
      <c r="C176" s="2" t="s">
        <v>375</v>
      </c>
      <c r="D176" s="145">
        <v>3.52</v>
      </c>
      <c r="E176" s="145">
        <v>1.08</v>
      </c>
      <c r="F176" s="131">
        <v>450</v>
      </c>
      <c r="G176" s="146">
        <v>3.53</v>
      </c>
      <c r="H176" s="146">
        <v>1.04</v>
      </c>
      <c r="I176" s="146">
        <v>282</v>
      </c>
      <c r="J176" s="146">
        <v>3.4</v>
      </c>
      <c r="K176" s="146">
        <v>1.2</v>
      </c>
      <c r="L176" s="146">
        <v>60</v>
      </c>
      <c r="M176" s="146">
        <v>3.56</v>
      </c>
      <c r="N176" s="146">
        <v>1.1100000000000001</v>
      </c>
      <c r="O176" s="146">
        <v>108</v>
      </c>
      <c r="P176" s="146">
        <v>3.5</v>
      </c>
      <c r="Q176" s="146">
        <v>1.03</v>
      </c>
      <c r="R176" s="146">
        <v>143</v>
      </c>
      <c r="S176" s="146">
        <v>3.56</v>
      </c>
      <c r="T176" s="146">
        <v>1.06</v>
      </c>
      <c r="U176" s="146">
        <v>137</v>
      </c>
      <c r="V176" s="146">
        <v>3.44</v>
      </c>
      <c r="W176" s="146">
        <v>1.08</v>
      </c>
      <c r="X176" s="146">
        <v>276</v>
      </c>
      <c r="Y176" s="146">
        <v>3.64</v>
      </c>
      <c r="Z176" s="146">
        <v>1.06</v>
      </c>
      <c r="AA176" s="146">
        <v>174</v>
      </c>
      <c r="AB176" s="146">
        <v>3.53</v>
      </c>
      <c r="AC176" s="146">
        <v>1.0900000000000001</v>
      </c>
      <c r="AD176" s="146">
        <v>341</v>
      </c>
      <c r="AE176" s="146">
        <v>3.48</v>
      </c>
      <c r="AF176" s="146">
        <v>1.03</v>
      </c>
      <c r="AG176" s="146">
        <v>109</v>
      </c>
      <c r="AH176" s="31">
        <v>3.5689277899343539</v>
      </c>
      <c r="AI176" s="31">
        <v>1.0822316678660655</v>
      </c>
      <c r="AJ176" s="125">
        <v>457</v>
      </c>
      <c r="AK176" s="31">
        <v>3.5836298932384327</v>
      </c>
      <c r="AL176" s="31">
        <v>1.0860884887470803</v>
      </c>
      <c r="AM176" s="125">
        <v>281</v>
      </c>
      <c r="AN176" s="31">
        <v>3.4153846153846157</v>
      </c>
      <c r="AO176" s="31">
        <v>1.0442148320075784</v>
      </c>
      <c r="AP176" s="125">
        <v>65</v>
      </c>
      <c r="AQ176" s="31">
        <v>3.6216216216216215</v>
      </c>
      <c r="AR176" s="31">
        <v>1.0958936084231907</v>
      </c>
      <c r="AS176" s="125">
        <v>111</v>
      </c>
      <c r="AT176" s="31">
        <v>3.5982905982905979</v>
      </c>
      <c r="AU176" s="31">
        <v>1.0260388264804254</v>
      </c>
      <c r="AV176" s="125">
        <v>117</v>
      </c>
      <c r="AW176" s="31">
        <v>3.5714285714285725</v>
      </c>
      <c r="AX176" s="31">
        <v>1.105182596419511</v>
      </c>
      <c r="AY176" s="125">
        <v>161</v>
      </c>
      <c r="AZ176" s="31">
        <v>3.5641025641025634</v>
      </c>
      <c r="BA176" s="31">
        <v>1.048683006568458</v>
      </c>
      <c r="BB176" s="125">
        <v>273</v>
      </c>
      <c r="BC176" s="31">
        <v>3.5737704918032791</v>
      </c>
      <c r="BD176" s="31">
        <v>1.1357190159983703</v>
      </c>
      <c r="BE176" s="125">
        <v>183</v>
      </c>
      <c r="BF176" s="31">
        <v>3.5718232044198888</v>
      </c>
      <c r="BG176" s="31">
        <v>1.0717120647917397</v>
      </c>
      <c r="BH176" s="125">
        <v>362</v>
      </c>
      <c r="BI176" s="31">
        <v>3.5578947368421039</v>
      </c>
      <c r="BJ176" s="31">
        <v>1.1271861923418185</v>
      </c>
      <c r="BK176" s="125">
        <v>95</v>
      </c>
      <c r="BM176" s="17">
        <f t="shared" si="151"/>
        <v>0.12499999999999989</v>
      </c>
      <c r="BN176" s="14" t="str">
        <f t="shared" si="150"/>
        <v>pre-ten</v>
      </c>
      <c r="BO176" s="14">
        <f t="shared" si="152"/>
        <v>0.12499999999999989</v>
      </c>
      <c r="BP176" s="14" t="str">
        <f t="shared" si="153"/>
        <v>small</v>
      </c>
      <c r="BQ176" s="14" t="str">
        <f t="shared" si="154"/>
        <v>pre-ten
small</v>
      </c>
      <c r="BR176" s="17">
        <f t="shared" si="155"/>
        <v>-2.8846153846154084E-2</v>
      </c>
      <c r="BS176" s="14" t="str">
        <f t="shared" si="156"/>
        <v/>
      </c>
      <c r="BT176" s="14">
        <f t="shared" si="157"/>
        <v>2.8846153846154084E-2</v>
      </c>
      <c r="BU176" s="14" t="str">
        <f t="shared" si="158"/>
        <v/>
      </c>
      <c r="BV176" s="14" t="str">
        <f t="shared" si="159"/>
        <v xml:space="preserve">
</v>
      </c>
      <c r="BW176" s="17">
        <f t="shared" si="160"/>
        <v>-5.825242718446607E-2</v>
      </c>
      <c r="BX176" s="14" t="str">
        <f t="shared" si="161"/>
        <v/>
      </c>
      <c r="BY176" s="14">
        <f t="shared" si="162"/>
        <v>5.825242718446607E-2</v>
      </c>
      <c r="BZ176" s="14" t="str">
        <f t="shared" si="163"/>
        <v/>
      </c>
      <c r="CA176" s="14" t="str">
        <f t="shared" si="164"/>
        <v xml:space="preserve">
</v>
      </c>
      <c r="CB176" s="17">
        <f t="shared" si="165"/>
        <v>-0.18518518518518534</v>
      </c>
      <c r="CC176" s="14" t="str">
        <f t="shared" si="166"/>
        <v>men</v>
      </c>
      <c r="CD176" s="14">
        <f t="shared" si="167"/>
        <v>0.18518518518518534</v>
      </c>
      <c r="CE176" s="14" t="str">
        <f t="shared" si="168"/>
        <v>small</v>
      </c>
      <c r="CF176" s="14" t="str">
        <f t="shared" si="169"/>
        <v>men
small</v>
      </c>
      <c r="CG176" s="17">
        <f t="shared" si="170"/>
        <v>4.5871559633027359E-2</v>
      </c>
      <c r="CH176" s="14" t="str">
        <f t="shared" si="171"/>
        <v/>
      </c>
      <c r="CI176" s="14">
        <f t="shared" si="172"/>
        <v>4.5871559633027359E-2</v>
      </c>
      <c r="CJ176" s="14" t="str">
        <f t="shared" si="173"/>
        <v/>
      </c>
      <c r="CK176" s="14" t="str">
        <f t="shared" si="174"/>
        <v xml:space="preserve">
</v>
      </c>
      <c r="CL176" s="17">
        <f t="shared" si="175"/>
        <v>4.5210088918234338E-2</v>
      </c>
      <c r="CM176" s="17" t="str">
        <f t="shared" si="176"/>
        <v/>
      </c>
      <c r="CN176" s="17">
        <f t="shared" si="177"/>
        <v>4.5210088918234338E-2</v>
      </c>
      <c r="CO176" s="17" t="str">
        <f t="shared" si="178"/>
        <v/>
      </c>
      <c r="CP176" s="17" t="str">
        <f t="shared" si="179"/>
        <v xml:space="preserve">
</v>
      </c>
      <c r="CQ176" s="17">
        <f t="shared" si="180"/>
        <v>4.9378935320731336E-2</v>
      </c>
      <c r="CR176" s="17" t="str">
        <f t="shared" si="181"/>
        <v/>
      </c>
      <c r="CS176" s="17">
        <f t="shared" si="182"/>
        <v>4.9378935320731336E-2</v>
      </c>
      <c r="CT176" s="17" t="str">
        <f t="shared" si="183"/>
        <v/>
      </c>
      <c r="CU176" s="17" t="str">
        <f t="shared" si="184"/>
        <v xml:space="preserve">
</v>
      </c>
      <c r="CV176" s="151">
        <f t="shared" si="185"/>
        <v>1.4733189869595839E-2</v>
      </c>
      <c r="CW176" s="17" t="str">
        <f t="shared" si="186"/>
        <v/>
      </c>
      <c r="CX176" s="17">
        <f t="shared" si="187"/>
        <v>1.4733189869595839E-2</v>
      </c>
      <c r="CY176" s="17" t="str">
        <f t="shared" si="188"/>
        <v/>
      </c>
      <c r="CZ176" s="17" t="str">
        <f t="shared" si="189"/>
        <v xml:space="preserve">
</v>
      </c>
      <c r="DA176" s="17">
        <f t="shared" si="190"/>
        <v>5.6229565669503941E-2</v>
      </c>
      <c r="DB176" s="17" t="str">
        <f t="shared" si="191"/>
        <v/>
      </c>
      <c r="DC176" s="17">
        <f t="shared" si="192"/>
        <v>5.6229565669503941E-2</v>
      </c>
      <c r="DD176" s="17" t="str">
        <f t="shared" si="193"/>
        <v/>
      </c>
      <c r="DE176" s="17" t="str">
        <f t="shared" si="194"/>
        <v xml:space="preserve">
</v>
      </c>
      <c r="DF176" s="17">
        <f t="shared" si="195"/>
        <v>9.5796178228225268E-2</v>
      </c>
      <c r="DG176" s="17" t="str">
        <f t="shared" si="196"/>
        <v/>
      </c>
      <c r="DH176" s="17">
        <f t="shared" si="197"/>
        <v>9.5796178228225268E-2</v>
      </c>
      <c r="DI176" s="17" t="str">
        <f t="shared" si="198"/>
        <v/>
      </c>
      <c r="DJ176" s="17" t="str">
        <f t="shared" si="199"/>
        <v xml:space="preserve">
</v>
      </c>
      <c r="DK176" s="17">
        <f t="shared" si="200"/>
        <v>1.0340889791060678E-2</v>
      </c>
      <c r="DL176" s="17" t="str">
        <f t="shared" si="201"/>
        <v/>
      </c>
      <c r="DM176" s="17">
        <f t="shared" si="202"/>
        <v>1.0340889791060678E-2</v>
      </c>
      <c r="DN176" s="17" t="str">
        <f t="shared" si="203"/>
        <v/>
      </c>
      <c r="DO176" s="17" t="str">
        <f t="shared" si="204"/>
        <v xml:space="preserve">
</v>
      </c>
      <c r="DP176" s="17">
        <f t="shared" si="205"/>
        <v>0.11834135131898131</v>
      </c>
      <c r="DQ176" s="17" t="str">
        <f t="shared" si="206"/>
        <v>+</v>
      </c>
      <c r="DR176" s="17">
        <f t="shared" si="207"/>
        <v>0.11834135131898131</v>
      </c>
      <c r="DS176" s="17" t="str">
        <f t="shared" si="208"/>
        <v>small</v>
      </c>
      <c r="DT176" s="17" t="str">
        <f t="shared" si="209"/>
        <v>+
small</v>
      </c>
      <c r="DU176" s="17">
        <f t="shared" si="210"/>
        <v>-5.8315047352184207E-2</v>
      </c>
      <c r="DV176" s="17" t="str">
        <f t="shared" si="211"/>
        <v/>
      </c>
      <c r="DW176" s="17">
        <f t="shared" si="212"/>
        <v>5.8315047352184207E-2</v>
      </c>
      <c r="DX176" s="17" t="str">
        <f t="shared" si="213"/>
        <v/>
      </c>
      <c r="DY176" s="17" t="str">
        <f t="shared" si="214"/>
        <v xml:space="preserve">
</v>
      </c>
      <c r="DZ176" s="17">
        <f t="shared" si="215"/>
        <v>3.9024665107242444E-2</v>
      </c>
      <c r="EA176" s="17" t="str">
        <f t="shared" si="216"/>
        <v/>
      </c>
      <c r="EB176" s="17">
        <f t="shared" si="217"/>
        <v>3.9024665107242444E-2</v>
      </c>
      <c r="EC176" s="17" t="str">
        <f t="shared" si="218"/>
        <v/>
      </c>
      <c r="ED176" s="17" t="str">
        <f t="shared" si="219"/>
        <v xml:space="preserve">
</v>
      </c>
      <c r="EE176" s="17">
        <f t="shared" si="220"/>
        <v>6.9105474651238785E-2</v>
      </c>
      <c r="EF176" s="17" t="str">
        <f t="shared" si="221"/>
        <v/>
      </c>
      <c r="EG176" s="17">
        <f t="shared" si="222"/>
        <v>6.9105474651238785E-2</v>
      </c>
      <c r="EH176" s="17" t="str">
        <f t="shared" si="223"/>
        <v/>
      </c>
      <c r="EI176" s="17" t="str">
        <f t="shared" si="224"/>
        <v xml:space="preserve">
</v>
      </c>
    </row>
    <row r="177" spans="1:139" s="27" customFormat="1" x14ac:dyDescent="0.2">
      <c r="A177" s="95" t="s">
        <v>376</v>
      </c>
      <c r="B177" s="95" t="s">
        <v>368</v>
      </c>
      <c r="C177" s="95" t="s">
        <v>377</v>
      </c>
      <c r="D177" s="148">
        <v>3.32</v>
      </c>
      <c r="E177" s="148">
        <v>1.1000000000000001</v>
      </c>
      <c r="F177" s="148">
        <v>450</v>
      </c>
      <c r="G177" s="148">
        <v>3.34</v>
      </c>
      <c r="H177" s="148">
        <v>1.07</v>
      </c>
      <c r="I177" s="148">
        <v>282</v>
      </c>
      <c r="J177" s="148">
        <v>3.07</v>
      </c>
      <c r="K177" s="148">
        <v>1.25</v>
      </c>
      <c r="L177" s="148">
        <v>60</v>
      </c>
      <c r="M177" s="148">
        <v>3.44</v>
      </c>
      <c r="N177" s="148">
        <v>1.1000000000000001</v>
      </c>
      <c r="O177" s="148">
        <v>108</v>
      </c>
      <c r="P177" s="148">
        <v>3.25</v>
      </c>
      <c r="Q177" s="148">
        <v>1.02</v>
      </c>
      <c r="R177" s="148">
        <v>143</v>
      </c>
      <c r="S177" s="148">
        <v>3.42</v>
      </c>
      <c r="T177" s="148">
        <v>1.1200000000000001</v>
      </c>
      <c r="U177" s="148">
        <v>137</v>
      </c>
      <c r="V177" s="148">
        <v>3.3</v>
      </c>
      <c r="W177" s="148">
        <v>1.1200000000000001</v>
      </c>
      <c r="X177" s="148">
        <v>276</v>
      </c>
      <c r="Y177" s="148">
        <v>3.36</v>
      </c>
      <c r="Z177" s="148">
        <v>1.08</v>
      </c>
      <c r="AA177" s="148">
        <v>174</v>
      </c>
      <c r="AB177" s="148">
        <v>3.36</v>
      </c>
      <c r="AC177" s="148">
        <v>1.1000000000000001</v>
      </c>
      <c r="AD177" s="148">
        <v>341</v>
      </c>
      <c r="AE177" s="148">
        <v>3.22</v>
      </c>
      <c r="AF177" s="148">
        <v>1.1100000000000001</v>
      </c>
      <c r="AG177" s="148">
        <v>109</v>
      </c>
      <c r="AH177" s="98">
        <v>3.4288840262582032</v>
      </c>
      <c r="AI177" s="98">
        <v>1.0800612503478919</v>
      </c>
      <c r="AJ177" s="126">
        <v>457</v>
      </c>
      <c r="AK177" s="98">
        <v>3.4768683274021357</v>
      </c>
      <c r="AL177" s="98">
        <v>1.0758711488970127</v>
      </c>
      <c r="AM177" s="126">
        <v>281</v>
      </c>
      <c r="AN177" s="98">
        <v>3.2615384615384606</v>
      </c>
      <c r="AO177" s="98">
        <v>1.0499542114558358</v>
      </c>
      <c r="AP177" s="126">
        <v>65</v>
      </c>
      <c r="AQ177" s="98">
        <v>3.4054054054054039</v>
      </c>
      <c r="AR177" s="98">
        <v>1.1068249297253043</v>
      </c>
      <c r="AS177" s="126">
        <v>111</v>
      </c>
      <c r="AT177" s="98">
        <v>3.4957264957264966</v>
      </c>
      <c r="AU177" s="98">
        <v>1.1266668236204953</v>
      </c>
      <c r="AV177" s="126">
        <v>117</v>
      </c>
      <c r="AW177" s="98">
        <v>3.4720496894409938</v>
      </c>
      <c r="AX177" s="98">
        <v>1.0371964122168609</v>
      </c>
      <c r="AY177" s="126">
        <v>161</v>
      </c>
      <c r="AZ177" s="98">
        <v>3.4761904761904767</v>
      </c>
      <c r="BA177" s="98">
        <v>1.0433529767886174</v>
      </c>
      <c r="BB177" s="126">
        <v>273</v>
      </c>
      <c r="BC177" s="98">
        <v>3.360655737704918</v>
      </c>
      <c r="BD177" s="98">
        <v>1.1343699449655185</v>
      </c>
      <c r="BE177" s="126">
        <v>183</v>
      </c>
      <c r="BF177" s="98">
        <v>3.441988950276242</v>
      </c>
      <c r="BG177" s="98">
        <v>1.0930170803000763</v>
      </c>
      <c r="BH177" s="126">
        <v>362</v>
      </c>
      <c r="BI177" s="98">
        <v>3.378947368421052</v>
      </c>
      <c r="BJ177" s="98">
        <v>1.0332652989680398</v>
      </c>
      <c r="BK177" s="126">
        <v>95</v>
      </c>
      <c r="BM177" s="17">
        <f t="shared" si="151"/>
        <v>0.25233644859813087</v>
      </c>
      <c r="BN177" s="14" t="str">
        <f t="shared" si="150"/>
        <v>pre-ten</v>
      </c>
      <c r="BO177" s="14">
        <f t="shared" si="152"/>
        <v>0.25233644859813087</v>
      </c>
      <c r="BP177" s="14" t="str">
        <f t="shared" si="153"/>
        <v>small</v>
      </c>
      <c r="BQ177" s="14" t="str">
        <f t="shared" si="154"/>
        <v>pre-ten
small</v>
      </c>
      <c r="BR177" s="17">
        <f t="shared" si="155"/>
        <v>-9.3457943925233725E-2</v>
      </c>
      <c r="BS177" s="14" t="str">
        <f t="shared" si="156"/>
        <v/>
      </c>
      <c r="BT177" s="14">
        <f t="shared" si="157"/>
        <v>9.3457943925233725E-2</v>
      </c>
      <c r="BU177" s="14" t="str">
        <f t="shared" si="158"/>
        <v/>
      </c>
      <c r="BV177" s="14" t="str">
        <f t="shared" si="159"/>
        <v xml:space="preserve">
</v>
      </c>
      <c r="BW177" s="17">
        <f t="shared" si="160"/>
        <v>-0.1666666666666666</v>
      </c>
      <c r="BX177" s="14" t="str">
        <f t="shared" si="161"/>
        <v>full</v>
      </c>
      <c r="BY177" s="14">
        <f t="shared" si="162"/>
        <v>0.1666666666666666</v>
      </c>
      <c r="BZ177" s="14" t="str">
        <f t="shared" si="163"/>
        <v>small</v>
      </c>
      <c r="CA177" s="14" t="str">
        <f t="shared" si="164"/>
        <v>full
small</v>
      </c>
      <c r="CB177" s="17">
        <f t="shared" si="165"/>
        <v>-5.3571428571428617E-2</v>
      </c>
      <c r="CC177" s="14" t="str">
        <f t="shared" si="166"/>
        <v/>
      </c>
      <c r="CD177" s="14">
        <f t="shared" si="167"/>
        <v>5.3571428571428617E-2</v>
      </c>
      <c r="CE177" s="14" t="str">
        <f t="shared" si="168"/>
        <v/>
      </c>
      <c r="CF177" s="14" t="str">
        <f t="shared" si="169"/>
        <v xml:space="preserve">
</v>
      </c>
      <c r="CG177" s="17">
        <f t="shared" si="170"/>
        <v>0.12727272727272698</v>
      </c>
      <c r="CH177" s="14" t="str">
        <f t="shared" si="171"/>
        <v>foc</v>
      </c>
      <c r="CI177" s="14">
        <f t="shared" si="172"/>
        <v>0.12727272727272698</v>
      </c>
      <c r="CJ177" s="14" t="str">
        <f t="shared" si="173"/>
        <v>small</v>
      </c>
      <c r="CK177" s="14" t="str">
        <f t="shared" si="174"/>
        <v>foc
small</v>
      </c>
      <c r="CL177" s="17">
        <f t="shared" si="175"/>
        <v>0.10081282540516234</v>
      </c>
      <c r="CM177" s="17" t="str">
        <f t="shared" si="176"/>
        <v>+</v>
      </c>
      <c r="CN177" s="17">
        <f t="shared" si="177"/>
        <v>0.10081282540516234</v>
      </c>
      <c r="CO177" s="17" t="str">
        <f t="shared" si="178"/>
        <v>small</v>
      </c>
      <c r="CP177" s="17" t="str">
        <f t="shared" si="179"/>
        <v>+
small</v>
      </c>
      <c r="CQ177" s="17">
        <f t="shared" si="180"/>
        <v>0.12721628193343951</v>
      </c>
      <c r="CR177" s="17" t="str">
        <f t="shared" si="181"/>
        <v>+</v>
      </c>
      <c r="CS177" s="17">
        <f t="shared" si="182"/>
        <v>0.12721628193343951</v>
      </c>
      <c r="CT177" s="17" t="str">
        <f t="shared" si="183"/>
        <v>small</v>
      </c>
      <c r="CU177" s="17" t="str">
        <f t="shared" si="184"/>
        <v>+
small</v>
      </c>
      <c r="CV177" s="151">
        <f t="shared" si="185"/>
        <v>0.18242553765547465</v>
      </c>
      <c r="CW177" s="17" t="str">
        <f t="shared" si="186"/>
        <v>+</v>
      </c>
      <c r="CX177" s="17">
        <f t="shared" si="187"/>
        <v>0.18242553765547465</v>
      </c>
      <c r="CY177" s="17" t="str">
        <f t="shared" si="188"/>
        <v>small</v>
      </c>
      <c r="CZ177" s="17" t="str">
        <f t="shared" si="189"/>
        <v>+
small</v>
      </c>
      <c r="DA177" s="17">
        <f t="shared" si="190"/>
        <v>-3.1255705997859866E-2</v>
      </c>
      <c r="DB177" s="17" t="str">
        <f t="shared" si="191"/>
        <v/>
      </c>
      <c r="DC177" s="17">
        <f t="shared" si="192"/>
        <v>3.1255705997859866E-2</v>
      </c>
      <c r="DD177" s="17" t="str">
        <f t="shared" si="193"/>
        <v/>
      </c>
      <c r="DE177" s="17" t="str">
        <f t="shared" si="194"/>
        <v xml:space="preserve">
</v>
      </c>
      <c r="DF177" s="17">
        <f t="shared" si="195"/>
        <v>0.21810040961077129</v>
      </c>
      <c r="DG177" s="17" t="str">
        <f t="shared" si="196"/>
        <v>+</v>
      </c>
      <c r="DH177" s="17">
        <f t="shared" si="197"/>
        <v>0.21810040961077129</v>
      </c>
      <c r="DI177" s="17" t="str">
        <f t="shared" si="198"/>
        <v>small</v>
      </c>
      <c r="DJ177" s="17" t="str">
        <f t="shared" si="199"/>
        <v>+
small</v>
      </c>
      <c r="DK177" s="17">
        <f t="shared" si="200"/>
        <v>5.0183059667305442E-2</v>
      </c>
      <c r="DL177" s="17" t="str">
        <f t="shared" si="201"/>
        <v/>
      </c>
      <c r="DM177" s="17">
        <f t="shared" si="202"/>
        <v>5.0183059667305442E-2</v>
      </c>
      <c r="DN177" s="17" t="str">
        <f t="shared" si="203"/>
        <v/>
      </c>
      <c r="DO177" s="17" t="str">
        <f t="shared" si="204"/>
        <v xml:space="preserve">
</v>
      </c>
      <c r="DP177" s="17">
        <f t="shared" si="205"/>
        <v>0.16886948147958653</v>
      </c>
      <c r="DQ177" s="17" t="str">
        <f t="shared" si="206"/>
        <v>+</v>
      </c>
      <c r="DR177" s="17">
        <f t="shared" si="207"/>
        <v>0.16886948147958653</v>
      </c>
      <c r="DS177" s="17" t="str">
        <f t="shared" si="208"/>
        <v>small</v>
      </c>
      <c r="DT177" s="17" t="str">
        <f t="shared" si="209"/>
        <v>+
small</v>
      </c>
      <c r="DU177" s="17">
        <f t="shared" si="210"/>
        <v>5.7806336268724566E-4</v>
      </c>
      <c r="DV177" s="17" t="str">
        <f t="shared" si="211"/>
        <v/>
      </c>
      <c r="DW177" s="17">
        <f t="shared" si="212"/>
        <v>5.7806336268724566E-4</v>
      </c>
      <c r="DX177" s="17" t="str">
        <f t="shared" si="213"/>
        <v/>
      </c>
      <c r="DY177" s="17" t="str">
        <f t="shared" si="214"/>
        <v xml:space="preserve">
</v>
      </c>
      <c r="DZ177" s="17">
        <f t="shared" si="215"/>
        <v>7.5011591084864743E-2</v>
      </c>
      <c r="EA177" s="17" t="str">
        <f t="shared" si="216"/>
        <v/>
      </c>
      <c r="EB177" s="17">
        <f t="shared" si="217"/>
        <v>7.5011591084864743E-2</v>
      </c>
      <c r="EC177" s="17" t="str">
        <f t="shared" si="218"/>
        <v/>
      </c>
      <c r="ED177" s="17" t="str">
        <f t="shared" si="219"/>
        <v xml:space="preserve">
</v>
      </c>
      <c r="EE177" s="17">
        <f t="shared" si="220"/>
        <v>0.15383016208886377</v>
      </c>
      <c r="EF177" s="17" t="str">
        <f t="shared" si="221"/>
        <v>+</v>
      </c>
      <c r="EG177" s="17">
        <f t="shared" si="222"/>
        <v>0.15383016208886377</v>
      </c>
      <c r="EH177" s="17" t="str">
        <f t="shared" si="223"/>
        <v>small</v>
      </c>
      <c r="EI177" s="17" t="str">
        <f t="shared" si="224"/>
        <v>+
small</v>
      </c>
    </row>
    <row r="178" spans="1:139" x14ac:dyDescent="0.2">
      <c r="A178" s="2" t="s">
        <v>378</v>
      </c>
      <c r="B178" s="2" t="s">
        <v>368</v>
      </c>
      <c r="C178" s="2" t="s">
        <v>379</v>
      </c>
      <c r="D178" s="145">
        <v>2.91</v>
      </c>
      <c r="E178" s="145">
        <v>1.2</v>
      </c>
      <c r="F178" s="131">
        <v>443</v>
      </c>
      <c r="G178" s="146">
        <v>3.04</v>
      </c>
      <c r="H178" s="146">
        <v>1.1299999999999999</v>
      </c>
      <c r="I178" s="146">
        <v>278</v>
      </c>
      <c r="J178" s="146">
        <v>2.9</v>
      </c>
      <c r="K178" s="146">
        <v>1.27</v>
      </c>
      <c r="L178" s="146">
        <v>60</v>
      </c>
      <c r="M178" s="146">
        <v>2.57</v>
      </c>
      <c r="N178" s="146">
        <v>1.27</v>
      </c>
      <c r="O178" s="146">
        <v>105</v>
      </c>
      <c r="P178" s="146">
        <v>3.02</v>
      </c>
      <c r="Q178" s="146">
        <v>1.1200000000000001</v>
      </c>
      <c r="R178" s="146">
        <v>141</v>
      </c>
      <c r="S178" s="146">
        <v>3.07</v>
      </c>
      <c r="T178" s="146">
        <v>1.1299999999999999</v>
      </c>
      <c r="U178" s="146">
        <v>135</v>
      </c>
      <c r="V178" s="146">
        <v>2.95</v>
      </c>
      <c r="W178" s="146">
        <v>1.21</v>
      </c>
      <c r="X178" s="146">
        <v>271</v>
      </c>
      <c r="Y178" s="146">
        <v>2.85</v>
      </c>
      <c r="Z178" s="146">
        <v>1.17</v>
      </c>
      <c r="AA178" s="146">
        <v>172</v>
      </c>
      <c r="AB178" s="146">
        <v>2.9</v>
      </c>
      <c r="AC178" s="146">
        <v>1.22</v>
      </c>
      <c r="AD178" s="146">
        <v>337</v>
      </c>
      <c r="AE178" s="146">
        <v>2.95</v>
      </c>
      <c r="AF178" s="146">
        <v>1.1200000000000001</v>
      </c>
      <c r="AG178" s="146">
        <v>106</v>
      </c>
      <c r="AH178" s="31">
        <v>2.8973799126637521</v>
      </c>
      <c r="AI178" s="31">
        <v>1.2091706978652446</v>
      </c>
      <c r="AJ178" s="125">
        <v>458</v>
      </c>
      <c r="AK178" s="31">
        <v>2.9964412811387882</v>
      </c>
      <c r="AL178" s="31">
        <v>1.1725985205046872</v>
      </c>
      <c r="AM178" s="125">
        <v>281</v>
      </c>
      <c r="AN178" s="31">
        <v>3.0615384615384613</v>
      </c>
      <c r="AO178" s="31">
        <v>1.2231736778372262</v>
      </c>
      <c r="AP178" s="125">
        <v>65</v>
      </c>
      <c r="AQ178" s="31">
        <v>2.5535714285714279</v>
      </c>
      <c r="AR178" s="31">
        <v>1.2363801109027024</v>
      </c>
      <c r="AS178" s="125">
        <v>112</v>
      </c>
      <c r="AT178" s="31">
        <v>2.9829059829059825</v>
      </c>
      <c r="AU178" s="31">
        <v>1.1889063794158141</v>
      </c>
      <c r="AV178" s="125">
        <v>117</v>
      </c>
      <c r="AW178" s="31">
        <v>3.0000000000000004</v>
      </c>
      <c r="AX178" s="31">
        <v>1.1456439237389597</v>
      </c>
      <c r="AY178" s="125">
        <v>161</v>
      </c>
      <c r="AZ178" s="31">
        <v>2.9670329670329689</v>
      </c>
      <c r="BA178" s="31">
        <v>1.1954314024149473</v>
      </c>
      <c r="BB178" s="125">
        <v>273</v>
      </c>
      <c r="BC178" s="31">
        <v>2.7880434782608678</v>
      </c>
      <c r="BD178" s="31">
        <v>1.2252661039226198</v>
      </c>
      <c r="BE178" s="125">
        <v>184</v>
      </c>
      <c r="BF178" s="31">
        <v>2.8397790055248606</v>
      </c>
      <c r="BG178" s="31">
        <v>1.2056046198910364</v>
      </c>
      <c r="BH178" s="125">
        <v>362</v>
      </c>
      <c r="BI178" s="31">
        <v>3.1145833333333335</v>
      </c>
      <c r="BJ178" s="31">
        <v>1.204113927698369</v>
      </c>
      <c r="BK178" s="125">
        <v>96</v>
      </c>
      <c r="BM178" s="17">
        <f t="shared" si="151"/>
        <v>0.12389380530973464</v>
      </c>
      <c r="BN178" s="14" t="str">
        <f t="shared" si="150"/>
        <v>pre-ten</v>
      </c>
      <c r="BO178" s="14">
        <f t="shared" si="152"/>
        <v>0.12389380530973464</v>
      </c>
      <c r="BP178" s="14" t="str">
        <f t="shared" si="153"/>
        <v>small</v>
      </c>
      <c r="BQ178" s="14" t="str">
        <f t="shared" si="154"/>
        <v>pre-ten
small</v>
      </c>
      <c r="BR178" s="17">
        <f t="shared" si="155"/>
        <v>0.41592920353982321</v>
      </c>
      <c r="BS178" s="14" t="str">
        <f t="shared" si="156"/>
        <v>ntt</v>
      </c>
      <c r="BT178" s="14">
        <f t="shared" si="157"/>
        <v>0.41592920353982321</v>
      </c>
      <c r="BU178" s="14" t="str">
        <f t="shared" si="158"/>
        <v>moderate</v>
      </c>
      <c r="BV178" s="14" t="str">
        <f t="shared" si="159"/>
        <v>ntt
moderate</v>
      </c>
      <c r="BW178" s="17">
        <f t="shared" si="160"/>
        <v>-4.4642857142856977E-2</v>
      </c>
      <c r="BX178" s="14" t="str">
        <f t="shared" si="161"/>
        <v/>
      </c>
      <c r="BY178" s="14">
        <f t="shared" si="162"/>
        <v>4.4642857142856977E-2</v>
      </c>
      <c r="BZ178" s="14" t="str">
        <f t="shared" si="163"/>
        <v/>
      </c>
      <c r="CA178" s="14" t="str">
        <f t="shared" si="164"/>
        <v xml:space="preserve">
</v>
      </c>
      <c r="CB178" s="17">
        <f t="shared" si="165"/>
        <v>8.2644628099173625E-2</v>
      </c>
      <c r="CC178" s="14" t="str">
        <f t="shared" si="166"/>
        <v/>
      </c>
      <c r="CD178" s="14">
        <f t="shared" si="167"/>
        <v>8.2644628099173625E-2</v>
      </c>
      <c r="CE178" s="14" t="str">
        <f t="shared" si="168"/>
        <v/>
      </c>
      <c r="CF178" s="14" t="str">
        <f t="shared" si="169"/>
        <v xml:space="preserve">
</v>
      </c>
      <c r="CG178" s="17">
        <f t="shared" si="170"/>
        <v>-4.0983606557377268E-2</v>
      </c>
      <c r="CH178" s="14" t="str">
        <f t="shared" si="171"/>
        <v/>
      </c>
      <c r="CI178" s="14">
        <f t="shared" si="172"/>
        <v>4.0983606557377268E-2</v>
      </c>
      <c r="CJ178" s="14" t="str">
        <f t="shared" si="173"/>
        <v/>
      </c>
      <c r="CK178" s="14" t="str">
        <f t="shared" si="174"/>
        <v xml:space="preserve">
</v>
      </c>
      <c r="CL178" s="17">
        <f t="shared" si="175"/>
        <v>-1.0436977474337148E-2</v>
      </c>
      <c r="CM178" s="17" t="str">
        <f t="shared" si="176"/>
        <v/>
      </c>
      <c r="CN178" s="17">
        <f t="shared" si="177"/>
        <v>1.0436977474337148E-2</v>
      </c>
      <c r="CO178" s="17" t="str">
        <f t="shared" si="178"/>
        <v/>
      </c>
      <c r="CP178" s="17" t="str">
        <f t="shared" si="179"/>
        <v xml:space="preserve">
</v>
      </c>
      <c r="CQ178" s="17">
        <f t="shared" si="180"/>
        <v>-3.7147171942929089E-2</v>
      </c>
      <c r="CR178" s="17" t="str">
        <f t="shared" si="181"/>
        <v/>
      </c>
      <c r="CS178" s="17">
        <f t="shared" si="182"/>
        <v>3.7147171942929089E-2</v>
      </c>
      <c r="CT178" s="17" t="str">
        <f t="shared" si="183"/>
        <v/>
      </c>
      <c r="CU178" s="17" t="str">
        <f t="shared" si="184"/>
        <v xml:space="preserve">
</v>
      </c>
      <c r="CV178" s="151">
        <f t="shared" si="185"/>
        <v>0.13206502434232251</v>
      </c>
      <c r="CW178" s="17" t="str">
        <f t="shared" si="186"/>
        <v>+</v>
      </c>
      <c r="CX178" s="17">
        <f t="shared" si="187"/>
        <v>0.13206502434232251</v>
      </c>
      <c r="CY178" s="17" t="str">
        <f t="shared" si="188"/>
        <v>small</v>
      </c>
      <c r="CZ178" s="17" t="str">
        <f t="shared" si="189"/>
        <v>+
small</v>
      </c>
      <c r="DA178" s="17">
        <f t="shared" si="190"/>
        <v>-1.3287638068342203E-2</v>
      </c>
      <c r="DB178" s="17" t="str">
        <f t="shared" si="191"/>
        <v/>
      </c>
      <c r="DC178" s="17">
        <f t="shared" si="192"/>
        <v>1.3287638068342203E-2</v>
      </c>
      <c r="DD178" s="17" t="str">
        <f t="shared" si="193"/>
        <v/>
      </c>
      <c r="DE178" s="17" t="str">
        <f t="shared" si="194"/>
        <v xml:space="preserve">
</v>
      </c>
      <c r="DF178" s="17">
        <f t="shared" si="195"/>
        <v>-3.1200116120366148E-2</v>
      </c>
      <c r="DG178" s="17" t="str">
        <f t="shared" si="196"/>
        <v/>
      </c>
      <c r="DH178" s="17">
        <f t="shared" si="197"/>
        <v>3.1200116120366148E-2</v>
      </c>
      <c r="DI178" s="17" t="str">
        <f t="shared" si="198"/>
        <v/>
      </c>
      <c r="DJ178" s="17" t="str">
        <f t="shared" si="199"/>
        <v xml:space="preserve">
</v>
      </c>
      <c r="DK178" s="17">
        <f t="shared" si="200"/>
        <v>-6.1101009266077352E-2</v>
      </c>
      <c r="DL178" s="17" t="str">
        <f t="shared" si="201"/>
        <v/>
      </c>
      <c r="DM178" s="17">
        <f t="shared" si="202"/>
        <v>6.1101009266077352E-2</v>
      </c>
      <c r="DN178" s="17" t="str">
        <f t="shared" si="203"/>
        <v/>
      </c>
      <c r="DO178" s="17" t="str">
        <f t="shared" si="204"/>
        <v xml:space="preserve">
</v>
      </c>
      <c r="DP178" s="17">
        <f t="shared" si="205"/>
        <v>1.424838514243448E-2</v>
      </c>
      <c r="DQ178" s="17" t="str">
        <f t="shared" si="206"/>
        <v/>
      </c>
      <c r="DR178" s="17">
        <f t="shared" si="207"/>
        <v>1.424838514243448E-2</v>
      </c>
      <c r="DS178" s="17" t="str">
        <f t="shared" si="208"/>
        <v/>
      </c>
      <c r="DT178" s="17" t="str">
        <f t="shared" si="209"/>
        <v xml:space="preserve">
</v>
      </c>
      <c r="DU178" s="17">
        <f t="shared" si="210"/>
        <v>-5.0565768155000745E-2</v>
      </c>
      <c r="DV178" s="17" t="str">
        <f t="shared" si="211"/>
        <v/>
      </c>
      <c r="DW178" s="17">
        <f t="shared" si="212"/>
        <v>5.0565768155000745E-2</v>
      </c>
      <c r="DX178" s="17" t="str">
        <f t="shared" si="213"/>
        <v/>
      </c>
      <c r="DY178" s="17" t="str">
        <f t="shared" si="214"/>
        <v xml:space="preserve">
</v>
      </c>
      <c r="DZ178" s="17">
        <f t="shared" si="215"/>
        <v>-4.9950865716309314E-2</v>
      </c>
      <c r="EA178" s="17" t="str">
        <f t="shared" si="216"/>
        <v/>
      </c>
      <c r="EB178" s="17">
        <f t="shared" si="217"/>
        <v>4.9950865716309314E-2</v>
      </c>
      <c r="EC178" s="17" t="str">
        <f t="shared" si="218"/>
        <v/>
      </c>
      <c r="ED178" s="17" t="str">
        <f t="shared" si="219"/>
        <v xml:space="preserve">
</v>
      </c>
      <c r="EE178" s="17">
        <f t="shared" si="220"/>
        <v>0.1366841870585534</v>
      </c>
      <c r="EF178" s="17" t="str">
        <f t="shared" si="221"/>
        <v>+</v>
      </c>
      <c r="EG178" s="17">
        <f t="shared" si="222"/>
        <v>0.1366841870585534</v>
      </c>
      <c r="EH178" s="17" t="str">
        <f t="shared" si="223"/>
        <v>small</v>
      </c>
      <c r="EI178" s="17" t="str">
        <f t="shared" si="224"/>
        <v>+
small</v>
      </c>
    </row>
    <row r="179" spans="1:139" s="27" customFormat="1" x14ac:dyDescent="0.2">
      <c r="A179" s="95" t="s">
        <v>380</v>
      </c>
      <c r="B179" s="95" t="s">
        <v>368</v>
      </c>
      <c r="C179" s="95" t="s">
        <v>381</v>
      </c>
      <c r="D179" s="148">
        <v>3.73</v>
      </c>
      <c r="E179" s="148">
        <v>1.04</v>
      </c>
      <c r="F179" s="148">
        <v>409</v>
      </c>
      <c r="G179" s="148">
        <v>3.8</v>
      </c>
      <c r="H179" s="148">
        <v>1.01</v>
      </c>
      <c r="I179" s="148">
        <v>264</v>
      </c>
      <c r="J179" s="148">
        <v>3.56</v>
      </c>
      <c r="K179" s="148">
        <v>1.24</v>
      </c>
      <c r="L179" s="148">
        <v>55</v>
      </c>
      <c r="M179" s="148">
        <v>3.63</v>
      </c>
      <c r="N179" s="148">
        <v>0.97</v>
      </c>
      <c r="O179" s="148">
        <v>90</v>
      </c>
      <c r="P179" s="148">
        <v>3.83</v>
      </c>
      <c r="Q179" s="148">
        <v>1</v>
      </c>
      <c r="R179" s="148">
        <v>136</v>
      </c>
      <c r="S179" s="148">
        <v>3.78</v>
      </c>
      <c r="T179" s="148">
        <v>1.02</v>
      </c>
      <c r="U179" s="148">
        <v>128</v>
      </c>
      <c r="V179" s="148">
        <v>3.75</v>
      </c>
      <c r="W179" s="148">
        <v>1.02</v>
      </c>
      <c r="X179" s="148">
        <v>249</v>
      </c>
      <c r="Y179" s="148">
        <v>3.71</v>
      </c>
      <c r="Z179" s="148">
        <v>1.06</v>
      </c>
      <c r="AA179" s="148">
        <v>160</v>
      </c>
      <c r="AB179" s="148">
        <v>3.78</v>
      </c>
      <c r="AC179" s="148">
        <v>1</v>
      </c>
      <c r="AD179" s="148">
        <v>306</v>
      </c>
      <c r="AE179" s="148">
        <v>3.59</v>
      </c>
      <c r="AF179" s="148">
        <v>1.1399999999999999</v>
      </c>
      <c r="AG179" s="148">
        <v>103</v>
      </c>
      <c r="AH179" s="98">
        <v>3.72196261682243</v>
      </c>
      <c r="AI179" s="98">
        <v>1.0400792072632867</v>
      </c>
      <c r="AJ179" s="126">
        <v>428</v>
      </c>
      <c r="AK179" s="98">
        <v>3.706106870229005</v>
      </c>
      <c r="AL179" s="98">
        <v>1.0364436486422486</v>
      </c>
      <c r="AM179" s="126">
        <v>262</v>
      </c>
      <c r="AN179" s="98">
        <v>3.9206349206349205</v>
      </c>
      <c r="AO179" s="98">
        <v>0.97222039353203771</v>
      </c>
      <c r="AP179" s="126">
        <v>63</v>
      </c>
      <c r="AQ179" s="98">
        <v>3.640776699029125</v>
      </c>
      <c r="AR179" s="98">
        <v>1.0833351637876434</v>
      </c>
      <c r="AS179" s="126">
        <v>103</v>
      </c>
      <c r="AT179" s="98">
        <v>3.7363636363636372</v>
      </c>
      <c r="AU179" s="98">
        <v>1.138784743594476</v>
      </c>
      <c r="AV179" s="126">
        <v>110</v>
      </c>
      <c r="AW179" s="98">
        <v>3.6754966887417218</v>
      </c>
      <c r="AX179" s="98">
        <v>0.96297918893519985</v>
      </c>
      <c r="AY179" s="126">
        <v>151</v>
      </c>
      <c r="AZ179" s="98">
        <v>3.7372549019607839</v>
      </c>
      <c r="BA179" s="98">
        <v>1.0298613897089637</v>
      </c>
      <c r="BB179" s="126">
        <v>255</v>
      </c>
      <c r="BC179" s="98">
        <v>3.6918604651162785</v>
      </c>
      <c r="BD179" s="98">
        <v>1.0559455856394124</v>
      </c>
      <c r="BE179" s="126">
        <v>172</v>
      </c>
      <c r="BF179" s="98">
        <v>3.7529761904761929</v>
      </c>
      <c r="BG179" s="98">
        <v>1.0140756011287071</v>
      </c>
      <c r="BH179" s="126">
        <v>336</v>
      </c>
      <c r="BI179" s="98">
        <v>3.608695652173914</v>
      </c>
      <c r="BJ179" s="98">
        <v>1.1286140653705838</v>
      </c>
      <c r="BK179" s="126">
        <v>92</v>
      </c>
      <c r="BM179" s="17">
        <f t="shared" si="151"/>
        <v>0.23762376237623739</v>
      </c>
      <c r="BN179" s="14" t="str">
        <f t="shared" si="150"/>
        <v>pre-ten</v>
      </c>
      <c r="BO179" s="14">
        <f t="shared" si="152"/>
        <v>0.23762376237623739</v>
      </c>
      <c r="BP179" s="14" t="str">
        <f t="shared" si="153"/>
        <v>small</v>
      </c>
      <c r="BQ179" s="14" t="str">
        <f t="shared" si="154"/>
        <v>pre-ten
small</v>
      </c>
      <c r="BR179" s="17">
        <f t="shared" si="155"/>
        <v>0.16831683168316824</v>
      </c>
      <c r="BS179" s="14" t="str">
        <f t="shared" si="156"/>
        <v>ntt</v>
      </c>
      <c r="BT179" s="14">
        <f t="shared" si="157"/>
        <v>0.16831683168316824</v>
      </c>
      <c r="BU179" s="14" t="str">
        <f t="shared" si="158"/>
        <v>small</v>
      </c>
      <c r="BV179" s="14" t="str">
        <f t="shared" si="159"/>
        <v>ntt
small</v>
      </c>
      <c r="BW179" s="17">
        <f t="shared" si="160"/>
        <v>5.0000000000000266E-2</v>
      </c>
      <c r="BX179" s="14" t="str">
        <f t="shared" si="161"/>
        <v/>
      </c>
      <c r="BY179" s="14">
        <f t="shared" si="162"/>
        <v>5.0000000000000266E-2</v>
      </c>
      <c r="BZ179" s="14" t="str">
        <f t="shared" si="163"/>
        <v/>
      </c>
      <c r="CA179" s="14" t="str">
        <f t="shared" si="164"/>
        <v xml:space="preserve">
</v>
      </c>
      <c r="CB179" s="17">
        <f t="shared" si="165"/>
        <v>3.9215686274509838E-2</v>
      </c>
      <c r="CC179" s="14" t="str">
        <f t="shared" si="166"/>
        <v/>
      </c>
      <c r="CD179" s="14">
        <f t="shared" si="167"/>
        <v>3.9215686274509838E-2</v>
      </c>
      <c r="CE179" s="14" t="str">
        <f t="shared" si="168"/>
        <v/>
      </c>
      <c r="CF179" s="14" t="str">
        <f t="shared" si="169"/>
        <v xml:space="preserve">
</v>
      </c>
      <c r="CG179" s="17">
        <f t="shared" si="170"/>
        <v>0.18999999999999995</v>
      </c>
      <c r="CH179" s="14" t="str">
        <f t="shared" si="171"/>
        <v>foc</v>
      </c>
      <c r="CI179" s="14">
        <f t="shared" si="172"/>
        <v>0.18999999999999995</v>
      </c>
      <c r="CJ179" s="14" t="str">
        <f t="shared" si="173"/>
        <v>small</v>
      </c>
      <c r="CK179" s="14" t="str">
        <f t="shared" si="174"/>
        <v>foc
small</v>
      </c>
      <c r="CL179" s="17">
        <f t="shared" si="175"/>
        <v>-7.7276645100120495E-3</v>
      </c>
      <c r="CM179" s="17" t="str">
        <f t="shared" si="176"/>
        <v/>
      </c>
      <c r="CN179" s="17">
        <f t="shared" si="177"/>
        <v>7.7276645100120495E-3</v>
      </c>
      <c r="CO179" s="17" t="str">
        <f t="shared" si="178"/>
        <v/>
      </c>
      <c r="CP179" s="17" t="str">
        <f t="shared" si="179"/>
        <v xml:space="preserve">
</v>
      </c>
      <c r="CQ179" s="17">
        <f t="shared" si="180"/>
        <v>-9.0591639877378546E-2</v>
      </c>
      <c r="CR179" s="17" t="str">
        <f t="shared" si="181"/>
        <v/>
      </c>
      <c r="CS179" s="17">
        <f t="shared" si="182"/>
        <v>9.0591639877378546E-2</v>
      </c>
      <c r="CT179" s="17" t="str">
        <f t="shared" si="183"/>
        <v/>
      </c>
      <c r="CU179" s="17" t="str">
        <f t="shared" si="184"/>
        <v xml:space="preserve">
</v>
      </c>
      <c r="CV179" s="151">
        <f t="shared" si="185"/>
        <v>0.37093947322453114</v>
      </c>
      <c r="CW179" s="17" t="str">
        <f t="shared" si="186"/>
        <v>+</v>
      </c>
      <c r="CX179" s="17">
        <f t="shared" si="187"/>
        <v>0.37093947322453114</v>
      </c>
      <c r="CY179" s="17" t="str">
        <f t="shared" si="188"/>
        <v>moderate</v>
      </c>
      <c r="CZ179" s="17" t="str">
        <f t="shared" si="189"/>
        <v>+
moderate</v>
      </c>
      <c r="DA179" s="17">
        <f t="shared" si="190"/>
        <v>9.9477053725892054E-3</v>
      </c>
      <c r="DB179" s="17" t="str">
        <f t="shared" si="191"/>
        <v/>
      </c>
      <c r="DC179" s="17">
        <f t="shared" si="192"/>
        <v>9.9477053725892054E-3</v>
      </c>
      <c r="DD179" s="17" t="str">
        <f t="shared" si="193"/>
        <v/>
      </c>
      <c r="DE179" s="17" t="str">
        <f t="shared" si="194"/>
        <v xml:space="preserve">
</v>
      </c>
      <c r="DF179" s="17">
        <f t="shared" si="195"/>
        <v>-8.2224813919448664E-2</v>
      </c>
      <c r="DG179" s="17" t="str">
        <f t="shared" si="196"/>
        <v/>
      </c>
      <c r="DH179" s="17">
        <f t="shared" si="197"/>
        <v>8.2224813919448664E-2</v>
      </c>
      <c r="DI179" s="17" t="str">
        <f t="shared" si="198"/>
        <v/>
      </c>
      <c r="DJ179" s="17" t="str">
        <f t="shared" si="199"/>
        <v xml:space="preserve">
</v>
      </c>
      <c r="DK179" s="17">
        <f t="shared" si="200"/>
        <v>-0.10852084080220992</v>
      </c>
      <c r="DL179" s="17" t="str">
        <f t="shared" si="201"/>
        <v>-</v>
      </c>
      <c r="DM179" s="17">
        <f t="shared" si="202"/>
        <v>0.10852084080220992</v>
      </c>
      <c r="DN179" s="17" t="str">
        <f t="shared" si="203"/>
        <v>small</v>
      </c>
      <c r="DO179" s="17" t="str">
        <f t="shared" si="204"/>
        <v>-
small</v>
      </c>
      <c r="DP179" s="17">
        <f t="shared" si="205"/>
        <v>-1.2375547007173285E-2</v>
      </c>
      <c r="DQ179" s="17" t="str">
        <f t="shared" si="206"/>
        <v/>
      </c>
      <c r="DR179" s="17">
        <f t="shared" si="207"/>
        <v>1.2375547007173285E-2</v>
      </c>
      <c r="DS179" s="17" t="str">
        <f t="shared" si="208"/>
        <v/>
      </c>
      <c r="DT179" s="17" t="str">
        <f t="shared" si="209"/>
        <v xml:space="preserve">
</v>
      </c>
      <c r="DU179" s="17">
        <f t="shared" si="210"/>
        <v>-1.7178475037364083E-2</v>
      </c>
      <c r="DV179" s="17" t="str">
        <f t="shared" si="211"/>
        <v/>
      </c>
      <c r="DW179" s="17">
        <f t="shared" si="212"/>
        <v>1.7178475037364083E-2</v>
      </c>
      <c r="DX179" s="17" t="str">
        <f t="shared" si="213"/>
        <v/>
      </c>
      <c r="DY179" s="17" t="str">
        <f t="shared" si="214"/>
        <v xml:space="preserve">
</v>
      </c>
      <c r="DZ179" s="17">
        <f t="shared" si="215"/>
        <v>-2.6648712870843461E-2</v>
      </c>
      <c r="EA179" s="17" t="str">
        <f t="shared" si="216"/>
        <v/>
      </c>
      <c r="EB179" s="17">
        <f t="shared" si="217"/>
        <v>2.6648712870843461E-2</v>
      </c>
      <c r="EC179" s="17" t="str">
        <f t="shared" si="218"/>
        <v/>
      </c>
      <c r="ED179" s="17" t="str">
        <f t="shared" si="219"/>
        <v xml:space="preserve">
</v>
      </c>
      <c r="EE179" s="17">
        <f t="shared" si="220"/>
        <v>1.6565141927214366E-2</v>
      </c>
      <c r="EF179" s="17" t="str">
        <f t="shared" si="221"/>
        <v/>
      </c>
      <c r="EG179" s="17">
        <f t="shared" si="222"/>
        <v>1.6565141927214366E-2</v>
      </c>
      <c r="EH179" s="17" t="str">
        <f t="shared" si="223"/>
        <v/>
      </c>
      <c r="EI179" s="17" t="str">
        <f t="shared" si="224"/>
        <v xml:space="preserve">
</v>
      </c>
    </row>
    <row r="180" spans="1:139" x14ac:dyDescent="0.2">
      <c r="A180" s="2" t="s">
        <v>382</v>
      </c>
      <c r="B180" s="2" t="s">
        <v>368</v>
      </c>
      <c r="C180" s="2" t="s">
        <v>383</v>
      </c>
      <c r="D180" s="145">
        <v>3.66</v>
      </c>
      <c r="E180" s="145">
        <v>1.03</v>
      </c>
      <c r="F180" s="131">
        <v>435</v>
      </c>
      <c r="G180" s="146">
        <v>3.76</v>
      </c>
      <c r="H180" s="146">
        <v>1</v>
      </c>
      <c r="I180" s="146">
        <v>273</v>
      </c>
      <c r="J180" s="146">
        <v>3.5</v>
      </c>
      <c r="K180" s="146">
        <v>1.1100000000000001</v>
      </c>
      <c r="L180" s="146">
        <v>58</v>
      </c>
      <c r="M180" s="146">
        <v>3.47</v>
      </c>
      <c r="N180" s="146">
        <v>1.02</v>
      </c>
      <c r="O180" s="146">
        <v>104</v>
      </c>
      <c r="P180" s="146">
        <v>3.83</v>
      </c>
      <c r="Q180" s="146">
        <v>0.98</v>
      </c>
      <c r="R180" s="146">
        <v>139</v>
      </c>
      <c r="S180" s="146">
        <v>3.68</v>
      </c>
      <c r="T180" s="146">
        <v>1.03</v>
      </c>
      <c r="U180" s="146">
        <v>133</v>
      </c>
      <c r="V180" s="146">
        <v>3.67</v>
      </c>
      <c r="W180" s="146">
        <v>1.04</v>
      </c>
      <c r="X180" s="146">
        <v>265</v>
      </c>
      <c r="Y180" s="146">
        <v>3.63</v>
      </c>
      <c r="Z180" s="146">
        <v>1.01</v>
      </c>
      <c r="AA180" s="146">
        <v>170</v>
      </c>
      <c r="AB180" s="146">
        <v>3.69</v>
      </c>
      <c r="AC180" s="146">
        <v>1</v>
      </c>
      <c r="AD180" s="146">
        <v>328</v>
      </c>
      <c r="AE180" s="146">
        <v>3.55</v>
      </c>
      <c r="AF180" s="146">
        <v>1.1000000000000001</v>
      </c>
      <c r="AG180" s="146">
        <v>107</v>
      </c>
      <c r="AH180" s="31">
        <v>3.6478555304740405</v>
      </c>
      <c r="AI180" s="31">
        <v>1.0625946460415974</v>
      </c>
      <c r="AJ180" s="125">
        <v>443</v>
      </c>
      <c r="AK180" s="31">
        <v>3.7316176470588251</v>
      </c>
      <c r="AL180" s="31">
        <v>1.0298283599963374</v>
      </c>
      <c r="AM180" s="125">
        <v>272</v>
      </c>
      <c r="AN180" s="31">
        <v>3.4920634920634925</v>
      </c>
      <c r="AO180" s="31">
        <v>1.1622144584871767</v>
      </c>
      <c r="AP180" s="125">
        <v>63</v>
      </c>
      <c r="AQ180" s="31">
        <v>3.5277777777777781</v>
      </c>
      <c r="AR180" s="31">
        <v>1.0717993721219456</v>
      </c>
      <c r="AS180" s="125">
        <v>108</v>
      </c>
      <c r="AT180" s="31">
        <v>3.7767857142857135</v>
      </c>
      <c r="AU180" s="31">
        <v>1.088099603189316</v>
      </c>
      <c r="AV180" s="125">
        <v>112</v>
      </c>
      <c r="AW180" s="31">
        <v>3.6835443037974693</v>
      </c>
      <c r="AX180" s="31">
        <v>1.0037420913375907</v>
      </c>
      <c r="AY180" s="125">
        <v>158</v>
      </c>
      <c r="AZ180" s="31">
        <v>3.6754716981132076</v>
      </c>
      <c r="BA180" s="31">
        <v>1.076770152940798</v>
      </c>
      <c r="BB180" s="125">
        <v>265</v>
      </c>
      <c r="BC180" s="31">
        <v>3.6158192090395471</v>
      </c>
      <c r="BD180" s="31">
        <v>1.038671863417985</v>
      </c>
      <c r="BE180" s="125">
        <v>177</v>
      </c>
      <c r="BF180" s="31">
        <v>3.6695402298850577</v>
      </c>
      <c r="BG180" s="31">
        <v>1.0367833296926019</v>
      </c>
      <c r="BH180" s="125">
        <v>348</v>
      </c>
      <c r="BI180" s="31">
        <v>3.568421052631578</v>
      </c>
      <c r="BJ180" s="31">
        <v>1.1545712253671008</v>
      </c>
      <c r="BK180" s="125">
        <v>95</v>
      </c>
      <c r="BM180" s="17">
        <f t="shared" si="151"/>
        <v>0.25999999999999979</v>
      </c>
      <c r="BN180" s="14" t="str">
        <f t="shared" si="150"/>
        <v>pre-ten</v>
      </c>
      <c r="BO180" s="14">
        <f t="shared" si="152"/>
        <v>0.25999999999999979</v>
      </c>
      <c r="BP180" s="14" t="str">
        <f t="shared" si="153"/>
        <v>small</v>
      </c>
      <c r="BQ180" s="14" t="str">
        <f t="shared" si="154"/>
        <v>pre-ten
small</v>
      </c>
      <c r="BR180" s="17">
        <f t="shared" si="155"/>
        <v>0.28999999999999959</v>
      </c>
      <c r="BS180" s="14" t="str">
        <f t="shared" si="156"/>
        <v>ntt</v>
      </c>
      <c r="BT180" s="14">
        <f t="shared" si="157"/>
        <v>0.28999999999999959</v>
      </c>
      <c r="BU180" s="14" t="str">
        <f t="shared" si="158"/>
        <v>small</v>
      </c>
      <c r="BV180" s="14" t="str">
        <f t="shared" si="159"/>
        <v>ntt
small</v>
      </c>
      <c r="BW180" s="17">
        <f t="shared" si="160"/>
        <v>0.15306122448979584</v>
      </c>
      <c r="BX180" s="14" t="str">
        <f t="shared" si="161"/>
        <v>assoc</v>
      </c>
      <c r="BY180" s="14">
        <f t="shared" si="162"/>
        <v>0.15306122448979584</v>
      </c>
      <c r="BZ180" s="14" t="str">
        <f t="shared" si="163"/>
        <v>small</v>
      </c>
      <c r="CA180" s="14" t="str">
        <f t="shared" si="164"/>
        <v>assoc
small</v>
      </c>
      <c r="CB180" s="17">
        <f t="shared" si="165"/>
        <v>3.8461538461538491E-2</v>
      </c>
      <c r="CC180" s="14" t="str">
        <f t="shared" si="166"/>
        <v/>
      </c>
      <c r="CD180" s="14">
        <f t="shared" si="167"/>
        <v>3.8461538461538491E-2</v>
      </c>
      <c r="CE180" s="14" t="str">
        <f t="shared" si="168"/>
        <v/>
      </c>
      <c r="CF180" s="14" t="str">
        <f t="shared" si="169"/>
        <v xml:space="preserve">
</v>
      </c>
      <c r="CG180" s="17">
        <f t="shared" si="170"/>
        <v>0.14000000000000012</v>
      </c>
      <c r="CH180" s="14" t="str">
        <f t="shared" si="171"/>
        <v>foc</v>
      </c>
      <c r="CI180" s="14">
        <f t="shared" si="172"/>
        <v>0.14000000000000012</v>
      </c>
      <c r="CJ180" s="14" t="str">
        <f t="shared" si="173"/>
        <v>small</v>
      </c>
      <c r="CK180" s="14" t="str">
        <f t="shared" si="174"/>
        <v>foc
small</v>
      </c>
      <c r="CL180" s="17">
        <f t="shared" si="175"/>
        <v>-1.1429070879662781E-2</v>
      </c>
      <c r="CM180" s="17" t="str">
        <f t="shared" si="176"/>
        <v/>
      </c>
      <c r="CN180" s="17">
        <f t="shared" si="177"/>
        <v>1.1429070879662781E-2</v>
      </c>
      <c r="CO180" s="17" t="str">
        <f t="shared" si="178"/>
        <v/>
      </c>
      <c r="CP180" s="17" t="str">
        <f t="shared" si="179"/>
        <v xml:space="preserve">
</v>
      </c>
      <c r="CQ180" s="17">
        <f t="shared" si="180"/>
        <v>-2.7560275132912034E-2</v>
      </c>
      <c r="CR180" s="17" t="str">
        <f t="shared" si="181"/>
        <v/>
      </c>
      <c r="CS180" s="17">
        <f t="shared" si="182"/>
        <v>2.7560275132912034E-2</v>
      </c>
      <c r="CT180" s="17" t="str">
        <f t="shared" si="183"/>
        <v/>
      </c>
      <c r="CU180" s="17" t="str">
        <f t="shared" si="184"/>
        <v xml:space="preserve">
</v>
      </c>
      <c r="CV180" s="151">
        <f t="shared" si="185"/>
        <v>-6.8287809350076429E-3</v>
      </c>
      <c r="CW180" s="17" t="str">
        <f t="shared" si="186"/>
        <v/>
      </c>
      <c r="CX180" s="17">
        <f t="shared" si="187"/>
        <v>6.8287809350076429E-3</v>
      </c>
      <c r="CY180" s="17" t="str">
        <f t="shared" si="188"/>
        <v/>
      </c>
      <c r="CZ180" s="17" t="str">
        <f t="shared" si="189"/>
        <v xml:space="preserve">
</v>
      </c>
      <c r="DA180" s="17">
        <f t="shared" si="190"/>
        <v>5.390726966315499E-2</v>
      </c>
      <c r="DB180" s="17" t="str">
        <f t="shared" si="191"/>
        <v/>
      </c>
      <c r="DC180" s="17">
        <f t="shared" si="192"/>
        <v>5.390726966315499E-2</v>
      </c>
      <c r="DD180" s="17" t="str">
        <f t="shared" si="193"/>
        <v/>
      </c>
      <c r="DE180" s="17" t="str">
        <f t="shared" si="194"/>
        <v xml:space="preserve">
</v>
      </c>
      <c r="DF180" s="17">
        <f t="shared" si="195"/>
        <v>-4.8905711902026965E-2</v>
      </c>
      <c r="DG180" s="17" t="str">
        <f t="shared" si="196"/>
        <v/>
      </c>
      <c r="DH180" s="17">
        <f t="shared" si="197"/>
        <v>4.8905711902026965E-2</v>
      </c>
      <c r="DI180" s="17" t="str">
        <f t="shared" si="198"/>
        <v/>
      </c>
      <c r="DJ180" s="17" t="str">
        <f t="shared" si="199"/>
        <v xml:space="preserve">
</v>
      </c>
      <c r="DK180" s="17">
        <f t="shared" si="200"/>
        <v>3.5310901356602662E-3</v>
      </c>
      <c r="DL180" s="17" t="str">
        <f t="shared" si="201"/>
        <v/>
      </c>
      <c r="DM180" s="17">
        <f t="shared" si="202"/>
        <v>3.5310901356602662E-3</v>
      </c>
      <c r="DN180" s="17" t="str">
        <f t="shared" si="203"/>
        <v/>
      </c>
      <c r="DO180" s="17" t="str">
        <f t="shared" si="204"/>
        <v xml:space="preserve">
</v>
      </c>
      <c r="DP180" s="17">
        <f t="shared" si="205"/>
        <v>5.0815841229103331E-3</v>
      </c>
      <c r="DQ180" s="17" t="str">
        <f t="shared" si="206"/>
        <v/>
      </c>
      <c r="DR180" s="17">
        <f t="shared" si="207"/>
        <v>5.0815841229103331E-3</v>
      </c>
      <c r="DS180" s="17" t="str">
        <f t="shared" si="208"/>
        <v/>
      </c>
      <c r="DT180" s="17" t="str">
        <f t="shared" si="209"/>
        <v xml:space="preserve">
</v>
      </c>
      <c r="DU180" s="17">
        <f t="shared" si="210"/>
        <v>-1.3652811306342378E-2</v>
      </c>
      <c r="DV180" s="17" t="str">
        <f t="shared" si="211"/>
        <v/>
      </c>
      <c r="DW180" s="17">
        <f t="shared" si="212"/>
        <v>1.3652811306342378E-2</v>
      </c>
      <c r="DX180" s="17" t="str">
        <f t="shared" si="213"/>
        <v/>
      </c>
      <c r="DY180" s="17" t="str">
        <f t="shared" si="214"/>
        <v xml:space="preserve">
</v>
      </c>
      <c r="DZ180" s="17">
        <f t="shared" si="215"/>
        <v>-1.9733891864376744E-2</v>
      </c>
      <c r="EA180" s="17" t="str">
        <f t="shared" si="216"/>
        <v/>
      </c>
      <c r="EB180" s="17">
        <f t="shared" si="217"/>
        <v>1.9733891864376744E-2</v>
      </c>
      <c r="EC180" s="17" t="str">
        <f t="shared" si="218"/>
        <v/>
      </c>
      <c r="ED180" s="17" t="str">
        <f t="shared" si="219"/>
        <v xml:space="preserve">
</v>
      </c>
      <c r="EE180" s="17">
        <f t="shared" si="220"/>
        <v>1.5954886304845487E-2</v>
      </c>
      <c r="EF180" s="17" t="str">
        <f t="shared" si="221"/>
        <v/>
      </c>
      <c r="EG180" s="17">
        <f t="shared" si="222"/>
        <v>1.5954886304845487E-2</v>
      </c>
      <c r="EH180" s="17" t="str">
        <f t="shared" si="223"/>
        <v/>
      </c>
      <c r="EI180" s="17" t="str">
        <f t="shared" si="224"/>
        <v xml:space="preserve">
</v>
      </c>
    </row>
    <row r="181" spans="1:139" s="117" customFormat="1" x14ac:dyDescent="0.2">
      <c r="A181" s="113"/>
      <c r="B181" s="113" t="s">
        <v>384</v>
      </c>
      <c r="C181" s="114" t="s">
        <v>385</v>
      </c>
      <c r="D181" s="149">
        <v>3.31</v>
      </c>
      <c r="E181" s="149">
        <v>0.85</v>
      </c>
      <c r="F181" s="149">
        <v>444</v>
      </c>
      <c r="G181" s="149">
        <v>3.39</v>
      </c>
      <c r="H181" s="149">
        <v>0.86</v>
      </c>
      <c r="I181" s="149">
        <v>279</v>
      </c>
      <c r="J181" s="149">
        <v>3.17</v>
      </c>
      <c r="K181" s="149">
        <v>0.77</v>
      </c>
      <c r="L181" s="149">
        <v>58</v>
      </c>
      <c r="M181" s="149">
        <v>3.17</v>
      </c>
      <c r="N181" s="149">
        <v>0.83</v>
      </c>
      <c r="O181" s="149">
        <v>107</v>
      </c>
      <c r="P181" s="149">
        <v>3.43</v>
      </c>
      <c r="Q181" s="149">
        <v>0.87</v>
      </c>
      <c r="R181" s="149">
        <v>142</v>
      </c>
      <c r="S181" s="149">
        <v>3.34</v>
      </c>
      <c r="T181" s="149">
        <v>0.85</v>
      </c>
      <c r="U181" s="149">
        <v>136</v>
      </c>
      <c r="V181" s="149">
        <v>3.34</v>
      </c>
      <c r="W181" s="149">
        <v>0.85</v>
      </c>
      <c r="X181" s="149">
        <v>271</v>
      </c>
      <c r="Y181" s="149">
        <v>3.26</v>
      </c>
      <c r="Z181" s="149">
        <v>0.85</v>
      </c>
      <c r="AA181" s="149">
        <v>173</v>
      </c>
      <c r="AB181" s="149">
        <v>3.32</v>
      </c>
      <c r="AC181" s="149">
        <v>0.84</v>
      </c>
      <c r="AD181" s="149">
        <v>335</v>
      </c>
      <c r="AE181" s="149">
        <v>3.26</v>
      </c>
      <c r="AF181" s="149">
        <v>0.88</v>
      </c>
      <c r="AG181" s="149">
        <v>109</v>
      </c>
      <c r="AH181" s="115">
        <v>3.4289230769230765</v>
      </c>
      <c r="AI181" s="115">
        <v>0.82183362774405411</v>
      </c>
      <c r="AJ181" s="128">
        <v>455</v>
      </c>
      <c r="AK181" s="115">
        <v>3.427697841726618</v>
      </c>
      <c r="AL181" s="115">
        <v>0.82290523165437068</v>
      </c>
      <c r="AM181" s="128">
        <v>278</v>
      </c>
      <c r="AN181" s="115">
        <v>3.4216923076923078</v>
      </c>
      <c r="AO181" s="115">
        <v>0.82754450263786661</v>
      </c>
      <c r="AP181" s="128">
        <v>65</v>
      </c>
      <c r="AQ181" s="115">
        <v>3.4361607142857129</v>
      </c>
      <c r="AR181" s="115">
        <v>0.82320319816540788</v>
      </c>
      <c r="AS181" s="128">
        <v>112</v>
      </c>
      <c r="AT181" s="115">
        <v>3.495948275862069</v>
      </c>
      <c r="AU181" s="115">
        <v>0.91491218723155487</v>
      </c>
      <c r="AV181" s="128">
        <v>116</v>
      </c>
      <c r="AW181" s="115">
        <v>3.3754999999999988</v>
      </c>
      <c r="AX181" s="115">
        <v>0.7638538501588612</v>
      </c>
      <c r="AY181" s="128">
        <v>160</v>
      </c>
      <c r="AZ181" s="115">
        <v>3.4169629629629621</v>
      </c>
      <c r="BA181" s="115">
        <v>0.84772231379133745</v>
      </c>
      <c r="BB181" s="128">
        <v>270</v>
      </c>
      <c r="BC181" s="115">
        <v>3.4480434782608667</v>
      </c>
      <c r="BD181" s="115">
        <v>0.78627118770369053</v>
      </c>
      <c r="BE181" s="128">
        <v>184</v>
      </c>
      <c r="BF181" s="115">
        <v>3.4232777777777805</v>
      </c>
      <c r="BG181" s="115">
        <v>0.80922627550296877</v>
      </c>
      <c r="BH181" s="128">
        <v>360</v>
      </c>
      <c r="BI181" s="115">
        <v>3.450315789473684</v>
      </c>
      <c r="BJ181" s="115">
        <v>0.87209268079543956</v>
      </c>
      <c r="BK181" s="128">
        <v>95</v>
      </c>
      <c r="BM181" s="151">
        <f t="shared" si="151"/>
        <v>0.25581395348837233</v>
      </c>
      <c r="BN181" s="106" t="str">
        <f t="shared" si="150"/>
        <v>pre-ten</v>
      </c>
      <c r="BO181" s="106">
        <f t="shared" si="152"/>
        <v>0.25581395348837233</v>
      </c>
      <c r="BP181" s="106" t="str">
        <f t="shared" si="153"/>
        <v>small</v>
      </c>
      <c r="BQ181" s="106" t="str">
        <f t="shared" si="154"/>
        <v>pre-ten
small</v>
      </c>
      <c r="BR181" s="151">
        <f t="shared" si="155"/>
        <v>0.25581395348837233</v>
      </c>
      <c r="BS181" s="106" t="str">
        <f t="shared" si="156"/>
        <v>ntt</v>
      </c>
      <c r="BT181" s="106">
        <f t="shared" si="157"/>
        <v>0.25581395348837233</v>
      </c>
      <c r="BU181" s="106" t="str">
        <f t="shared" si="158"/>
        <v>small</v>
      </c>
      <c r="BV181" s="106" t="str">
        <f t="shared" si="159"/>
        <v>ntt
small</v>
      </c>
      <c r="BW181" s="151">
        <f t="shared" si="160"/>
        <v>0.10344827586206931</v>
      </c>
      <c r="BX181" s="106" t="str">
        <f t="shared" si="161"/>
        <v>assoc</v>
      </c>
      <c r="BY181" s="106">
        <f t="shared" si="162"/>
        <v>0.10344827586206931</v>
      </c>
      <c r="BZ181" s="106" t="str">
        <f t="shared" si="163"/>
        <v>small</v>
      </c>
      <c r="CA181" s="106" t="str">
        <f t="shared" si="164"/>
        <v>assoc
small</v>
      </c>
      <c r="CB181" s="151">
        <f t="shared" si="165"/>
        <v>9.4117647058823611E-2</v>
      </c>
      <c r="CC181" s="106" t="str">
        <f t="shared" si="166"/>
        <v/>
      </c>
      <c r="CD181" s="106">
        <f t="shared" si="167"/>
        <v>9.4117647058823611E-2</v>
      </c>
      <c r="CE181" s="106" t="str">
        <f t="shared" si="168"/>
        <v/>
      </c>
      <c r="CF181" s="106" t="str">
        <f t="shared" si="169"/>
        <v xml:space="preserve">
</v>
      </c>
      <c r="CG181" s="151">
        <f t="shared" si="170"/>
        <v>7.1428571428571494E-2</v>
      </c>
      <c r="CH181" s="106" t="str">
        <f t="shared" si="171"/>
        <v/>
      </c>
      <c r="CI181" s="106">
        <f t="shared" si="172"/>
        <v>7.1428571428571494E-2</v>
      </c>
      <c r="CJ181" s="106" t="str">
        <f t="shared" si="173"/>
        <v/>
      </c>
      <c r="CK181" s="106" t="str">
        <f t="shared" si="174"/>
        <v xml:space="preserve">
</v>
      </c>
      <c r="CL181" s="151">
        <f t="shared" si="175"/>
        <v>0.14470456417014979</v>
      </c>
      <c r="CM181" s="151" t="str">
        <f t="shared" si="176"/>
        <v>+</v>
      </c>
      <c r="CN181" s="151">
        <f t="shared" si="177"/>
        <v>0.14470456417014979</v>
      </c>
      <c r="CO181" s="151" t="str">
        <f t="shared" si="178"/>
        <v>small</v>
      </c>
      <c r="CP181" s="151" t="str">
        <f t="shared" si="179"/>
        <v>+
small</v>
      </c>
      <c r="CQ181" s="151">
        <f t="shared" si="180"/>
        <v>4.5810672087756688E-2</v>
      </c>
      <c r="CR181" s="151" t="str">
        <f t="shared" si="181"/>
        <v/>
      </c>
      <c r="CS181" s="151">
        <f t="shared" si="182"/>
        <v>4.5810672087756688E-2</v>
      </c>
      <c r="CT181" s="151" t="str">
        <f t="shared" si="183"/>
        <v/>
      </c>
      <c r="CU181" s="151" t="str">
        <f t="shared" si="184"/>
        <v xml:space="preserve">
</v>
      </c>
      <c r="CV181" s="151">
        <f t="shared" si="185"/>
        <v>0.30414353172550579</v>
      </c>
      <c r="CW181" s="151" t="str">
        <f t="shared" si="186"/>
        <v>+</v>
      </c>
      <c r="CX181" s="151">
        <f t="shared" si="187"/>
        <v>0.30414353172550579</v>
      </c>
      <c r="CY181" s="151" t="str">
        <f t="shared" si="188"/>
        <v>moderate</v>
      </c>
      <c r="CZ181" s="151" t="str">
        <f t="shared" si="189"/>
        <v>+
moderate</v>
      </c>
      <c r="DA181" s="151">
        <f t="shared" si="190"/>
        <v>0.3233232267305074</v>
      </c>
      <c r="DB181" s="151" t="str">
        <f t="shared" si="191"/>
        <v>+</v>
      </c>
      <c r="DC181" s="151">
        <f t="shared" si="192"/>
        <v>0.3233232267305074</v>
      </c>
      <c r="DD181" s="151" t="str">
        <f t="shared" si="193"/>
        <v>moderate</v>
      </c>
      <c r="DE181" s="151" t="str">
        <f t="shared" si="194"/>
        <v>+
moderate</v>
      </c>
      <c r="DF181" s="151">
        <f t="shared" si="195"/>
        <v>7.2081536110719699E-2</v>
      </c>
      <c r="DG181" s="151" t="str">
        <f t="shared" si="196"/>
        <v/>
      </c>
      <c r="DH181" s="151">
        <f t="shared" si="197"/>
        <v>7.2081536110719699E-2</v>
      </c>
      <c r="DI181" s="151" t="str">
        <f t="shared" si="198"/>
        <v/>
      </c>
      <c r="DJ181" s="151" t="str">
        <f t="shared" si="199"/>
        <v xml:space="preserve">
</v>
      </c>
      <c r="DK181" s="151">
        <f t="shared" si="200"/>
        <v>4.6474859022594343E-2</v>
      </c>
      <c r="DL181" s="151" t="str">
        <f t="shared" si="201"/>
        <v/>
      </c>
      <c r="DM181" s="151">
        <f t="shared" si="202"/>
        <v>4.6474859022594343E-2</v>
      </c>
      <c r="DN181" s="151" t="str">
        <f t="shared" si="203"/>
        <v/>
      </c>
      <c r="DO181" s="151" t="str">
        <f t="shared" si="204"/>
        <v xml:space="preserve">
</v>
      </c>
      <c r="DP181" s="151">
        <f t="shared" si="205"/>
        <v>9.0787940473991441E-2</v>
      </c>
      <c r="DQ181" s="151" t="str">
        <f t="shared" si="206"/>
        <v/>
      </c>
      <c r="DR181" s="151">
        <f t="shared" si="207"/>
        <v>9.0787940473991441E-2</v>
      </c>
      <c r="DS181" s="151" t="str">
        <f t="shared" si="208"/>
        <v/>
      </c>
      <c r="DT181" s="151" t="str">
        <f t="shared" si="209"/>
        <v xml:space="preserve">
</v>
      </c>
      <c r="DU181" s="151">
        <f t="shared" si="210"/>
        <v>0.23915855140266415</v>
      </c>
      <c r="DV181" s="151" t="str">
        <f t="shared" si="211"/>
        <v>+</v>
      </c>
      <c r="DW181" s="151">
        <f t="shared" si="212"/>
        <v>0.23915855140266415</v>
      </c>
      <c r="DX181" s="151" t="str">
        <f t="shared" si="213"/>
        <v>small</v>
      </c>
      <c r="DY181" s="151" t="str">
        <f t="shared" si="214"/>
        <v>+
small</v>
      </c>
      <c r="DZ181" s="151">
        <f t="shared" si="215"/>
        <v>0.12762533904820272</v>
      </c>
      <c r="EA181" s="151" t="str">
        <f t="shared" si="216"/>
        <v>+</v>
      </c>
      <c r="EB181" s="151">
        <f t="shared" si="217"/>
        <v>0.12762533904820272</v>
      </c>
      <c r="EC181" s="151" t="str">
        <f t="shared" si="218"/>
        <v>small</v>
      </c>
      <c r="ED181" s="151" t="str">
        <f t="shared" si="219"/>
        <v>+
small</v>
      </c>
      <c r="EE181" s="151">
        <f t="shared" si="220"/>
        <v>0.2182288576256555</v>
      </c>
      <c r="EF181" s="151" t="str">
        <f t="shared" si="221"/>
        <v>+</v>
      </c>
      <c r="EG181" s="151">
        <f t="shared" si="222"/>
        <v>0.2182288576256555</v>
      </c>
      <c r="EH181" s="151" t="str">
        <f t="shared" si="223"/>
        <v>small</v>
      </c>
      <c r="EI181" s="151" t="str">
        <f t="shared" si="224"/>
        <v>+
small</v>
      </c>
    </row>
    <row r="182" spans="1:139" s="17" customFormat="1" x14ac:dyDescent="0.2">
      <c r="A182" s="2" t="s">
        <v>386</v>
      </c>
      <c r="B182" s="2" t="s">
        <v>384</v>
      </c>
      <c r="C182" s="2" t="s">
        <v>387</v>
      </c>
      <c r="D182" s="150">
        <v>3.35</v>
      </c>
      <c r="E182" s="150">
        <v>1.0900000000000001</v>
      </c>
      <c r="F182" s="150">
        <v>428</v>
      </c>
      <c r="G182" s="150">
        <v>3.47</v>
      </c>
      <c r="H182" s="150">
        <v>1.08</v>
      </c>
      <c r="I182" s="150">
        <v>271</v>
      </c>
      <c r="J182" s="150">
        <v>2.93</v>
      </c>
      <c r="K182" s="150">
        <v>1.1100000000000001</v>
      </c>
      <c r="L182" s="150">
        <v>56</v>
      </c>
      <c r="M182" s="150">
        <v>3.24</v>
      </c>
      <c r="N182" s="150">
        <v>1.06</v>
      </c>
      <c r="O182" s="150">
        <v>101</v>
      </c>
      <c r="P182" s="150">
        <v>3.5</v>
      </c>
      <c r="Q182" s="150">
        <v>1.1100000000000001</v>
      </c>
      <c r="R182" s="150">
        <v>137</v>
      </c>
      <c r="S182" s="150">
        <v>3.43</v>
      </c>
      <c r="T182" s="150">
        <v>1.07</v>
      </c>
      <c r="U182" s="150">
        <v>133</v>
      </c>
      <c r="V182" s="150">
        <v>3.36</v>
      </c>
      <c r="W182" s="150">
        <v>1.1000000000000001</v>
      </c>
      <c r="X182" s="150">
        <v>263</v>
      </c>
      <c r="Y182" s="150">
        <v>3.33</v>
      </c>
      <c r="Z182" s="150">
        <v>1.0900000000000001</v>
      </c>
      <c r="AA182" s="150">
        <v>165</v>
      </c>
      <c r="AB182" s="150">
        <v>3.36</v>
      </c>
      <c r="AC182" s="150">
        <v>1.0900000000000001</v>
      </c>
      <c r="AD182" s="150">
        <v>324</v>
      </c>
      <c r="AE182" s="150">
        <v>3.3</v>
      </c>
      <c r="AF182" s="150">
        <v>1.1100000000000001</v>
      </c>
      <c r="AG182" s="150">
        <v>104</v>
      </c>
      <c r="AH182" s="31">
        <v>3.4147465437788007</v>
      </c>
      <c r="AI182" s="31">
        <v>1.1426495910980436</v>
      </c>
      <c r="AJ182" s="125">
        <v>434</v>
      </c>
      <c r="AK182" s="31">
        <v>3.4501845018450199</v>
      </c>
      <c r="AL182" s="31">
        <v>1.1786330606931565</v>
      </c>
      <c r="AM182" s="125">
        <v>271</v>
      </c>
      <c r="AN182" s="31">
        <v>3.0967741935483866</v>
      </c>
      <c r="AO182" s="31">
        <v>1.1833500295507935</v>
      </c>
      <c r="AP182" s="125">
        <v>62</v>
      </c>
      <c r="AQ182" s="31">
        <v>3.514851485148514</v>
      </c>
      <c r="AR182" s="31">
        <v>0.98604118966845022</v>
      </c>
      <c r="AS182" s="125">
        <v>101</v>
      </c>
      <c r="AT182" s="31">
        <v>3.5752212389380533</v>
      </c>
      <c r="AU182" s="31">
        <v>1.2306016946898179</v>
      </c>
      <c r="AV182" s="125">
        <v>113</v>
      </c>
      <c r="AW182" s="31">
        <v>3.3461538461538463</v>
      </c>
      <c r="AX182" s="31">
        <v>1.1564899405659665</v>
      </c>
      <c r="AY182" s="125">
        <v>156</v>
      </c>
      <c r="AZ182" s="31">
        <v>3.4580152671755733</v>
      </c>
      <c r="BA182" s="31">
        <v>1.1597300649378757</v>
      </c>
      <c r="BB182" s="125">
        <v>262</v>
      </c>
      <c r="BC182" s="31">
        <v>3.3567251461988299</v>
      </c>
      <c r="BD182" s="31">
        <v>1.1147138015226714</v>
      </c>
      <c r="BE182" s="125">
        <v>171</v>
      </c>
      <c r="BF182" s="31">
        <v>3.4076246334310833</v>
      </c>
      <c r="BG182" s="31">
        <v>1.1534349926263456</v>
      </c>
      <c r="BH182" s="125">
        <v>341</v>
      </c>
      <c r="BI182" s="31">
        <v>3.4408602150537626</v>
      </c>
      <c r="BJ182" s="31">
        <v>1.1079001445291805</v>
      </c>
      <c r="BK182" s="125">
        <v>93</v>
      </c>
      <c r="BM182" s="17">
        <f t="shared" si="151"/>
        <v>0.5</v>
      </c>
      <c r="BN182" s="14" t="str">
        <f t="shared" si="150"/>
        <v>pre-ten</v>
      </c>
      <c r="BO182" s="14">
        <f t="shared" si="152"/>
        <v>0.5</v>
      </c>
      <c r="BP182" s="14" t="str">
        <f t="shared" si="153"/>
        <v/>
      </c>
      <c r="BQ182" s="14" t="str">
        <f t="shared" si="154"/>
        <v xml:space="preserve">pre-ten
</v>
      </c>
      <c r="BR182" s="17">
        <f t="shared" si="155"/>
        <v>0.21296296296296294</v>
      </c>
      <c r="BS182" s="14" t="str">
        <f t="shared" si="156"/>
        <v>ntt</v>
      </c>
      <c r="BT182" s="14">
        <f t="shared" si="157"/>
        <v>0.21296296296296294</v>
      </c>
      <c r="BU182" s="14" t="str">
        <f t="shared" si="158"/>
        <v>small</v>
      </c>
      <c r="BV182" s="14" t="str">
        <f t="shared" si="159"/>
        <v>ntt
small</v>
      </c>
      <c r="BW182" s="17">
        <f t="shared" si="160"/>
        <v>6.3063063063062919E-2</v>
      </c>
      <c r="BX182" s="14" t="str">
        <f t="shared" si="161"/>
        <v/>
      </c>
      <c r="BY182" s="14">
        <f t="shared" si="162"/>
        <v>6.3063063063062919E-2</v>
      </c>
      <c r="BZ182" s="14" t="str">
        <f t="shared" si="163"/>
        <v/>
      </c>
      <c r="CA182" s="14" t="str">
        <f t="shared" si="164"/>
        <v xml:space="preserve">
</v>
      </c>
      <c r="CB182" s="17">
        <f t="shared" si="165"/>
        <v>2.7272727272727094E-2</v>
      </c>
      <c r="CC182" s="14" t="str">
        <f t="shared" si="166"/>
        <v/>
      </c>
      <c r="CD182" s="14">
        <f t="shared" si="167"/>
        <v>2.7272727272727094E-2</v>
      </c>
      <c r="CE182" s="14" t="str">
        <f t="shared" si="168"/>
        <v/>
      </c>
      <c r="CF182" s="14" t="str">
        <f t="shared" si="169"/>
        <v xml:space="preserve">
</v>
      </c>
      <c r="CG182" s="17">
        <f t="shared" si="170"/>
        <v>5.5045871559633072E-2</v>
      </c>
      <c r="CH182" s="14" t="str">
        <f t="shared" si="171"/>
        <v/>
      </c>
      <c r="CI182" s="14">
        <f t="shared" si="172"/>
        <v>5.5045871559633072E-2</v>
      </c>
      <c r="CJ182" s="14" t="str">
        <f t="shared" si="173"/>
        <v/>
      </c>
      <c r="CK182" s="14" t="str">
        <f t="shared" si="174"/>
        <v xml:space="preserve">
</v>
      </c>
      <c r="CL182" s="17">
        <f t="shared" si="175"/>
        <v>5.6663516342382453E-2</v>
      </c>
      <c r="CM182" s="17" t="str">
        <f t="shared" si="176"/>
        <v/>
      </c>
      <c r="CN182" s="17">
        <f t="shared" si="177"/>
        <v>5.6663516342382453E-2</v>
      </c>
      <c r="CO182" s="17" t="str">
        <f t="shared" si="178"/>
        <v/>
      </c>
      <c r="CP182" s="17" t="str">
        <f t="shared" si="179"/>
        <v xml:space="preserve">
</v>
      </c>
      <c r="CQ182" s="17">
        <f t="shared" si="180"/>
        <v>-1.6812270770112929E-2</v>
      </c>
      <c r="CR182" s="17" t="str">
        <f t="shared" si="181"/>
        <v/>
      </c>
      <c r="CS182" s="17">
        <f t="shared" si="182"/>
        <v>1.6812270770112929E-2</v>
      </c>
      <c r="CT182" s="17" t="str">
        <f t="shared" si="183"/>
        <v/>
      </c>
      <c r="CU182" s="17" t="str">
        <f t="shared" si="184"/>
        <v xml:space="preserve">
</v>
      </c>
      <c r="CV182" s="151">
        <f t="shared" si="185"/>
        <v>0.1409339497052236</v>
      </c>
      <c r="CW182" s="17" t="str">
        <f t="shared" si="186"/>
        <v>+</v>
      </c>
      <c r="CX182" s="17">
        <f t="shared" si="187"/>
        <v>0.1409339497052236</v>
      </c>
      <c r="CY182" s="17" t="str">
        <f t="shared" si="188"/>
        <v>small</v>
      </c>
      <c r="CZ182" s="17" t="str">
        <f t="shared" si="189"/>
        <v>+
small</v>
      </c>
      <c r="DA182" s="17">
        <f t="shared" si="190"/>
        <v>0.27874239740525519</v>
      </c>
      <c r="DB182" s="17" t="str">
        <f t="shared" si="191"/>
        <v>+</v>
      </c>
      <c r="DC182" s="17">
        <f t="shared" si="192"/>
        <v>0.27874239740525519</v>
      </c>
      <c r="DD182" s="17" t="str">
        <f t="shared" si="193"/>
        <v>small</v>
      </c>
      <c r="DE182" s="17" t="str">
        <f t="shared" si="194"/>
        <v>+
small</v>
      </c>
      <c r="DF182" s="17">
        <f t="shared" si="195"/>
        <v>6.1125577238062702E-2</v>
      </c>
      <c r="DG182" s="17" t="str">
        <f t="shared" si="196"/>
        <v/>
      </c>
      <c r="DH182" s="17">
        <f t="shared" si="197"/>
        <v>6.1125577238062702E-2</v>
      </c>
      <c r="DI182" s="17" t="str">
        <f t="shared" si="198"/>
        <v/>
      </c>
      <c r="DJ182" s="17" t="str">
        <f t="shared" si="199"/>
        <v xml:space="preserve">
</v>
      </c>
      <c r="DK182" s="17">
        <f t="shared" si="200"/>
        <v>-7.2500547480007491E-2</v>
      </c>
      <c r="DL182" s="17" t="str">
        <f t="shared" si="201"/>
        <v/>
      </c>
      <c r="DM182" s="17">
        <f t="shared" si="202"/>
        <v>7.2500547480007491E-2</v>
      </c>
      <c r="DN182" s="17" t="str">
        <f t="shared" si="203"/>
        <v/>
      </c>
      <c r="DO182" s="17" t="str">
        <f t="shared" si="204"/>
        <v xml:space="preserve">
</v>
      </c>
      <c r="DP182" s="17">
        <f t="shared" si="205"/>
        <v>8.4515586979133694E-2</v>
      </c>
      <c r="DQ182" s="17" t="str">
        <f t="shared" si="206"/>
        <v/>
      </c>
      <c r="DR182" s="17">
        <f t="shared" si="207"/>
        <v>8.4515586979133694E-2</v>
      </c>
      <c r="DS182" s="17" t="str">
        <f t="shared" si="208"/>
        <v/>
      </c>
      <c r="DT182" s="17" t="str">
        <f t="shared" si="209"/>
        <v xml:space="preserve">
</v>
      </c>
      <c r="DU182" s="17">
        <f t="shared" si="210"/>
        <v>2.3974894867475338E-2</v>
      </c>
      <c r="DV182" s="17" t="str">
        <f t="shared" si="211"/>
        <v/>
      </c>
      <c r="DW182" s="17">
        <f t="shared" si="212"/>
        <v>2.3974894867475338E-2</v>
      </c>
      <c r="DX182" s="17" t="str">
        <f t="shared" si="213"/>
        <v/>
      </c>
      <c r="DY182" s="17" t="str">
        <f t="shared" si="214"/>
        <v xml:space="preserve">
</v>
      </c>
      <c r="DZ182" s="17">
        <f t="shared" si="215"/>
        <v>4.1289395358678385E-2</v>
      </c>
      <c r="EA182" s="17" t="str">
        <f t="shared" si="216"/>
        <v/>
      </c>
      <c r="EB182" s="17">
        <f t="shared" si="217"/>
        <v>4.1289395358678385E-2</v>
      </c>
      <c r="EC182" s="17" t="str">
        <f t="shared" si="218"/>
        <v/>
      </c>
      <c r="ED182" s="17" t="str">
        <f t="shared" si="219"/>
        <v xml:space="preserve">
</v>
      </c>
      <c r="EE182" s="17">
        <f t="shared" si="220"/>
        <v>0.1271416162813333</v>
      </c>
      <c r="EF182" s="17" t="str">
        <f t="shared" si="221"/>
        <v>+</v>
      </c>
      <c r="EG182" s="17">
        <f t="shared" si="222"/>
        <v>0.1271416162813333</v>
      </c>
      <c r="EH182" s="17" t="str">
        <f t="shared" si="223"/>
        <v>small</v>
      </c>
      <c r="EI182" s="17" t="str">
        <f t="shared" si="224"/>
        <v>+
small</v>
      </c>
    </row>
    <row r="183" spans="1:139" s="27" customFormat="1" x14ac:dyDescent="0.2">
      <c r="A183" s="95" t="s">
        <v>388</v>
      </c>
      <c r="B183" s="95" t="s">
        <v>384</v>
      </c>
      <c r="C183" s="95" t="s">
        <v>389</v>
      </c>
      <c r="D183" s="148">
        <v>3.85</v>
      </c>
      <c r="E183" s="148">
        <v>1.01</v>
      </c>
      <c r="F183" s="148">
        <v>410</v>
      </c>
      <c r="G183" s="148">
        <v>3.87</v>
      </c>
      <c r="H183" s="148">
        <v>1.03</v>
      </c>
      <c r="I183" s="148">
        <v>261</v>
      </c>
      <c r="J183" s="148">
        <v>3.91</v>
      </c>
      <c r="K183" s="148">
        <v>1.01</v>
      </c>
      <c r="L183" s="148">
        <v>54</v>
      </c>
      <c r="M183" s="148">
        <v>3.75</v>
      </c>
      <c r="N183" s="148">
        <v>0.96</v>
      </c>
      <c r="O183" s="148">
        <v>95</v>
      </c>
      <c r="P183" s="148">
        <v>3.84</v>
      </c>
      <c r="Q183" s="148">
        <v>1.05</v>
      </c>
      <c r="R183" s="148">
        <v>134</v>
      </c>
      <c r="S183" s="148">
        <v>3.91</v>
      </c>
      <c r="T183" s="148">
        <v>1.01</v>
      </c>
      <c r="U183" s="148">
        <v>127</v>
      </c>
      <c r="V183" s="148">
        <v>3.82</v>
      </c>
      <c r="W183" s="148">
        <v>1.02</v>
      </c>
      <c r="X183" s="148">
        <v>251</v>
      </c>
      <c r="Y183" s="148">
        <v>3.89</v>
      </c>
      <c r="Z183" s="148">
        <v>0.99</v>
      </c>
      <c r="AA183" s="148">
        <v>159</v>
      </c>
      <c r="AB183" s="148">
        <v>3.86</v>
      </c>
      <c r="AC183" s="148">
        <v>1.01</v>
      </c>
      <c r="AD183" s="148">
        <v>312</v>
      </c>
      <c r="AE183" s="148">
        <v>3.8</v>
      </c>
      <c r="AF183" s="148">
        <v>1</v>
      </c>
      <c r="AG183" s="148">
        <v>98</v>
      </c>
      <c r="AH183" s="98">
        <v>3.8847058823529408</v>
      </c>
      <c r="AI183" s="98">
        <v>1.0271670468158391</v>
      </c>
      <c r="AJ183" s="126">
        <v>425</v>
      </c>
      <c r="AK183" s="98">
        <v>3.8346153846153839</v>
      </c>
      <c r="AL183" s="98">
        <v>1.0903020401515071</v>
      </c>
      <c r="AM183" s="126">
        <v>260</v>
      </c>
      <c r="AN183" s="98">
        <v>4.0615384615384604</v>
      </c>
      <c r="AO183" s="98">
        <v>0.89925182577176133</v>
      </c>
      <c r="AP183" s="126">
        <v>65</v>
      </c>
      <c r="AQ183" s="98">
        <v>3.9000000000000008</v>
      </c>
      <c r="AR183" s="98">
        <v>0.9265990819042822</v>
      </c>
      <c r="AS183" s="126">
        <v>100</v>
      </c>
      <c r="AT183" s="98">
        <v>3.7818181818181804</v>
      </c>
      <c r="AU183" s="98">
        <v>1.2369080879414658</v>
      </c>
      <c r="AV183" s="126">
        <v>110</v>
      </c>
      <c r="AW183" s="98">
        <v>3.8851351351351333</v>
      </c>
      <c r="AX183" s="98">
        <v>0.96555400648404788</v>
      </c>
      <c r="AY183" s="126">
        <v>148</v>
      </c>
      <c r="AZ183" s="98">
        <v>3.8486055776892418</v>
      </c>
      <c r="BA183" s="98">
        <v>1.084890799946596</v>
      </c>
      <c r="BB183" s="126">
        <v>251</v>
      </c>
      <c r="BC183" s="98">
        <v>3.9306358381502884</v>
      </c>
      <c r="BD183" s="98">
        <v>0.93748683729613425</v>
      </c>
      <c r="BE183" s="126">
        <v>173</v>
      </c>
      <c r="BF183" s="98">
        <v>3.9189189189189193</v>
      </c>
      <c r="BG183" s="98">
        <v>1.0250048645356367</v>
      </c>
      <c r="BH183" s="126">
        <v>333</v>
      </c>
      <c r="BI183" s="98">
        <v>3.7608695652173916</v>
      </c>
      <c r="BJ183" s="98">
        <v>1.0310515832950324</v>
      </c>
      <c r="BK183" s="126">
        <v>92</v>
      </c>
      <c r="BM183" s="17">
        <f t="shared" si="151"/>
        <v>-3.8834951456310711E-2</v>
      </c>
      <c r="BN183" s="14" t="str">
        <f t="shared" si="150"/>
        <v/>
      </c>
      <c r="BO183" s="14">
        <f t="shared" si="152"/>
        <v>3.8834951456310711E-2</v>
      </c>
      <c r="BP183" s="14" t="str">
        <f t="shared" si="153"/>
        <v/>
      </c>
      <c r="BQ183" s="14" t="str">
        <f t="shared" si="154"/>
        <v xml:space="preserve">
</v>
      </c>
      <c r="BR183" s="17">
        <f t="shared" si="155"/>
        <v>0.11650485436893214</v>
      </c>
      <c r="BS183" s="14" t="str">
        <f t="shared" si="156"/>
        <v>ntt</v>
      </c>
      <c r="BT183" s="14">
        <f t="shared" si="157"/>
        <v>0.11650485436893214</v>
      </c>
      <c r="BU183" s="14" t="str">
        <f t="shared" si="158"/>
        <v>small</v>
      </c>
      <c r="BV183" s="14" t="str">
        <f t="shared" si="159"/>
        <v>ntt
small</v>
      </c>
      <c r="BW183" s="17">
        <f t="shared" si="160"/>
        <v>-6.6666666666666929E-2</v>
      </c>
      <c r="BX183" s="14" t="str">
        <f t="shared" si="161"/>
        <v/>
      </c>
      <c r="BY183" s="14">
        <f t="shared" si="162"/>
        <v>6.6666666666666929E-2</v>
      </c>
      <c r="BZ183" s="14" t="str">
        <f t="shared" si="163"/>
        <v/>
      </c>
      <c r="CA183" s="14" t="str">
        <f t="shared" si="164"/>
        <v xml:space="preserve">
</v>
      </c>
      <c r="CB183" s="17">
        <f t="shared" si="165"/>
        <v>-6.862745098039244E-2</v>
      </c>
      <c r="CC183" s="14" t="str">
        <f t="shared" si="166"/>
        <v/>
      </c>
      <c r="CD183" s="14">
        <f t="shared" si="167"/>
        <v>6.862745098039244E-2</v>
      </c>
      <c r="CE183" s="14" t="str">
        <f t="shared" si="168"/>
        <v/>
      </c>
      <c r="CF183" s="14" t="str">
        <f t="shared" si="169"/>
        <v xml:space="preserve">
</v>
      </c>
      <c r="CG183" s="17">
        <f t="shared" si="170"/>
        <v>5.9405940594059459E-2</v>
      </c>
      <c r="CH183" s="14" t="str">
        <f t="shared" si="171"/>
        <v/>
      </c>
      <c r="CI183" s="14">
        <f t="shared" si="172"/>
        <v>5.9405940594059459E-2</v>
      </c>
      <c r="CJ183" s="14" t="str">
        <f t="shared" si="173"/>
        <v/>
      </c>
      <c r="CK183" s="14" t="str">
        <f t="shared" si="174"/>
        <v xml:space="preserve">
</v>
      </c>
      <c r="CL183" s="17">
        <f t="shared" si="175"/>
        <v>3.3787963175538983E-2</v>
      </c>
      <c r="CM183" s="17" t="str">
        <f t="shared" si="176"/>
        <v/>
      </c>
      <c r="CN183" s="17">
        <f t="shared" si="177"/>
        <v>3.3787963175538983E-2</v>
      </c>
      <c r="CO183" s="17" t="str">
        <f t="shared" si="178"/>
        <v/>
      </c>
      <c r="CP183" s="17" t="str">
        <f t="shared" si="179"/>
        <v xml:space="preserve">
</v>
      </c>
      <c r="CQ183" s="17">
        <f t="shared" si="180"/>
        <v>-3.2453956868409815E-2</v>
      </c>
      <c r="CR183" s="17" t="str">
        <f t="shared" si="181"/>
        <v/>
      </c>
      <c r="CS183" s="17">
        <f t="shared" si="182"/>
        <v>3.2453956868409815E-2</v>
      </c>
      <c r="CT183" s="17" t="str">
        <f t="shared" si="183"/>
        <v/>
      </c>
      <c r="CU183" s="17" t="str">
        <f t="shared" si="184"/>
        <v xml:space="preserve">
</v>
      </c>
      <c r="CV183" s="151">
        <f t="shared" si="185"/>
        <v>0.16851615664878528</v>
      </c>
      <c r="CW183" s="17" t="str">
        <f t="shared" si="186"/>
        <v>+</v>
      </c>
      <c r="CX183" s="17">
        <f t="shared" si="187"/>
        <v>0.16851615664878528</v>
      </c>
      <c r="CY183" s="17" t="str">
        <f t="shared" si="188"/>
        <v>small</v>
      </c>
      <c r="CZ183" s="17" t="str">
        <f t="shared" si="189"/>
        <v>+
small</v>
      </c>
      <c r="DA183" s="17">
        <f t="shared" si="190"/>
        <v>0.16188231019151367</v>
      </c>
      <c r="DB183" s="17" t="str">
        <f t="shared" si="191"/>
        <v>+</v>
      </c>
      <c r="DC183" s="17">
        <f t="shared" si="192"/>
        <v>0.16188231019151367</v>
      </c>
      <c r="DD183" s="17" t="str">
        <f t="shared" si="193"/>
        <v>small</v>
      </c>
      <c r="DE183" s="17" t="str">
        <f t="shared" si="194"/>
        <v>+
small</v>
      </c>
      <c r="DF183" s="17">
        <f t="shared" si="195"/>
        <v>-4.703810958067952E-2</v>
      </c>
      <c r="DG183" s="17" t="str">
        <f t="shared" si="196"/>
        <v/>
      </c>
      <c r="DH183" s="17">
        <f t="shared" si="197"/>
        <v>4.703810958067952E-2</v>
      </c>
      <c r="DI183" s="17" t="str">
        <f t="shared" si="198"/>
        <v/>
      </c>
      <c r="DJ183" s="17" t="str">
        <f t="shared" si="199"/>
        <v xml:space="preserve">
</v>
      </c>
      <c r="DK183" s="17">
        <f t="shared" si="200"/>
        <v>-2.57519151677588E-2</v>
      </c>
      <c r="DL183" s="17" t="str">
        <f t="shared" si="201"/>
        <v/>
      </c>
      <c r="DM183" s="17">
        <f t="shared" si="202"/>
        <v>2.57519151677588E-2</v>
      </c>
      <c r="DN183" s="17" t="str">
        <f t="shared" si="203"/>
        <v/>
      </c>
      <c r="DO183" s="17" t="str">
        <f t="shared" si="204"/>
        <v xml:space="preserve">
</v>
      </c>
      <c r="DP183" s="17">
        <f t="shared" si="205"/>
        <v>2.6367241468588456E-2</v>
      </c>
      <c r="DQ183" s="17" t="str">
        <f t="shared" si="206"/>
        <v/>
      </c>
      <c r="DR183" s="17">
        <f t="shared" si="207"/>
        <v>2.6367241468588456E-2</v>
      </c>
      <c r="DS183" s="17" t="str">
        <f t="shared" si="208"/>
        <v/>
      </c>
      <c r="DT183" s="17" t="str">
        <f t="shared" si="209"/>
        <v xml:space="preserve">
</v>
      </c>
      <c r="DU183" s="17">
        <f t="shared" si="210"/>
        <v>4.3345502607256524E-2</v>
      </c>
      <c r="DV183" s="17" t="str">
        <f t="shared" si="211"/>
        <v/>
      </c>
      <c r="DW183" s="17">
        <f t="shared" si="212"/>
        <v>4.3345502607256524E-2</v>
      </c>
      <c r="DX183" s="17" t="str">
        <f t="shared" si="213"/>
        <v/>
      </c>
      <c r="DY183" s="17" t="str">
        <f t="shared" si="214"/>
        <v xml:space="preserve">
</v>
      </c>
      <c r="DZ183" s="17">
        <f t="shared" si="215"/>
        <v>5.7481599314762058E-2</v>
      </c>
      <c r="EA183" s="17" t="str">
        <f t="shared" si="216"/>
        <v/>
      </c>
      <c r="EB183" s="17">
        <f t="shared" si="217"/>
        <v>5.7481599314762058E-2</v>
      </c>
      <c r="EC183" s="17" t="str">
        <f t="shared" si="218"/>
        <v/>
      </c>
      <c r="ED183" s="17" t="str">
        <f t="shared" si="219"/>
        <v xml:space="preserve">
</v>
      </c>
      <c r="EE183" s="17">
        <f t="shared" si="220"/>
        <v>-3.7951966144657172E-2</v>
      </c>
      <c r="EF183" s="17" t="str">
        <f t="shared" si="221"/>
        <v/>
      </c>
      <c r="EG183" s="17">
        <f t="shared" si="222"/>
        <v>3.7951966144657172E-2</v>
      </c>
      <c r="EH183" s="17" t="str">
        <f t="shared" si="223"/>
        <v/>
      </c>
      <c r="EI183" s="17" t="str">
        <f t="shared" si="224"/>
        <v xml:space="preserve">
</v>
      </c>
    </row>
    <row r="184" spans="1:139" s="17" customFormat="1" x14ac:dyDescent="0.2">
      <c r="A184" s="2" t="s">
        <v>390</v>
      </c>
      <c r="B184" s="2" t="s">
        <v>384</v>
      </c>
      <c r="C184" s="2" t="s">
        <v>391</v>
      </c>
      <c r="D184" s="150">
        <v>3.12</v>
      </c>
      <c r="E184" s="150">
        <v>1.1299999999999999</v>
      </c>
      <c r="F184" s="150">
        <v>405</v>
      </c>
      <c r="G184" s="150">
        <v>3.29</v>
      </c>
      <c r="H184" s="150">
        <v>1.1100000000000001</v>
      </c>
      <c r="I184" s="150">
        <v>268</v>
      </c>
      <c r="J184" s="150">
        <v>2.67</v>
      </c>
      <c r="K184" s="150">
        <v>1.17</v>
      </c>
      <c r="L184" s="150">
        <v>55</v>
      </c>
      <c r="M184" s="150">
        <v>2.84</v>
      </c>
      <c r="N184" s="150">
        <v>1.06</v>
      </c>
      <c r="O184" s="150">
        <v>82</v>
      </c>
      <c r="P184" s="150">
        <v>3.38</v>
      </c>
      <c r="Q184" s="150">
        <v>1.1000000000000001</v>
      </c>
      <c r="R184" s="150">
        <v>136</v>
      </c>
      <c r="S184" s="150">
        <v>3.19</v>
      </c>
      <c r="T184" s="150">
        <v>1.1200000000000001</v>
      </c>
      <c r="U184" s="150">
        <v>131</v>
      </c>
      <c r="V184" s="150">
        <v>3.18</v>
      </c>
      <c r="W184" s="150">
        <v>1.1299999999999999</v>
      </c>
      <c r="X184" s="150">
        <v>252</v>
      </c>
      <c r="Y184" s="150">
        <v>3.01</v>
      </c>
      <c r="Z184" s="150">
        <v>1.1399999999999999</v>
      </c>
      <c r="AA184" s="150">
        <v>153</v>
      </c>
      <c r="AB184" s="150">
        <v>3.14</v>
      </c>
      <c r="AC184" s="150">
        <v>1.1200000000000001</v>
      </c>
      <c r="AD184" s="150">
        <v>305</v>
      </c>
      <c r="AE184" s="150">
        <v>3.04</v>
      </c>
      <c r="AF184" s="150">
        <v>1.17</v>
      </c>
      <c r="AG184" s="150">
        <v>100</v>
      </c>
      <c r="AH184" s="31">
        <v>3.1249999999999987</v>
      </c>
      <c r="AI184" s="31">
        <v>1.1799148347228356</v>
      </c>
      <c r="AJ184" s="125">
        <v>408</v>
      </c>
      <c r="AK184" s="31">
        <v>3.1946564885496205</v>
      </c>
      <c r="AL184" s="31">
        <v>1.1923647888099314</v>
      </c>
      <c r="AM184" s="125">
        <v>262</v>
      </c>
      <c r="AN184" s="31">
        <v>2.7377049180327875</v>
      </c>
      <c r="AO184" s="31">
        <v>1.2369537763428118</v>
      </c>
      <c r="AP184" s="125">
        <v>61</v>
      </c>
      <c r="AQ184" s="31">
        <v>3.1882352941176459</v>
      </c>
      <c r="AR184" s="31">
        <v>1.0521420061571767</v>
      </c>
      <c r="AS184" s="125">
        <v>85</v>
      </c>
      <c r="AT184" s="31">
        <v>3.2432432432432439</v>
      </c>
      <c r="AU184" s="31">
        <v>1.3294989911871193</v>
      </c>
      <c r="AV184" s="125">
        <v>111</v>
      </c>
      <c r="AW184" s="31">
        <v>3.1543624161073804</v>
      </c>
      <c r="AX184" s="31">
        <v>1.1072539212599224</v>
      </c>
      <c r="AY184" s="125">
        <v>149</v>
      </c>
      <c r="AZ184" s="31">
        <v>3.1598360655737698</v>
      </c>
      <c r="BA184" s="31">
        <v>1.2251923397210764</v>
      </c>
      <c r="BB184" s="125">
        <v>244</v>
      </c>
      <c r="BC184" s="31">
        <v>3.0797546012269943</v>
      </c>
      <c r="BD184" s="31">
        <v>1.1110088569171948</v>
      </c>
      <c r="BE184" s="125">
        <v>163</v>
      </c>
      <c r="BF184" s="31">
        <v>3.0946372239747628</v>
      </c>
      <c r="BG184" s="31">
        <v>1.1599335468754035</v>
      </c>
      <c r="BH184" s="125">
        <v>317</v>
      </c>
      <c r="BI184" s="31">
        <v>3.2307692307692299</v>
      </c>
      <c r="BJ184" s="31">
        <v>1.2479042259985167</v>
      </c>
      <c r="BK184" s="125">
        <v>91</v>
      </c>
      <c r="BM184" s="17">
        <f t="shared" si="151"/>
        <v>0.55855855855855863</v>
      </c>
      <c r="BN184" s="14" t="str">
        <f t="shared" si="150"/>
        <v>pre-ten</v>
      </c>
      <c r="BO184" s="14">
        <f t="shared" si="152"/>
        <v>0.55855855855855863</v>
      </c>
      <c r="BP184" s="14" t="str">
        <f t="shared" si="153"/>
        <v>Large</v>
      </c>
      <c r="BQ184" s="14" t="str">
        <f t="shared" si="154"/>
        <v>pre-ten
Large</v>
      </c>
      <c r="BR184" s="17">
        <f t="shared" si="155"/>
        <v>0.40540540540540554</v>
      </c>
      <c r="BS184" s="14" t="str">
        <f t="shared" si="156"/>
        <v>ntt</v>
      </c>
      <c r="BT184" s="14">
        <f t="shared" si="157"/>
        <v>0.40540540540540554</v>
      </c>
      <c r="BU184" s="14" t="str">
        <f t="shared" si="158"/>
        <v>moderate</v>
      </c>
      <c r="BV184" s="14" t="str">
        <f t="shared" si="159"/>
        <v>ntt
moderate</v>
      </c>
      <c r="BW184" s="17">
        <f t="shared" si="160"/>
        <v>0.17272727272727267</v>
      </c>
      <c r="BX184" s="14" t="str">
        <f t="shared" si="161"/>
        <v>assoc</v>
      </c>
      <c r="BY184" s="14">
        <f t="shared" si="162"/>
        <v>0.17272727272727267</v>
      </c>
      <c r="BZ184" s="14" t="str">
        <f t="shared" si="163"/>
        <v>small</v>
      </c>
      <c r="CA184" s="14" t="str">
        <f t="shared" si="164"/>
        <v>assoc
small</v>
      </c>
      <c r="CB184" s="17">
        <f t="shared" si="165"/>
        <v>0.15044247787610654</v>
      </c>
      <c r="CC184" s="14" t="str">
        <f t="shared" si="166"/>
        <v>women</v>
      </c>
      <c r="CD184" s="14">
        <f t="shared" si="167"/>
        <v>0.15044247787610654</v>
      </c>
      <c r="CE184" s="14" t="str">
        <f t="shared" si="168"/>
        <v>small</v>
      </c>
      <c r="CF184" s="14" t="str">
        <f t="shared" si="169"/>
        <v>women
small</v>
      </c>
      <c r="CG184" s="17">
        <f t="shared" si="170"/>
        <v>8.9285714285714357E-2</v>
      </c>
      <c r="CH184" s="14" t="str">
        <f t="shared" si="171"/>
        <v/>
      </c>
      <c r="CI184" s="14">
        <f t="shared" si="172"/>
        <v>8.9285714285714357E-2</v>
      </c>
      <c r="CJ184" s="14" t="str">
        <f t="shared" si="173"/>
        <v/>
      </c>
      <c r="CK184" s="14" t="str">
        <f t="shared" si="174"/>
        <v xml:space="preserve">
</v>
      </c>
      <c r="CL184" s="17">
        <f t="shared" si="175"/>
        <v>4.2375939795460497E-3</v>
      </c>
      <c r="CM184" s="17" t="str">
        <f t="shared" si="176"/>
        <v/>
      </c>
      <c r="CN184" s="17">
        <f t="shared" si="177"/>
        <v>4.2375939795460497E-3</v>
      </c>
      <c r="CO184" s="17" t="str">
        <f t="shared" si="178"/>
        <v/>
      </c>
      <c r="CP184" s="17" t="str">
        <f t="shared" si="179"/>
        <v xml:space="preserve">
</v>
      </c>
      <c r="CQ184" s="17">
        <f t="shared" si="180"/>
        <v>-7.9961696575709409E-2</v>
      </c>
      <c r="CR184" s="17" t="str">
        <f t="shared" si="181"/>
        <v/>
      </c>
      <c r="CS184" s="17">
        <f t="shared" si="182"/>
        <v>7.9961696575709409E-2</v>
      </c>
      <c r="CT184" s="17" t="str">
        <f t="shared" si="183"/>
        <v/>
      </c>
      <c r="CU184" s="17" t="str">
        <f t="shared" si="184"/>
        <v xml:space="preserve">
</v>
      </c>
      <c r="CV184" s="151">
        <f t="shared" si="185"/>
        <v>5.4735204603169975E-2</v>
      </c>
      <c r="CW184" s="17" t="str">
        <f t="shared" si="186"/>
        <v/>
      </c>
      <c r="CX184" s="17">
        <f t="shared" si="187"/>
        <v>5.4735204603169975E-2</v>
      </c>
      <c r="CY184" s="17" t="str">
        <f t="shared" si="188"/>
        <v/>
      </c>
      <c r="CZ184" s="17" t="str">
        <f t="shared" si="189"/>
        <v xml:space="preserve">
</v>
      </c>
      <c r="DA184" s="17">
        <f t="shared" si="190"/>
        <v>0.33097746509478698</v>
      </c>
      <c r="DB184" s="17" t="str">
        <f t="shared" si="191"/>
        <v>+</v>
      </c>
      <c r="DC184" s="17">
        <f t="shared" si="192"/>
        <v>0.33097746509478698</v>
      </c>
      <c r="DD184" s="17" t="str">
        <f t="shared" si="193"/>
        <v>moderate</v>
      </c>
      <c r="DE184" s="17" t="str">
        <f t="shared" si="194"/>
        <v>+
moderate</v>
      </c>
      <c r="DF184" s="17">
        <f t="shared" si="195"/>
        <v>-0.10286337760560835</v>
      </c>
      <c r="DG184" s="17" t="str">
        <f t="shared" si="196"/>
        <v>-</v>
      </c>
      <c r="DH184" s="17">
        <f t="shared" si="197"/>
        <v>0.10286337760560835</v>
      </c>
      <c r="DI184" s="17" t="str">
        <f t="shared" si="198"/>
        <v>small</v>
      </c>
      <c r="DJ184" s="17" t="str">
        <f t="shared" si="199"/>
        <v>-
small</v>
      </c>
      <c r="DK184" s="17">
        <f t="shared" si="200"/>
        <v>-3.2185556725839545E-2</v>
      </c>
      <c r="DL184" s="17" t="str">
        <f t="shared" si="201"/>
        <v/>
      </c>
      <c r="DM184" s="17">
        <f t="shared" si="202"/>
        <v>3.2185556725839545E-2</v>
      </c>
      <c r="DN184" s="17" t="str">
        <f t="shared" si="203"/>
        <v/>
      </c>
      <c r="DO184" s="17" t="str">
        <f t="shared" si="204"/>
        <v xml:space="preserve">
</v>
      </c>
      <c r="DP184" s="17">
        <f t="shared" si="205"/>
        <v>-1.6457770565902152E-2</v>
      </c>
      <c r="DQ184" s="17" t="str">
        <f t="shared" si="206"/>
        <v/>
      </c>
      <c r="DR184" s="17">
        <f t="shared" si="207"/>
        <v>1.6457770565902152E-2</v>
      </c>
      <c r="DS184" s="17" t="str">
        <f t="shared" si="208"/>
        <v/>
      </c>
      <c r="DT184" s="17" t="str">
        <f t="shared" si="209"/>
        <v xml:space="preserve">
</v>
      </c>
      <c r="DU184" s="17">
        <f t="shared" si="210"/>
        <v>6.2784919123460625E-2</v>
      </c>
      <c r="DV184" s="17" t="str">
        <f t="shared" si="211"/>
        <v/>
      </c>
      <c r="DW184" s="17">
        <f t="shared" si="212"/>
        <v>6.2784919123460625E-2</v>
      </c>
      <c r="DX184" s="17" t="str">
        <f t="shared" si="213"/>
        <v/>
      </c>
      <c r="DY184" s="17" t="str">
        <f t="shared" si="214"/>
        <v xml:space="preserve">
</v>
      </c>
      <c r="DZ184" s="17">
        <f t="shared" si="215"/>
        <v>-3.9108081792646035E-2</v>
      </c>
      <c r="EA184" s="17" t="str">
        <f t="shared" si="216"/>
        <v/>
      </c>
      <c r="EB184" s="17">
        <f t="shared" si="217"/>
        <v>3.9108081792646035E-2</v>
      </c>
      <c r="EC184" s="17" t="str">
        <f t="shared" si="218"/>
        <v/>
      </c>
      <c r="ED184" s="17" t="str">
        <f t="shared" si="219"/>
        <v xml:space="preserve">
</v>
      </c>
      <c r="EE184" s="17">
        <f t="shared" si="220"/>
        <v>0.15287169222989447</v>
      </c>
      <c r="EF184" s="17" t="str">
        <f t="shared" si="221"/>
        <v>+</v>
      </c>
      <c r="EG184" s="17">
        <f t="shared" si="222"/>
        <v>0.15287169222989447</v>
      </c>
      <c r="EH184" s="17" t="str">
        <f t="shared" si="223"/>
        <v>small</v>
      </c>
      <c r="EI184" s="17" t="str">
        <f t="shared" si="224"/>
        <v>+
small</v>
      </c>
    </row>
    <row r="185" spans="1:139" s="27" customFormat="1" x14ac:dyDescent="0.2">
      <c r="A185" s="95" t="s">
        <v>392</v>
      </c>
      <c r="B185" s="95" t="s">
        <v>384</v>
      </c>
      <c r="C185" s="95" t="s">
        <v>393</v>
      </c>
      <c r="D185" s="148">
        <v>3.64</v>
      </c>
      <c r="E185" s="148">
        <v>1.05</v>
      </c>
      <c r="F185" s="148">
        <v>380</v>
      </c>
      <c r="G185" s="148">
        <v>3.7</v>
      </c>
      <c r="H185" s="148">
        <v>1.06</v>
      </c>
      <c r="I185" s="148">
        <v>254</v>
      </c>
      <c r="J185" s="148">
        <v>3.6</v>
      </c>
      <c r="K185" s="148">
        <v>1.1200000000000001</v>
      </c>
      <c r="L185" s="148">
        <v>53</v>
      </c>
      <c r="M185" s="148">
        <v>3.47</v>
      </c>
      <c r="N185" s="148">
        <v>0.97</v>
      </c>
      <c r="O185" s="148">
        <v>73</v>
      </c>
      <c r="P185" s="148">
        <v>3.65</v>
      </c>
      <c r="Q185" s="148">
        <v>1.1000000000000001</v>
      </c>
      <c r="R185" s="148">
        <v>133</v>
      </c>
      <c r="S185" s="148">
        <v>3.76</v>
      </c>
      <c r="T185" s="148">
        <v>1.01</v>
      </c>
      <c r="U185" s="148">
        <v>121</v>
      </c>
      <c r="V185" s="148">
        <v>3.65</v>
      </c>
      <c r="W185" s="148">
        <v>1.05</v>
      </c>
      <c r="X185" s="148">
        <v>237</v>
      </c>
      <c r="Y185" s="148">
        <v>3.64</v>
      </c>
      <c r="Z185" s="148">
        <v>1.05</v>
      </c>
      <c r="AA185" s="148">
        <v>143</v>
      </c>
      <c r="AB185" s="148">
        <v>3.69</v>
      </c>
      <c r="AC185" s="148">
        <v>1.05</v>
      </c>
      <c r="AD185" s="148">
        <v>286</v>
      </c>
      <c r="AE185" s="148">
        <v>3.51</v>
      </c>
      <c r="AF185" s="148">
        <v>1.07</v>
      </c>
      <c r="AG185" s="148">
        <v>94</v>
      </c>
      <c r="AH185" s="98">
        <v>3.6541353383458661</v>
      </c>
      <c r="AI185" s="98">
        <v>1.0800505719265729</v>
      </c>
      <c r="AJ185" s="126">
        <v>399</v>
      </c>
      <c r="AK185" s="98">
        <v>3.609756097560977</v>
      </c>
      <c r="AL185" s="98">
        <v>1.1294509870311</v>
      </c>
      <c r="AM185" s="126">
        <v>246</v>
      </c>
      <c r="AN185" s="98">
        <v>3.8906249999999991</v>
      </c>
      <c r="AO185" s="98">
        <v>1.0097491044651901</v>
      </c>
      <c r="AP185" s="126">
        <v>64</v>
      </c>
      <c r="AQ185" s="98">
        <v>3.6067415730337089</v>
      </c>
      <c r="AR185" s="98">
        <v>0.9725549473620535</v>
      </c>
      <c r="AS185" s="126">
        <v>89</v>
      </c>
      <c r="AT185" s="98">
        <v>3.5631067961165037</v>
      </c>
      <c r="AU185" s="98">
        <v>1.3259839329507566</v>
      </c>
      <c r="AV185" s="126">
        <v>103</v>
      </c>
      <c r="AW185" s="98">
        <v>3.6453900709219851</v>
      </c>
      <c r="AX185" s="98">
        <v>0.97199905770860895</v>
      </c>
      <c r="AY185" s="126">
        <v>141</v>
      </c>
      <c r="AZ185" s="98">
        <v>3.5805084745762712</v>
      </c>
      <c r="BA185" s="98">
        <v>1.1401200738986221</v>
      </c>
      <c r="BB185" s="126">
        <v>236</v>
      </c>
      <c r="BC185" s="98">
        <v>3.7530864197530871</v>
      </c>
      <c r="BD185" s="98">
        <v>0.97841123843272038</v>
      </c>
      <c r="BE185" s="126">
        <v>162</v>
      </c>
      <c r="BF185" s="98">
        <v>3.682847896440129</v>
      </c>
      <c r="BG185" s="98">
        <v>1.0643562377396798</v>
      </c>
      <c r="BH185" s="126">
        <v>309</v>
      </c>
      <c r="BI185" s="98">
        <v>3.5555555555555549</v>
      </c>
      <c r="BJ185" s="98">
        <v>1.1328705818873874</v>
      </c>
      <c r="BK185" s="126">
        <v>90</v>
      </c>
      <c r="BM185" s="17">
        <f t="shared" si="151"/>
        <v>9.433962264150951E-2</v>
      </c>
      <c r="BN185" s="14" t="str">
        <f t="shared" si="150"/>
        <v/>
      </c>
      <c r="BO185" s="14">
        <f t="shared" si="152"/>
        <v>9.433962264150951E-2</v>
      </c>
      <c r="BP185" s="14" t="str">
        <f t="shared" si="153"/>
        <v/>
      </c>
      <c r="BQ185" s="14" t="str">
        <f t="shared" si="154"/>
        <v xml:space="preserve">
</v>
      </c>
      <c r="BR185" s="17">
        <f t="shared" si="155"/>
        <v>0.21698113207547168</v>
      </c>
      <c r="BS185" s="14" t="str">
        <f t="shared" si="156"/>
        <v>ntt</v>
      </c>
      <c r="BT185" s="14">
        <f t="shared" si="157"/>
        <v>0.21698113207547168</v>
      </c>
      <c r="BU185" s="14" t="str">
        <f t="shared" si="158"/>
        <v>small</v>
      </c>
      <c r="BV185" s="14" t="str">
        <f t="shared" si="159"/>
        <v>ntt
small</v>
      </c>
      <c r="BW185" s="17">
        <f t="shared" si="160"/>
        <v>-9.9999999999999881E-2</v>
      </c>
      <c r="BX185" s="14" t="str">
        <f t="shared" si="161"/>
        <v/>
      </c>
      <c r="BY185" s="14">
        <f t="shared" si="162"/>
        <v>9.9999999999999881E-2</v>
      </c>
      <c r="BZ185" s="14" t="str">
        <f t="shared" si="163"/>
        <v/>
      </c>
      <c r="CA185" s="14" t="str">
        <f t="shared" si="164"/>
        <v xml:space="preserve">
</v>
      </c>
      <c r="CB185" s="17">
        <f t="shared" si="165"/>
        <v>9.52380952380932E-3</v>
      </c>
      <c r="CC185" s="14" t="str">
        <f t="shared" si="166"/>
        <v/>
      </c>
      <c r="CD185" s="14">
        <f t="shared" si="167"/>
        <v>9.52380952380932E-3</v>
      </c>
      <c r="CE185" s="14" t="str">
        <f t="shared" si="168"/>
        <v/>
      </c>
      <c r="CF185" s="14" t="str">
        <f t="shared" si="169"/>
        <v xml:space="preserve">
</v>
      </c>
      <c r="CG185" s="17">
        <f t="shared" si="170"/>
        <v>0.17142857142857157</v>
      </c>
      <c r="CH185" s="14" t="str">
        <f t="shared" si="171"/>
        <v>foc</v>
      </c>
      <c r="CI185" s="14">
        <f t="shared" si="172"/>
        <v>0.17142857142857157</v>
      </c>
      <c r="CJ185" s="14" t="str">
        <f t="shared" si="173"/>
        <v>small</v>
      </c>
      <c r="CK185" s="14" t="str">
        <f t="shared" si="174"/>
        <v>foc
small</v>
      </c>
      <c r="CL185" s="17">
        <f t="shared" si="175"/>
        <v>1.3087663405104876E-2</v>
      </c>
      <c r="CM185" s="17" t="str">
        <f t="shared" si="176"/>
        <v/>
      </c>
      <c r="CN185" s="17">
        <f t="shared" si="177"/>
        <v>1.3087663405104876E-2</v>
      </c>
      <c r="CO185" s="17" t="str">
        <f t="shared" si="178"/>
        <v/>
      </c>
      <c r="CP185" s="17" t="str">
        <f t="shared" si="179"/>
        <v xml:space="preserve">
</v>
      </c>
      <c r="CQ185" s="17">
        <f t="shared" si="180"/>
        <v>-7.9900680485693557E-2</v>
      </c>
      <c r="CR185" s="17" t="str">
        <f t="shared" si="181"/>
        <v/>
      </c>
      <c r="CS185" s="17">
        <f t="shared" si="182"/>
        <v>7.9900680485693557E-2</v>
      </c>
      <c r="CT185" s="17" t="str">
        <f t="shared" si="183"/>
        <v/>
      </c>
      <c r="CU185" s="17" t="str">
        <f t="shared" si="184"/>
        <v xml:space="preserve">
</v>
      </c>
      <c r="CV185" s="151">
        <f t="shared" si="185"/>
        <v>0.28781902228467682</v>
      </c>
      <c r="CW185" s="17" t="str">
        <f t="shared" si="186"/>
        <v>+</v>
      </c>
      <c r="CX185" s="17">
        <f t="shared" si="187"/>
        <v>0.28781902228467682</v>
      </c>
      <c r="CY185" s="17" t="str">
        <f t="shared" si="188"/>
        <v>small</v>
      </c>
      <c r="CZ185" s="17" t="str">
        <f t="shared" si="189"/>
        <v>+
small</v>
      </c>
      <c r="DA185" s="17">
        <f t="shared" si="190"/>
        <v>0.14060035723904848</v>
      </c>
      <c r="DB185" s="17" t="str">
        <f t="shared" si="191"/>
        <v>+</v>
      </c>
      <c r="DC185" s="17">
        <f t="shared" si="192"/>
        <v>0.14060035723904848</v>
      </c>
      <c r="DD185" s="17" t="str">
        <f t="shared" si="193"/>
        <v>small</v>
      </c>
      <c r="DE185" s="17" t="str">
        <f t="shared" si="194"/>
        <v>+
small</v>
      </c>
      <c r="DF185" s="17">
        <f t="shared" si="195"/>
        <v>-6.5531113706732355E-2</v>
      </c>
      <c r="DG185" s="17" t="str">
        <f t="shared" si="196"/>
        <v/>
      </c>
      <c r="DH185" s="17">
        <f t="shared" si="197"/>
        <v>6.5531113706732355E-2</v>
      </c>
      <c r="DI185" s="17" t="str">
        <f t="shared" si="198"/>
        <v/>
      </c>
      <c r="DJ185" s="17" t="str">
        <f t="shared" si="199"/>
        <v xml:space="preserve">
</v>
      </c>
      <c r="DK185" s="17">
        <f t="shared" si="200"/>
        <v>-0.1179115639764057</v>
      </c>
      <c r="DL185" s="17" t="str">
        <f t="shared" si="201"/>
        <v>-</v>
      </c>
      <c r="DM185" s="17">
        <f t="shared" si="202"/>
        <v>0.1179115639764057</v>
      </c>
      <c r="DN185" s="17" t="str">
        <f t="shared" si="203"/>
        <v>small</v>
      </c>
      <c r="DO185" s="17" t="str">
        <f t="shared" si="204"/>
        <v>-
small</v>
      </c>
      <c r="DP185" s="17">
        <f t="shared" si="205"/>
        <v>-6.0951058589911122E-2</v>
      </c>
      <c r="DQ185" s="17" t="str">
        <f t="shared" si="206"/>
        <v/>
      </c>
      <c r="DR185" s="17">
        <f t="shared" si="207"/>
        <v>6.0951058589911122E-2</v>
      </c>
      <c r="DS185" s="17" t="str">
        <f t="shared" si="208"/>
        <v/>
      </c>
      <c r="DT185" s="17" t="str">
        <f t="shared" si="209"/>
        <v xml:space="preserve">
</v>
      </c>
      <c r="DU185" s="17">
        <f t="shared" si="210"/>
        <v>0.11558168519633502</v>
      </c>
      <c r="DV185" s="17" t="str">
        <f t="shared" si="211"/>
        <v>+</v>
      </c>
      <c r="DW185" s="17">
        <f t="shared" si="212"/>
        <v>0.11558168519633502</v>
      </c>
      <c r="DX185" s="17" t="str">
        <f t="shared" si="213"/>
        <v>small</v>
      </c>
      <c r="DY185" s="17" t="str">
        <f t="shared" si="214"/>
        <v>+
small</v>
      </c>
      <c r="DZ185" s="17">
        <f t="shared" si="215"/>
        <v>-6.7196520359193964E-3</v>
      </c>
      <c r="EA185" s="17" t="str">
        <f t="shared" si="216"/>
        <v/>
      </c>
      <c r="EB185" s="17">
        <f t="shared" si="217"/>
        <v>6.7196520359193964E-3</v>
      </c>
      <c r="EC185" s="17" t="str">
        <f t="shared" si="218"/>
        <v/>
      </c>
      <c r="ED185" s="17" t="str">
        <f t="shared" si="219"/>
        <v xml:space="preserve">
</v>
      </c>
      <c r="EE185" s="17">
        <f t="shared" si="220"/>
        <v>4.0212497600263013E-2</v>
      </c>
      <c r="EF185" s="17" t="str">
        <f t="shared" si="221"/>
        <v/>
      </c>
      <c r="EG185" s="17">
        <f t="shared" si="222"/>
        <v>4.0212497600263013E-2</v>
      </c>
      <c r="EH185" s="17" t="str">
        <f t="shared" si="223"/>
        <v/>
      </c>
      <c r="EI185" s="17" t="str">
        <f t="shared" si="224"/>
        <v xml:space="preserve">
</v>
      </c>
    </row>
    <row r="186" spans="1:139" x14ac:dyDescent="0.2">
      <c r="A186" s="2" t="s">
        <v>394</v>
      </c>
      <c r="B186" s="2" t="s">
        <v>384</v>
      </c>
      <c r="C186" s="2" t="s">
        <v>395</v>
      </c>
      <c r="D186" s="145">
        <v>3.48</v>
      </c>
      <c r="E186" s="145">
        <v>1.06</v>
      </c>
      <c r="F186" s="131">
        <v>402</v>
      </c>
      <c r="G186" s="146">
        <v>3.7</v>
      </c>
      <c r="H186" s="146">
        <v>0.99</v>
      </c>
      <c r="I186" s="146">
        <v>263</v>
      </c>
      <c r="J186" s="146">
        <v>3.21</v>
      </c>
      <c r="K186" s="146">
        <v>1.04</v>
      </c>
      <c r="L186" s="146">
        <v>52</v>
      </c>
      <c r="M186" s="146">
        <v>2.94</v>
      </c>
      <c r="N186" s="146">
        <v>1.08</v>
      </c>
      <c r="O186" s="146">
        <v>87</v>
      </c>
      <c r="P186" s="146">
        <v>3.76</v>
      </c>
      <c r="Q186" s="146">
        <v>0.97</v>
      </c>
      <c r="R186" s="146">
        <v>135</v>
      </c>
      <c r="S186" s="146">
        <v>3.63</v>
      </c>
      <c r="T186" s="146">
        <v>1.02</v>
      </c>
      <c r="U186" s="146">
        <v>127</v>
      </c>
      <c r="V186" s="146">
        <v>3.53</v>
      </c>
      <c r="W186" s="146">
        <v>1.03</v>
      </c>
      <c r="X186" s="146">
        <v>247</v>
      </c>
      <c r="Y186" s="146">
        <v>3.39</v>
      </c>
      <c r="Z186" s="146">
        <v>1.1100000000000001</v>
      </c>
      <c r="AA186" s="146">
        <v>155</v>
      </c>
      <c r="AB186" s="146">
        <v>3.49</v>
      </c>
      <c r="AC186" s="146">
        <v>1.06</v>
      </c>
      <c r="AD186" s="146">
        <v>306</v>
      </c>
      <c r="AE186" s="146">
        <v>3.43</v>
      </c>
      <c r="AF186" s="146">
        <v>1.08</v>
      </c>
      <c r="AG186" s="146">
        <v>96</v>
      </c>
      <c r="AH186" s="31">
        <v>3.5901234567901232</v>
      </c>
      <c r="AI186" s="31">
        <v>1.002423417270851</v>
      </c>
      <c r="AJ186" s="125">
        <v>405</v>
      </c>
      <c r="AK186" s="31">
        <v>3.689393939393939</v>
      </c>
      <c r="AL186" s="31">
        <v>0.97600548335410164</v>
      </c>
      <c r="AM186" s="125">
        <v>264</v>
      </c>
      <c r="AN186" s="31">
        <v>3.4827586206896557</v>
      </c>
      <c r="AO186" s="31">
        <v>1.0129231506560139</v>
      </c>
      <c r="AP186" s="125">
        <v>58</v>
      </c>
      <c r="AQ186" s="31">
        <v>3.3493975903614461</v>
      </c>
      <c r="AR186" s="31">
        <v>1.0410329642605223</v>
      </c>
      <c r="AS186" s="125">
        <v>83</v>
      </c>
      <c r="AT186" s="31">
        <v>3.8318584070796464</v>
      </c>
      <c r="AU186" s="31">
        <v>0.98109500474921818</v>
      </c>
      <c r="AV186" s="125">
        <v>113</v>
      </c>
      <c r="AW186" s="31">
        <v>3.5906040268456381</v>
      </c>
      <c r="AX186" s="31">
        <v>1.0000906906091735</v>
      </c>
      <c r="AY186" s="125">
        <v>149</v>
      </c>
      <c r="AZ186" s="31">
        <v>3.6504065040650429</v>
      </c>
      <c r="BA186" s="31">
        <v>1.0140542177462468</v>
      </c>
      <c r="BB186" s="125">
        <v>246</v>
      </c>
      <c r="BC186" s="31">
        <v>3.5063291139240516</v>
      </c>
      <c r="BD186" s="31">
        <v>0.97580171476356603</v>
      </c>
      <c r="BE186" s="125">
        <v>158</v>
      </c>
      <c r="BF186" s="31">
        <v>3.5835962145110436</v>
      </c>
      <c r="BG186" s="31">
        <v>1.0110695870507838</v>
      </c>
      <c r="BH186" s="125">
        <v>317</v>
      </c>
      <c r="BI186" s="31">
        <v>3.6136363636363642</v>
      </c>
      <c r="BJ186" s="31">
        <v>0.9759383127978043</v>
      </c>
      <c r="BK186" s="125">
        <v>88</v>
      </c>
      <c r="BM186" s="17">
        <f t="shared" si="151"/>
        <v>0.49494949494949519</v>
      </c>
      <c r="BN186" s="14" t="str">
        <f t="shared" si="150"/>
        <v>pre-ten</v>
      </c>
      <c r="BO186" s="14">
        <f t="shared" si="152"/>
        <v>0.49494949494949519</v>
      </c>
      <c r="BP186" s="14" t="str">
        <f t="shared" si="153"/>
        <v>moderate</v>
      </c>
      <c r="BQ186" s="14" t="str">
        <f t="shared" si="154"/>
        <v>pre-ten
moderate</v>
      </c>
      <c r="BR186" s="17">
        <f t="shared" si="155"/>
        <v>0.76767676767676796</v>
      </c>
      <c r="BS186" s="14" t="str">
        <f t="shared" si="156"/>
        <v>ntt</v>
      </c>
      <c r="BT186" s="14">
        <f t="shared" si="157"/>
        <v>0.76767676767676796</v>
      </c>
      <c r="BU186" s="14" t="str">
        <f t="shared" si="158"/>
        <v>Large</v>
      </c>
      <c r="BV186" s="14" t="str">
        <f t="shared" si="159"/>
        <v>ntt
Large</v>
      </c>
      <c r="BW186" s="17">
        <f t="shared" si="160"/>
        <v>0.13402061855670092</v>
      </c>
      <c r="BX186" s="14" t="str">
        <f t="shared" si="161"/>
        <v>assoc</v>
      </c>
      <c r="BY186" s="14">
        <f t="shared" si="162"/>
        <v>0.13402061855670092</v>
      </c>
      <c r="BZ186" s="14" t="str">
        <f t="shared" si="163"/>
        <v>small</v>
      </c>
      <c r="CA186" s="14" t="str">
        <f t="shared" si="164"/>
        <v>assoc
small</v>
      </c>
      <c r="CB186" s="17">
        <f t="shared" si="165"/>
        <v>0.13592233009708707</v>
      </c>
      <c r="CC186" s="14" t="str">
        <f t="shared" si="166"/>
        <v>women</v>
      </c>
      <c r="CD186" s="14">
        <f t="shared" si="167"/>
        <v>0.13592233009708707</v>
      </c>
      <c r="CE186" s="14" t="str">
        <f t="shared" si="168"/>
        <v>small</v>
      </c>
      <c r="CF186" s="14" t="str">
        <f t="shared" si="169"/>
        <v>women
small</v>
      </c>
      <c r="CG186" s="17">
        <f t="shared" si="170"/>
        <v>5.660377358490571E-2</v>
      </c>
      <c r="CH186" s="14" t="str">
        <f t="shared" si="171"/>
        <v/>
      </c>
      <c r="CI186" s="14">
        <f t="shared" si="172"/>
        <v>5.660377358490571E-2</v>
      </c>
      <c r="CJ186" s="14" t="str">
        <f t="shared" si="173"/>
        <v/>
      </c>
      <c r="CK186" s="14" t="str">
        <f t="shared" si="174"/>
        <v xml:space="preserve">
</v>
      </c>
      <c r="CL186" s="17">
        <f t="shared" si="175"/>
        <v>0.10985722688915228</v>
      </c>
      <c r="CM186" s="17" t="str">
        <f t="shared" si="176"/>
        <v>+</v>
      </c>
      <c r="CN186" s="17">
        <f t="shared" si="177"/>
        <v>0.10985722688915228</v>
      </c>
      <c r="CO186" s="17" t="str">
        <f t="shared" si="178"/>
        <v>small</v>
      </c>
      <c r="CP186" s="17" t="str">
        <f t="shared" si="179"/>
        <v>+
small</v>
      </c>
      <c r="CQ186" s="17">
        <f t="shared" si="180"/>
        <v>-1.086680432328393E-2</v>
      </c>
      <c r="CR186" s="17" t="str">
        <f t="shared" si="181"/>
        <v/>
      </c>
      <c r="CS186" s="17">
        <f t="shared" si="182"/>
        <v>1.086680432328393E-2</v>
      </c>
      <c r="CT186" s="17" t="str">
        <f t="shared" si="183"/>
        <v/>
      </c>
      <c r="CU186" s="17" t="str">
        <f t="shared" si="184"/>
        <v xml:space="preserve">
</v>
      </c>
      <c r="CV186" s="151">
        <f t="shared" si="185"/>
        <v>0.26927869158978662</v>
      </c>
      <c r="CW186" s="17" t="str">
        <f t="shared" si="186"/>
        <v>+</v>
      </c>
      <c r="CX186" s="17">
        <f t="shared" si="187"/>
        <v>0.26927869158978662</v>
      </c>
      <c r="CY186" s="17" t="str">
        <f t="shared" si="188"/>
        <v>small</v>
      </c>
      <c r="CZ186" s="17" t="str">
        <f t="shared" si="189"/>
        <v>+
small</v>
      </c>
      <c r="DA186" s="17">
        <f t="shared" si="190"/>
        <v>0.3932609287278947</v>
      </c>
      <c r="DB186" s="17" t="str">
        <f t="shared" si="191"/>
        <v>+</v>
      </c>
      <c r="DC186" s="17">
        <f t="shared" si="192"/>
        <v>0.3932609287278947</v>
      </c>
      <c r="DD186" s="17" t="str">
        <f t="shared" si="193"/>
        <v>moderate</v>
      </c>
      <c r="DE186" s="17" t="str">
        <f t="shared" si="194"/>
        <v>+
moderate</v>
      </c>
      <c r="DF186" s="17">
        <f t="shared" si="195"/>
        <v>7.3243066911766269E-2</v>
      </c>
      <c r="DG186" s="17" t="str">
        <f t="shared" si="196"/>
        <v/>
      </c>
      <c r="DH186" s="17">
        <f t="shared" si="197"/>
        <v>7.3243066911766269E-2</v>
      </c>
      <c r="DI186" s="17" t="str">
        <f t="shared" si="198"/>
        <v/>
      </c>
      <c r="DJ186" s="17" t="str">
        <f t="shared" si="199"/>
        <v xml:space="preserve">
</v>
      </c>
      <c r="DK186" s="17">
        <f t="shared" si="200"/>
        <v>-3.9392400633551566E-2</v>
      </c>
      <c r="DL186" s="17" t="str">
        <f t="shared" si="201"/>
        <v/>
      </c>
      <c r="DM186" s="17">
        <f t="shared" si="202"/>
        <v>3.9392400633551566E-2</v>
      </c>
      <c r="DN186" s="17" t="str">
        <f t="shared" si="203"/>
        <v/>
      </c>
      <c r="DO186" s="17" t="str">
        <f t="shared" si="204"/>
        <v xml:space="preserve">
</v>
      </c>
      <c r="DP186" s="17">
        <f t="shared" si="205"/>
        <v>0.11873773803993302</v>
      </c>
      <c r="DQ186" s="17" t="str">
        <f t="shared" si="206"/>
        <v>+</v>
      </c>
      <c r="DR186" s="17">
        <f t="shared" si="207"/>
        <v>0.11873773803993302</v>
      </c>
      <c r="DS186" s="17" t="str">
        <f t="shared" si="208"/>
        <v>small</v>
      </c>
      <c r="DT186" s="17" t="str">
        <f t="shared" si="209"/>
        <v>+
small</v>
      </c>
      <c r="DU186" s="17">
        <f t="shared" si="210"/>
        <v>0.11921388553025616</v>
      </c>
      <c r="DV186" s="17" t="str">
        <f t="shared" si="211"/>
        <v>+</v>
      </c>
      <c r="DW186" s="17">
        <f t="shared" si="212"/>
        <v>0.11921388553025616</v>
      </c>
      <c r="DX186" s="17" t="str">
        <f t="shared" si="213"/>
        <v>small</v>
      </c>
      <c r="DY186" s="17" t="str">
        <f t="shared" si="214"/>
        <v>+
small</v>
      </c>
      <c r="DZ186" s="17">
        <f t="shared" si="215"/>
        <v>9.2571486384094209E-2</v>
      </c>
      <c r="EA186" s="17" t="str">
        <f t="shared" si="216"/>
        <v/>
      </c>
      <c r="EB186" s="17">
        <f t="shared" si="217"/>
        <v>9.2571486384094209E-2</v>
      </c>
      <c r="EC186" s="17" t="str">
        <f t="shared" si="218"/>
        <v/>
      </c>
      <c r="ED186" s="17" t="str">
        <f t="shared" si="219"/>
        <v xml:space="preserve">
</v>
      </c>
      <c r="EE186" s="17">
        <f t="shared" si="220"/>
        <v>0.18816390465286506</v>
      </c>
      <c r="EF186" s="17" t="str">
        <f t="shared" si="221"/>
        <v>+</v>
      </c>
      <c r="EG186" s="17">
        <f t="shared" si="222"/>
        <v>0.18816390465286506</v>
      </c>
      <c r="EH186" s="17" t="str">
        <f t="shared" si="223"/>
        <v>small</v>
      </c>
      <c r="EI186" s="17" t="str">
        <f t="shared" si="224"/>
        <v>+
small</v>
      </c>
    </row>
    <row r="187" spans="1:139" s="27" customFormat="1" x14ac:dyDescent="0.2">
      <c r="A187" s="95" t="s">
        <v>396</v>
      </c>
      <c r="B187" s="95" t="s">
        <v>384</v>
      </c>
      <c r="C187" s="95" t="s">
        <v>397</v>
      </c>
      <c r="D187" s="148">
        <v>3.65</v>
      </c>
      <c r="E187" s="148">
        <v>0.93</v>
      </c>
      <c r="F187" s="148">
        <v>386</v>
      </c>
      <c r="G187" s="148">
        <v>3.7</v>
      </c>
      <c r="H187" s="148">
        <v>0.95</v>
      </c>
      <c r="I187" s="148">
        <v>255</v>
      </c>
      <c r="J187" s="148">
        <v>3.79</v>
      </c>
      <c r="K187" s="148">
        <v>0.8</v>
      </c>
      <c r="L187" s="148">
        <v>52</v>
      </c>
      <c r="M187" s="148">
        <v>3.37</v>
      </c>
      <c r="N187" s="148">
        <v>0.94</v>
      </c>
      <c r="O187" s="148">
        <v>79</v>
      </c>
      <c r="P187" s="148">
        <v>3.66</v>
      </c>
      <c r="Q187" s="148">
        <v>0.97</v>
      </c>
      <c r="R187" s="148">
        <v>131</v>
      </c>
      <c r="S187" s="148">
        <v>3.74</v>
      </c>
      <c r="T187" s="148">
        <v>0.92</v>
      </c>
      <c r="U187" s="148">
        <v>124</v>
      </c>
      <c r="V187" s="148">
        <v>3.59</v>
      </c>
      <c r="W187" s="148">
        <v>0.99</v>
      </c>
      <c r="X187" s="148">
        <v>235</v>
      </c>
      <c r="Y187" s="148">
        <v>3.74</v>
      </c>
      <c r="Z187" s="148">
        <v>0.84</v>
      </c>
      <c r="AA187" s="148">
        <v>151</v>
      </c>
      <c r="AB187" s="148">
        <v>3.69</v>
      </c>
      <c r="AC187" s="148">
        <v>0.94</v>
      </c>
      <c r="AD187" s="148">
        <v>295</v>
      </c>
      <c r="AE187" s="148">
        <v>3.51</v>
      </c>
      <c r="AF187" s="148">
        <v>0.92</v>
      </c>
      <c r="AG187" s="148">
        <v>91</v>
      </c>
      <c r="AH187" s="98">
        <v>3.7696202531645584</v>
      </c>
      <c r="AI187" s="98">
        <v>0.88706932502822311</v>
      </c>
      <c r="AJ187" s="126">
        <v>395</v>
      </c>
      <c r="AK187" s="98">
        <v>3.7490039840637457</v>
      </c>
      <c r="AL187" s="98">
        <v>0.90595198768150187</v>
      </c>
      <c r="AM187" s="126">
        <v>251</v>
      </c>
      <c r="AN187" s="98">
        <v>3.9508196721311473</v>
      </c>
      <c r="AO187" s="98">
        <v>0.80469931254261506</v>
      </c>
      <c r="AP187" s="126">
        <v>61</v>
      </c>
      <c r="AQ187" s="98">
        <v>3.6987951807228914</v>
      </c>
      <c r="AR187" s="98">
        <v>0.87978572445346093</v>
      </c>
      <c r="AS187" s="126">
        <v>83</v>
      </c>
      <c r="AT187" s="98">
        <v>3.8317757009345788</v>
      </c>
      <c r="AU187" s="98">
        <v>0.93653296095287264</v>
      </c>
      <c r="AV187" s="126">
        <v>107</v>
      </c>
      <c r="AW187" s="98">
        <v>3.7062937062937071</v>
      </c>
      <c r="AX187" s="98">
        <v>0.89468042789517954</v>
      </c>
      <c r="AY187" s="126">
        <v>143</v>
      </c>
      <c r="AZ187" s="98">
        <v>3.7076271186440679</v>
      </c>
      <c r="BA187" s="98">
        <v>0.92902664961075354</v>
      </c>
      <c r="BB187" s="126">
        <v>236</v>
      </c>
      <c r="BC187" s="98">
        <v>3.854430379746836</v>
      </c>
      <c r="BD187" s="98">
        <v>0.81252887742578739</v>
      </c>
      <c r="BE187" s="126">
        <v>158</v>
      </c>
      <c r="BF187" s="98">
        <v>3.7749196141479118</v>
      </c>
      <c r="BG187" s="98">
        <v>0.89125567996263422</v>
      </c>
      <c r="BH187" s="126">
        <v>311</v>
      </c>
      <c r="BI187" s="98">
        <v>3.7499999999999982</v>
      </c>
      <c r="BJ187" s="98">
        <v>0.87639733520625607</v>
      </c>
      <c r="BK187" s="126">
        <v>84</v>
      </c>
      <c r="BM187" s="17">
        <f t="shared" si="151"/>
        <v>-9.4736842105263008E-2</v>
      </c>
      <c r="BN187" s="14" t="str">
        <f t="shared" si="150"/>
        <v/>
      </c>
      <c r="BO187" s="14">
        <f t="shared" si="152"/>
        <v>9.4736842105263008E-2</v>
      </c>
      <c r="BP187" s="14" t="str">
        <f t="shared" si="153"/>
        <v/>
      </c>
      <c r="BQ187" s="14" t="str">
        <f t="shared" si="154"/>
        <v xml:space="preserve">
</v>
      </c>
      <c r="BR187" s="17">
        <f t="shared" si="155"/>
        <v>0.34736842105263166</v>
      </c>
      <c r="BS187" s="14" t="str">
        <f t="shared" si="156"/>
        <v>ntt</v>
      </c>
      <c r="BT187" s="14">
        <f t="shared" si="157"/>
        <v>0.34736842105263166</v>
      </c>
      <c r="BU187" s="14" t="str">
        <f t="shared" si="158"/>
        <v>moderate</v>
      </c>
      <c r="BV187" s="14" t="str">
        <f t="shared" si="159"/>
        <v>ntt
moderate</v>
      </c>
      <c r="BW187" s="17">
        <f t="shared" si="160"/>
        <v>-8.2474226804123793E-2</v>
      </c>
      <c r="BX187" s="14" t="str">
        <f t="shared" si="161"/>
        <v/>
      </c>
      <c r="BY187" s="14">
        <f t="shared" si="162"/>
        <v>8.2474226804123793E-2</v>
      </c>
      <c r="BZ187" s="14" t="str">
        <f t="shared" si="163"/>
        <v/>
      </c>
      <c r="CA187" s="14" t="str">
        <f t="shared" si="164"/>
        <v xml:space="preserve">
</v>
      </c>
      <c r="CB187" s="17">
        <f t="shared" si="165"/>
        <v>-0.15151515151515188</v>
      </c>
      <c r="CC187" s="14" t="str">
        <f t="shared" si="166"/>
        <v>men</v>
      </c>
      <c r="CD187" s="14">
        <f t="shared" si="167"/>
        <v>0.15151515151515188</v>
      </c>
      <c r="CE187" s="14" t="str">
        <f t="shared" si="168"/>
        <v>small</v>
      </c>
      <c r="CF187" s="14" t="str">
        <f t="shared" si="169"/>
        <v>men
small</v>
      </c>
      <c r="CG187" s="17">
        <f t="shared" si="170"/>
        <v>0.19148936170212785</v>
      </c>
      <c r="CH187" s="14" t="str">
        <f t="shared" si="171"/>
        <v>foc</v>
      </c>
      <c r="CI187" s="14">
        <f t="shared" si="172"/>
        <v>0.19148936170212785</v>
      </c>
      <c r="CJ187" s="14" t="str">
        <f t="shared" si="173"/>
        <v>small</v>
      </c>
      <c r="CK187" s="14" t="str">
        <f t="shared" si="174"/>
        <v>foc
small</v>
      </c>
      <c r="CL187" s="17">
        <f t="shared" si="175"/>
        <v>0.13484882160788575</v>
      </c>
      <c r="CM187" s="17" t="str">
        <f t="shared" si="176"/>
        <v>+</v>
      </c>
      <c r="CN187" s="17">
        <f t="shared" si="177"/>
        <v>0.13484882160788575</v>
      </c>
      <c r="CO187" s="17" t="str">
        <f t="shared" si="178"/>
        <v>small</v>
      </c>
      <c r="CP187" s="17" t="str">
        <f t="shared" si="179"/>
        <v>+
small</v>
      </c>
      <c r="CQ187" s="17">
        <f t="shared" si="180"/>
        <v>5.4091149122765032E-2</v>
      </c>
      <c r="CR187" s="17" t="str">
        <f t="shared" si="181"/>
        <v/>
      </c>
      <c r="CS187" s="17">
        <f t="shared" si="182"/>
        <v>5.4091149122765032E-2</v>
      </c>
      <c r="CT187" s="17" t="str">
        <f t="shared" si="183"/>
        <v/>
      </c>
      <c r="CU187" s="17" t="str">
        <f t="shared" si="184"/>
        <v xml:space="preserve">
</v>
      </c>
      <c r="CV187" s="151">
        <f t="shared" si="185"/>
        <v>0.19985063939349468</v>
      </c>
      <c r="CW187" s="17" t="str">
        <f t="shared" si="186"/>
        <v>+</v>
      </c>
      <c r="CX187" s="17">
        <f t="shared" si="187"/>
        <v>0.19985063939349468</v>
      </c>
      <c r="CY187" s="17" t="str">
        <f t="shared" si="188"/>
        <v>small</v>
      </c>
      <c r="CZ187" s="17" t="str">
        <f t="shared" si="189"/>
        <v>+
small</v>
      </c>
      <c r="DA187" s="17">
        <f t="shared" si="190"/>
        <v>0.37372188657317085</v>
      </c>
      <c r="DB187" s="17" t="str">
        <f t="shared" si="191"/>
        <v>+</v>
      </c>
      <c r="DC187" s="17">
        <f t="shared" si="192"/>
        <v>0.37372188657317085</v>
      </c>
      <c r="DD187" s="17" t="str">
        <f t="shared" si="193"/>
        <v>moderate</v>
      </c>
      <c r="DE187" s="17" t="str">
        <f t="shared" si="194"/>
        <v>+
moderate</v>
      </c>
      <c r="DF187" s="17">
        <f t="shared" si="195"/>
        <v>0.18341661008898816</v>
      </c>
      <c r="DG187" s="17" t="str">
        <f t="shared" si="196"/>
        <v>+</v>
      </c>
      <c r="DH187" s="17">
        <f t="shared" si="197"/>
        <v>0.18341661008898816</v>
      </c>
      <c r="DI187" s="17" t="str">
        <f t="shared" si="198"/>
        <v>small</v>
      </c>
      <c r="DJ187" s="17" t="str">
        <f t="shared" si="199"/>
        <v>+
small</v>
      </c>
      <c r="DK187" s="17">
        <f t="shared" si="200"/>
        <v>-3.7674115421961703E-2</v>
      </c>
      <c r="DL187" s="17" t="str">
        <f t="shared" si="201"/>
        <v/>
      </c>
      <c r="DM187" s="17">
        <f t="shared" si="202"/>
        <v>3.7674115421961703E-2</v>
      </c>
      <c r="DN187" s="17" t="str">
        <f t="shared" si="203"/>
        <v/>
      </c>
      <c r="DO187" s="17" t="str">
        <f t="shared" si="204"/>
        <v xml:space="preserve">
</v>
      </c>
      <c r="DP187" s="17">
        <f t="shared" si="205"/>
        <v>0.1266132878893752</v>
      </c>
      <c r="DQ187" s="17" t="str">
        <f t="shared" si="206"/>
        <v>+</v>
      </c>
      <c r="DR187" s="17">
        <f t="shared" si="207"/>
        <v>0.1266132878893752</v>
      </c>
      <c r="DS187" s="17" t="str">
        <f t="shared" si="208"/>
        <v>small</v>
      </c>
      <c r="DT187" s="17" t="str">
        <f t="shared" si="209"/>
        <v>+
small</v>
      </c>
      <c r="DU187" s="17">
        <f t="shared" si="210"/>
        <v>0.14083238507087686</v>
      </c>
      <c r="DV187" s="17" t="str">
        <f t="shared" si="211"/>
        <v>+</v>
      </c>
      <c r="DW187" s="17">
        <f t="shared" si="212"/>
        <v>0.14083238507087686</v>
      </c>
      <c r="DX187" s="17" t="str">
        <f t="shared" si="213"/>
        <v>small</v>
      </c>
      <c r="DY187" s="17" t="str">
        <f t="shared" si="214"/>
        <v>+
small</v>
      </c>
      <c r="DZ187" s="17">
        <f t="shared" si="215"/>
        <v>9.5280867271973033E-2</v>
      </c>
      <c r="EA187" s="17" t="str">
        <f t="shared" si="216"/>
        <v/>
      </c>
      <c r="EB187" s="17">
        <f t="shared" si="217"/>
        <v>9.5280867271973033E-2</v>
      </c>
      <c r="EC187" s="17" t="str">
        <f t="shared" si="218"/>
        <v/>
      </c>
      <c r="ED187" s="17" t="str">
        <f t="shared" si="219"/>
        <v xml:space="preserve">
</v>
      </c>
      <c r="EE187" s="17">
        <f t="shared" si="220"/>
        <v>0.27384839085974122</v>
      </c>
      <c r="EF187" s="17" t="str">
        <f t="shared" si="221"/>
        <v>+</v>
      </c>
      <c r="EG187" s="17">
        <f t="shared" si="222"/>
        <v>0.27384839085974122</v>
      </c>
      <c r="EH187" s="17" t="str">
        <f t="shared" si="223"/>
        <v>small</v>
      </c>
      <c r="EI187" s="17" t="str">
        <f t="shared" si="224"/>
        <v>+
small</v>
      </c>
    </row>
    <row r="188" spans="1:139" x14ac:dyDescent="0.2">
      <c r="A188" s="2" t="s">
        <v>398</v>
      </c>
      <c r="B188" s="2" t="s">
        <v>384</v>
      </c>
      <c r="C188" s="2" t="s">
        <v>399</v>
      </c>
      <c r="D188" s="145">
        <v>3.11</v>
      </c>
      <c r="E188" s="145">
        <v>1.33</v>
      </c>
      <c r="F188" s="131">
        <v>371</v>
      </c>
      <c r="G188" s="146">
        <v>3.16</v>
      </c>
      <c r="H188" s="146">
        <v>1.32</v>
      </c>
      <c r="I188" s="146">
        <v>269</v>
      </c>
      <c r="J188" s="146" t="s">
        <v>442</v>
      </c>
      <c r="K188" s="146" t="s">
        <v>442</v>
      </c>
      <c r="L188" s="146" t="s">
        <v>442</v>
      </c>
      <c r="M188" s="146">
        <v>2.99</v>
      </c>
      <c r="N188" s="146">
        <v>1.35</v>
      </c>
      <c r="O188" s="146">
        <v>102</v>
      </c>
      <c r="P188" s="146">
        <v>3.16</v>
      </c>
      <c r="Q188" s="146">
        <v>1.3</v>
      </c>
      <c r="R188" s="146">
        <v>138</v>
      </c>
      <c r="S188" s="146">
        <v>3.16</v>
      </c>
      <c r="T188" s="146">
        <v>1.35</v>
      </c>
      <c r="U188" s="146">
        <v>131</v>
      </c>
      <c r="V188" s="146">
        <v>3.13</v>
      </c>
      <c r="W188" s="146">
        <v>1.27</v>
      </c>
      <c r="X188" s="146">
        <v>229</v>
      </c>
      <c r="Y188" s="146">
        <v>3.08</v>
      </c>
      <c r="Z188" s="146">
        <v>1.42</v>
      </c>
      <c r="AA188" s="146">
        <v>142</v>
      </c>
      <c r="AB188" s="146">
        <v>3.11</v>
      </c>
      <c r="AC188" s="146">
        <v>1.33</v>
      </c>
      <c r="AD188" s="146">
        <v>289</v>
      </c>
      <c r="AE188" s="146">
        <v>3.13</v>
      </c>
      <c r="AF188" s="146">
        <v>1.34</v>
      </c>
      <c r="AG188" s="146">
        <v>82</v>
      </c>
      <c r="AH188" s="31">
        <v>3.3136729222520094</v>
      </c>
      <c r="AI188" s="31">
        <v>1.2532755664341093</v>
      </c>
      <c r="AJ188" s="125">
        <v>373</v>
      </c>
      <c r="AK188" s="31">
        <v>3.295880149812735</v>
      </c>
      <c r="AL188" s="31">
        <v>1.2500007040070111</v>
      </c>
      <c r="AM188" s="125">
        <v>267</v>
      </c>
      <c r="AN188" s="31" t="s">
        <v>442</v>
      </c>
      <c r="AO188" s="31" t="s">
        <v>442</v>
      </c>
      <c r="AP188" s="125" t="s">
        <v>442</v>
      </c>
      <c r="AQ188" s="31">
        <v>3.3584905660377355</v>
      </c>
      <c r="AR188" s="31">
        <v>1.2663308771353337</v>
      </c>
      <c r="AS188" s="125">
        <v>106</v>
      </c>
      <c r="AT188" s="31">
        <v>3.3859649122807021</v>
      </c>
      <c r="AU188" s="31">
        <v>1.3469649391986871</v>
      </c>
      <c r="AV188" s="125">
        <v>114</v>
      </c>
      <c r="AW188" s="31">
        <v>3.2337662337662341</v>
      </c>
      <c r="AX188" s="31">
        <v>1.170398556730778</v>
      </c>
      <c r="AY188" s="125">
        <v>154</v>
      </c>
      <c r="AZ188" s="31">
        <v>3.2743362831858418</v>
      </c>
      <c r="BA188" s="31">
        <v>1.2840753706547463</v>
      </c>
      <c r="BB188" s="125">
        <v>226</v>
      </c>
      <c r="BC188" s="31">
        <v>3.3741496598639458</v>
      </c>
      <c r="BD188" s="31">
        <v>1.2062104382254906</v>
      </c>
      <c r="BE188" s="125">
        <v>147</v>
      </c>
      <c r="BF188" s="31">
        <v>3.3442622950819678</v>
      </c>
      <c r="BG188" s="31">
        <v>1.25767702925765</v>
      </c>
      <c r="BH188" s="125">
        <v>305</v>
      </c>
      <c r="BI188" s="31">
        <v>3.1764705882352935</v>
      </c>
      <c r="BJ188" s="31">
        <v>1.233139137912018</v>
      </c>
      <c r="BK188" s="125">
        <v>68</v>
      </c>
      <c r="BM188" s="17" t="str">
        <f t="shared" si="151"/>
        <v>N&lt;5</v>
      </c>
      <c r="BN188" s="14" t="str">
        <f t="shared" si="150"/>
        <v>N&lt;5</v>
      </c>
      <c r="BO188" s="14" t="str">
        <f t="shared" si="152"/>
        <v>N&lt;5</v>
      </c>
      <c r="BP188" s="14" t="str">
        <f t="shared" si="153"/>
        <v>N&lt;5</v>
      </c>
      <c r="BQ188" s="14" t="str">
        <f t="shared" si="154"/>
        <v>N&lt;5
N&lt;5</v>
      </c>
      <c r="BR188" s="17">
        <f t="shared" si="155"/>
        <v>0.12878787878787873</v>
      </c>
      <c r="BS188" s="14" t="str">
        <f t="shared" si="156"/>
        <v>ntt</v>
      </c>
      <c r="BT188" s="14">
        <f t="shared" si="157"/>
        <v>0.12878787878787873</v>
      </c>
      <c r="BU188" s="14" t="str">
        <f t="shared" si="158"/>
        <v>small</v>
      </c>
      <c r="BV188" s="14" t="str">
        <f t="shared" si="159"/>
        <v>ntt
small</v>
      </c>
      <c r="BW188" s="17">
        <f t="shared" si="160"/>
        <v>0</v>
      </c>
      <c r="BX188" s="14" t="str">
        <f t="shared" si="161"/>
        <v/>
      </c>
      <c r="BY188" s="14">
        <f t="shared" si="162"/>
        <v>0</v>
      </c>
      <c r="BZ188" s="14" t="str">
        <f t="shared" si="163"/>
        <v/>
      </c>
      <c r="CA188" s="14" t="str">
        <f t="shared" si="164"/>
        <v xml:space="preserve">
</v>
      </c>
      <c r="CB188" s="17">
        <f t="shared" si="165"/>
        <v>3.9370078740157341E-2</v>
      </c>
      <c r="CC188" s="14" t="str">
        <f t="shared" si="166"/>
        <v/>
      </c>
      <c r="CD188" s="14">
        <f t="shared" si="167"/>
        <v>3.9370078740157341E-2</v>
      </c>
      <c r="CE188" s="14" t="str">
        <f t="shared" si="168"/>
        <v/>
      </c>
      <c r="CF188" s="14" t="str">
        <f t="shared" si="169"/>
        <v xml:space="preserve">
</v>
      </c>
      <c r="CG188" s="17">
        <f t="shared" si="170"/>
        <v>-1.5037593984962419E-2</v>
      </c>
      <c r="CH188" s="14" t="str">
        <f t="shared" si="171"/>
        <v/>
      </c>
      <c r="CI188" s="14">
        <f t="shared" si="172"/>
        <v>1.5037593984962419E-2</v>
      </c>
      <c r="CJ188" s="14" t="str">
        <f t="shared" si="173"/>
        <v/>
      </c>
      <c r="CK188" s="14" t="str">
        <f t="shared" si="174"/>
        <v xml:space="preserve">
</v>
      </c>
      <c r="CL188" s="17">
        <f t="shared" si="175"/>
        <v>0.16251248145809724</v>
      </c>
      <c r="CM188" s="17" t="str">
        <f t="shared" si="176"/>
        <v>+</v>
      </c>
      <c r="CN188" s="17">
        <f t="shared" si="177"/>
        <v>0.16251248145809724</v>
      </c>
      <c r="CO188" s="17" t="str">
        <f t="shared" si="178"/>
        <v>small</v>
      </c>
      <c r="CP188" s="17" t="str">
        <f t="shared" si="179"/>
        <v>+
small</v>
      </c>
      <c r="CQ188" s="17">
        <f t="shared" si="180"/>
        <v>0.10870405862745237</v>
      </c>
      <c r="CR188" s="17" t="str">
        <f t="shared" si="181"/>
        <v>+</v>
      </c>
      <c r="CS188" s="17">
        <f t="shared" si="182"/>
        <v>0.10870405862745237</v>
      </c>
      <c r="CT188" s="17" t="str">
        <f t="shared" si="183"/>
        <v>small</v>
      </c>
      <c r="CU188" s="17" t="str">
        <f t="shared" si="184"/>
        <v>+
small</v>
      </c>
      <c r="CV188" s="151" t="str">
        <f t="shared" si="185"/>
        <v>N&lt;5</v>
      </c>
      <c r="CW188" s="17" t="str">
        <f t="shared" si="186"/>
        <v>N&lt;5</v>
      </c>
      <c r="CX188" s="17" t="str">
        <f t="shared" si="187"/>
        <v>N&lt;5</v>
      </c>
      <c r="CY188" s="17" t="str">
        <f t="shared" si="188"/>
        <v>N&lt;5</v>
      </c>
      <c r="CZ188" s="17" t="str">
        <f t="shared" si="189"/>
        <v>N&lt;5
N&lt;5</v>
      </c>
      <c r="DA188" s="17">
        <f t="shared" si="190"/>
        <v>0.290990745539844</v>
      </c>
      <c r="DB188" s="17" t="str">
        <f t="shared" si="191"/>
        <v>+</v>
      </c>
      <c r="DC188" s="17">
        <f t="shared" si="192"/>
        <v>0.290990745539844</v>
      </c>
      <c r="DD188" s="17" t="str">
        <f t="shared" si="193"/>
        <v>small</v>
      </c>
      <c r="DE188" s="17" t="str">
        <f t="shared" si="194"/>
        <v>+
small</v>
      </c>
      <c r="DF188" s="17">
        <f t="shared" si="195"/>
        <v>0.16775857017861878</v>
      </c>
      <c r="DG188" s="17" t="str">
        <f t="shared" si="196"/>
        <v>+</v>
      </c>
      <c r="DH188" s="17">
        <f t="shared" si="197"/>
        <v>0.16775857017861878</v>
      </c>
      <c r="DI188" s="17" t="str">
        <f t="shared" si="198"/>
        <v>small</v>
      </c>
      <c r="DJ188" s="17" t="str">
        <f t="shared" si="199"/>
        <v>+
small</v>
      </c>
      <c r="DK188" s="17">
        <f t="shared" si="200"/>
        <v>6.3026593242119039E-2</v>
      </c>
      <c r="DL188" s="17" t="str">
        <f t="shared" si="201"/>
        <v/>
      </c>
      <c r="DM188" s="17">
        <f t="shared" si="202"/>
        <v>6.3026593242119039E-2</v>
      </c>
      <c r="DN188" s="17" t="str">
        <f t="shared" si="203"/>
        <v/>
      </c>
      <c r="DO188" s="17" t="str">
        <f t="shared" si="204"/>
        <v xml:space="preserve">
</v>
      </c>
      <c r="DP188" s="17">
        <f t="shared" si="205"/>
        <v>0.11240483735175549</v>
      </c>
      <c r="DQ188" s="17" t="str">
        <f t="shared" si="206"/>
        <v>+</v>
      </c>
      <c r="DR188" s="17">
        <f t="shared" si="207"/>
        <v>0.11240483735175549</v>
      </c>
      <c r="DS188" s="17" t="str">
        <f t="shared" si="208"/>
        <v>small</v>
      </c>
      <c r="DT188" s="17" t="str">
        <f t="shared" si="209"/>
        <v>+
small</v>
      </c>
      <c r="DU188" s="17">
        <f t="shared" si="210"/>
        <v>0.24386263834417007</v>
      </c>
      <c r="DV188" s="17" t="str">
        <f t="shared" si="211"/>
        <v>+</v>
      </c>
      <c r="DW188" s="17">
        <f t="shared" si="212"/>
        <v>0.24386263834417007</v>
      </c>
      <c r="DX188" s="17" t="str">
        <f t="shared" si="213"/>
        <v>small</v>
      </c>
      <c r="DY188" s="17" t="str">
        <f t="shared" si="214"/>
        <v>+
small</v>
      </c>
      <c r="DZ188" s="17">
        <f t="shared" si="215"/>
        <v>0.18626586129210168</v>
      </c>
      <c r="EA188" s="17" t="str">
        <f t="shared" si="216"/>
        <v>+</v>
      </c>
      <c r="EB188" s="17">
        <f t="shared" si="217"/>
        <v>0.18626586129210168</v>
      </c>
      <c r="EC188" s="17" t="str">
        <f t="shared" si="218"/>
        <v>small</v>
      </c>
      <c r="ED188" s="17" t="str">
        <f t="shared" si="219"/>
        <v>+
small</v>
      </c>
      <c r="EE188" s="17">
        <f t="shared" si="220"/>
        <v>3.7684789012518698E-2</v>
      </c>
      <c r="EF188" s="17" t="str">
        <f t="shared" si="221"/>
        <v/>
      </c>
      <c r="EG188" s="17">
        <f t="shared" si="222"/>
        <v>3.7684789012518698E-2</v>
      </c>
      <c r="EH188" s="17" t="str">
        <f t="shared" si="223"/>
        <v/>
      </c>
      <c r="EI188" s="17" t="str">
        <f t="shared" si="224"/>
        <v xml:space="preserve">
</v>
      </c>
    </row>
    <row r="189" spans="1:139" s="27" customFormat="1" x14ac:dyDescent="0.2">
      <c r="A189" s="95" t="s">
        <v>400</v>
      </c>
      <c r="B189" s="95" t="s">
        <v>384</v>
      </c>
      <c r="C189" s="95" t="s">
        <v>401</v>
      </c>
      <c r="D189" s="148">
        <v>3.15</v>
      </c>
      <c r="E189" s="148">
        <v>1.26</v>
      </c>
      <c r="F189" s="148">
        <v>364</v>
      </c>
      <c r="G189" s="148">
        <v>3.13</v>
      </c>
      <c r="H189" s="148">
        <v>1.28</v>
      </c>
      <c r="I189" s="148">
        <v>267</v>
      </c>
      <c r="J189" s="148" t="s">
        <v>442</v>
      </c>
      <c r="K189" s="148" t="s">
        <v>442</v>
      </c>
      <c r="L189" s="148" t="s">
        <v>442</v>
      </c>
      <c r="M189" s="148">
        <v>3.19</v>
      </c>
      <c r="N189" s="148">
        <v>1.2</v>
      </c>
      <c r="O189" s="148">
        <v>97</v>
      </c>
      <c r="P189" s="148">
        <v>3.27</v>
      </c>
      <c r="Q189" s="148">
        <v>1.33</v>
      </c>
      <c r="R189" s="148">
        <v>135</v>
      </c>
      <c r="S189" s="148">
        <v>2.99</v>
      </c>
      <c r="T189" s="148">
        <v>1.23</v>
      </c>
      <c r="U189" s="148">
        <v>132</v>
      </c>
      <c r="V189" s="148">
        <v>3.21</v>
      </c>
      <c r="W189" s="148">
        <v>1.27</v>
      </c>
      <c r="X189" s="148">
        <v>224</v>
      </c>
      <c r="Y189" s="148">
        <v>3.06</v>
      </c>
      <c r="Z189" s="148">
        <v>1.25</v>
      </c>
      <c r="AA189" s="148">
        <v>140</v>
      </c>
      <c r="AB189" s="148">
        <v>3.22</v>
      </c>
      <c r="AC189" s="148">
        <v>1.27</v>
      </c>
      <c r="AD189" s="148">
        <v>284</v>
      </c>
      <c r="AE189" s="148">
        <v>2.89</v>
      </c>
      <c r="AF189" s="148">
        <v>1.2</v>
      </c>
      <c r="AG189" s="148">
        <v>80</v>
      </c>
      <c r="AH189" s="98">
        <v>3.5041551246537388</v>
      </c>
      <c r="AI189" s="98">
        <v>1.2044405885825398</v>
      </c>
      <c r="AJ189" s="126">
        <v>361</v>
      </c>
      <c r="AK189" s="98">
        <v>3.4846153846153856</v>
      </c>
      <c r="AL189" s="98">
        <v>1.1967434278887152</v>
      </c>
      <c r="AM189" s="126">
        <v>260</v>
      </c>
      <c r="AN189" s="98" t="s">
        <v>442</v>
      </c>
      <c r="AO189" s="98" t="s">
        <v>442</v>
      </c>
      <c r="AP189" s="126" t="s">
        <v>442</v>
      </c>
      <c r="AQ189" s="98">
        <v>3.5544554455445545</v>
      </c>
      <c r="AR189" s="98">
        <v>1.2286191234451178</v>
      </c>
      <c r="AS189" s="126">
        <v>101</v>
      </c>
      <c r="AT189" s="98">
        <v>3.6146788990825693</v>
      </c>
      <c r="AU189" s="98">
        <v>1.2088275378687765</v>
      </c>
      <c r="AV189" s="126">
        <v>109</v>
      </c>
      <c r="AW189" s="98">
        <v>3.4013157894736836</v>
      </c>
      <c r="AX189" s="98">
        <v>1.1863454285222041</v>
      </c>
      <c r="AY189" s="126">
        <v>152</v>
      </c>
      <c r="AZ189" s="98">
        <v>3.4772727272727266</v>
      </c>
      <c r="BA189" s="98">
        <v>1.176028382451048</v>
      </c>
      <c r="BB189" s="126">
        <v>220</v>
      </c>
      <c r="BC189" s="98">
        <v>3.5460992907801416</v>
      </c>
      <c r="BD189" s="98">
        <v>1.2505723107268274</v>
      </c>
      <c r="BE189" s="126">
        <v>141</v>
      </c>
      <c r="BF189" s="98">
        <v>3.5408163265306114</v>
      </c>
      <c r="BG189" s="98">
        <v>1.1987055078193982</v>
      </c>
      <c r="BH189" s="126">
        <v>294</v>
      </c>
      <c r="BI189" s="98">
        <v>3.343283582089553</v>
      </c>
      <c r="BJ189" s="98">
        <v>1.2253909556220444</v>
      </c>
      <c r="BK189" s="126">
        <v>67</v>
      </c>
      <c r="BM189" s="17" t="str">
        <f t="shared" si="151"/>
        <v>N&lt;5</v>
      </c>
      <c r="BN189" s="14" t="str">
        <f t="shared" si="150"/>
        <v>N&lt;5</v>
      </c>
      <c r="BO189" s="14" t="str">
        <f t="shared" si="152"/>
        <v>N&lt;5</v>
      </c>
      <c r="BP189" s="14" t="str">
        <f t="shared" si="153"/>
        <v>N&lt;5</v>
      </c>
      <c r="BQ189" s="14" t="str">
        <f t="shared" si="154"/>
        <v>N&lt;5
N&lt;5</v>
      </c>
      <c r="BR189" s="17">
        <f t="shared" si="155"/>
        <v>-4.6875000000000042E-2</v>
      </c>
      <c r="BS189" s="14" t="str">
        <f t="shared" si="156"/>
        <v/>
      </c>
      <c r="BT189" s="14">
        <f t="shared" si="157"/>
        <v>4.6875000000000042E-2</v>
      </c>
      <c r="BU189" s="14" t="str">
        <f t="shared" si="158"/>
        <v/>
      </c>
      <c r="BV189" s="14" t="str">
        <f t="shared" si="159"/>
        <v xml:space="preserve">
</v>
      </c>
      <c r="BW189" s="17">
        <f t="shared" si="160"/>
        <v>0.21052631578947353</v>
      </c>
      <c r="BX189" s="14" t="str">
        <f t="shared" si="161"/>
        <v>assoc</v>
      </c>
      <c r="BY189" s="14">
        <f t="shared" si="162"/>
        <v>0.21052631578947353</v>
      </c>
      <c r="BZ189" s="14" t="str">
        <f t="shared" si="163"/>
        <v>small</v>
      </c>
      <c r="CA189" s="14" t="str">
        <f t="shared" si="164"/>
        <v>assoc
small</v>
      </c>
      <c r="CB189" s="17">
        <f t="shared" si="165"/>
        <v>0.11811023622047237</v>
      </c>
      <c r="CC189" s="14" t="str">
        <f t="shared" si="166"/>
        <v>women</v>
      </c>
      <c r="CD189" s="14">
        <f t="shared" si="167"/>
        <v>0.11811023622047237</v>
      </c>
      <c r="CE189" s="14" t="str">
        <f t="shared" si="168"/>
        <v>small</v>
      </c>
      <c r="CF189" s="14" t="str">
        <f t="shared" si="169"/>
        <v>women
small</v>
      </c>
      <c r="CG189" s="17">
        <f t="shared" si="170"/>
        <v>0.25984251968503941</v>
      </c>
      <c r="CH189" s="14" t="str">
        <f t="shared" si="171"/>
        <v>foc</v>
      </c>
      <c r="CI189" s="14">
        <f t="shared" si="172"/>
        <v>0.25984251968503941</v>
      </c>
      <c r="CJ189" s="14" t="str">
        <f t="shared" si="173"/>
        <v>small</v>
      </c>
      <c r="CK189" s="14" t="str">
        <f t="shared" si="174"/>
        <v>foc
small</v>
      </c>
      <c r="CL189" s="17">
        <f t="shared" si="175"/>
        <v>0.29404117397814578</v>
      </c>
      <c r="CM189" s="17" t="str">
        <f t="shared" si="176"/>
        <v>+</v>
      </c>
      <c r="CN189" s="17">
        <f t="shared" si="177"/>
        <v>0.29404117397814578</v>
      </c>
      <c r="CO189" s="17" t="str">
        <f t="shared" si="178"/>
        <v>small</v>
      </c>
      <c r="CP189" s="17" t="str">
        <f t="shared" si="179"/>
        <v>+
small</v>
      </c>
      <c r="CQ189" s="17">
        <f t="shared" si="180"/>
        <v>0.29631696849256584</v>
      </c>
      <c r="CR189" s="17" t="str">
        <f t="shared" si="181"/>
        <v>+</v>
      </c>
      <c r="CS189" s="17">
        <f t="shared" si="182"/>
        <v>0.29631696849256584</v>
      </c>
      <c r="CT189" s="17" t="str">
        <f t="shared" si="183"/>
        <v>small</v>
      </c>
      <c r="CU189" s="17" t="str">
        <f t="shared" si="184"/>
        <v>+
small</v>
      </c>
      <c r="CV189" s="151" t="str">
        <f t="shared" si="185"/>
        <v>N&lt;5</v>
      </c>
      <c r="CW189" s="17" t="str">
        <f t="shared" si="186"/>
        <v>N&lt;5</v>
      </c>
      <c r="CX189" s="17" t="str">
        <f t="shared" si="187"/>
        <v>N&lt;5</v>
      </c>
      <c r="CY189" s="17" t="str">
        <f t="shared" si="188"/>
        <v>N&lt;5</v>
      </c>
      <c r="CZ189" s="17" t="str">
        <f t="shared" si="189"/>
        <v>N&lt;5
N&lt;5</v>
      </c>
      <c r="DA189" s="17">
        <f t="shared" si="190"/>
        <v>0.29663826534182602</v>
      </c>
      <c r="DB189" s="17" t="str">
        <f t="shared" si="191"/>
        <v>+</v>
      </c>
      <c r="DC189" s="17">
        <f t="shared" si="192"/>
        <v>0.29663826534182602</v>
      </c>
      <c r="DD189" s="17" t="str">
        <f t="shared" si="193"/>
        <v>small</v>
      </c>
      <c r="DE189" s="17" t="str">
        <f t="shared" si="194"/>
        <v>+
small</v>
      </c>
      <c r="DF189" s="17">
        <f t="shared" si="195"/>
        <v>0.28513488341790716</v>
      </c>
      <c r="DG189" s="17" t="str">
        <f t="shared" si="196"/>
        <v>+</v>
      </c>
      <c r="DH189" s="17">
        <f t="shared" si="197"/>
        <v>0.28513488341790716</v>
      </c>
      <c r="DI189" s="17" t="str">
        <f t="shared" si="198"/>
        <v>small</v>
      </c>
      <c r="DJ189" s="17" t="str">
        <f t="shared" si="199"/>
        <v>+
small</v>
      </c>
      <c r="DK189" s="17">
        <f t="shared" si="200"/>
        <v>0.34670828544941373</v>
      </c>
      <c r="DL189" s="17" t="str">
        <f t="shared" si="201"/>
        <v>+</v>
      </c>
      <c r="DM189" s="17">
        <f t="shared" si="202"/>
        <v>0.34670828544941373</v>
      </c>
      <c r="DN189" s="17" t="str">
        <f t="shared" si="203"/>
        <v>moderate</v>
      </c>
      <c r="DO189" s="17" t="str">
        <f t="shared" si="204"/>
        <v>+
moderate</v>
      </c>
      <c r="DP189" s="17">
        <f t="shared" si="205"/>
        <v>0.22726724223754169</v>
      </c>
      <c r="DQ189" s="17" t="str">
        <f t="shared" si="206"/>
        <v>+</v>
      </c>
      <c r="DR189" s="17">
        <f t="shared" si="207"/>
        <v>0.22726724223754169</v>
      </c>
      <c r="DS189" s="17" t="str">
        <f t="shared" si="208"/>
        <v>small</v>
      </c>
      <c r="DT189" s="17" t="str">
        <f t="shared" si="209"/>
        <v>+
small</v>
      </c>
      <c r="DU189" s="17">
        <f t="shared" si="210"/>
        <v>0.38870146620919721</v>
      </c>
      <c r="DV189" s="17" t="str">
        <f t="shared" si="211"/>
        <v>+</v>
      </c>
      <c r="DW189" s="17">
        <f t="shared" si="212"/>
        <v>0.38870146620919721</v>
      </c>
      <c r="DX189" s="17" t="str">
        <f t="shared" si="213"/>
        <v>moderate</v>
      </c>
      <c r="DY189" s="17" t="str">
        <f t="shared" si="214"/>
        <v>+
moderate</v>
      </c>
      <c r="DZ189" s="17">
        <f t="shared" si="215"/>
        <v>0.26763564898789693</v>
      </c>
      <c r="EA189" s="17" t="str">
        <f t="shared" si="216"/>
        <v>+</v>
      </c>
      <c r="EB189" s="17">
        <f t="shared" si="217"/>
        <v>0.26763564898789693</v>
      </c>
      <c r="EC189" s="17" t="str">
        <f t="shared" si="218"/>
        <v>small</v>
      </c>
      <c r="ED189" s="17" t="str">
        <f t="shared" si="219"/>
        <v>+
small</v>
      </c>
      <c r="EE189" s="17">
        <f t="shared" si="220"/>
        <v>0.36990935832348532</v>
      </c>
      <c r="EF189" s="17" t="str">
        <f t="shared" si="221"/>
        <v>+</v>
      </c>
      <c r="EG189" s="17">
        <f t="shared" si="222"/>
        <v>0.36990935832348532</v>
      </c>
      <c r="EH189" s="17" t="str">
        <f t="shared" si="223"/>
        <v>moderate</v>
      </c>
      <c r="EI189" s="17" t="str">
        <f t="shared" si="224"/>
        <v>+
moderate</v>
      </c>
    </row>
    <row r="190" spans="1:139" x14ac:dyDescent="0.2">
      <c r="A190" s="2" t="s">
        <v>402</v>
      </c>
      <c r="B190" s="2" t="s">
        <v>384</v>
      </c>
      <c r="C190" s="2" t="s">
        <v>403</v>
      </c>
      <c r="D190" s="145">
        <v>2.34</v>
      </c>
      <c r="E190" s="145">
        <v>1.23</v>
      </c>
      <c r="F190" s="131">
        <v>363</v>
      </c>
      <c r="G190" s="146">
        <v>2.4900000000000002</v>
      </c>
      <c r="H190" s="146">
        <v>1.27</v>
      </c>
      <c r="I190" s="146">
        <v>245</v>
      </c>
      <c r="J190" s="146">
        <v>1.98</v>
      </c>
      <c r="K190" s="146">
        <v>1.03</v>
      </c>
      <c r="L190" s="146">
        <v>43</v>
      </c>
      <c r="M190" s="146">
        <v>2.0499999999999998</v>
      </c>
      <c r="N190" s="146">
        <v>1.1100000000000001</v>
      </c>
      <c r="O190" s="146">
        <v>75</v>
      </c>
      <c r="P190" s="146">
        <v>2.59</v>
      </c>
      <c r="Q190" s="146">
        <v>1.28</v>
      </c>
      <c r="R190" s="146">
        <v>124</v>
      </c>
      <c r="S190" s="146">
        <v>2.34</v>
      </c>
      <c r="T190" s="146">
        <v>1.26</v>
      </c>
      <c r="U190" s="146">
        <v>119</v>
      </c>
      <c r="V190" s="146">
        <v>2.5099999999999998</v>
      </c>
      <c r="W190" s="146">
        <v>1.26</v>
      </c>
      <c r="X190" s="146">
        <v>226</v>
      </c>
      <c r="Y190" s="146">
        <v>2.0499999999999998</v>
      </c>
      <c r="Z190" s="146">
        <v>1.1299999999999999</v>
      </c>
      <c r="AA190" s="146">
        <v>137</v>
      </c>
      <c r="AB190" s="146">
        <v>2.2999999999999998</v>
      </c>
      <c r="AC190" s="146">
        <v>1.2</v>
      </c>
      <c r="AD190" s="146">
        <v>273</v>
      </c>
      <c r="AE190" s="146">
        <v>2.44</v>
      </c>
      <c r="AF190" s="146">
        <v>1.32</v>
      </c>
      <c r="AG190" s="146">
        <v>90</v>
      </c>
      <c r="AH190" s="32">
        <v>2.5109289617486343</v>
      </c>
      <c r="AI190" s="32">
        <v>1.2202136396740488</v>
      </c>
      <c r="AJ190" s="125">
        <v>366</v>
      </c>
      <c r="AK190" s="32">
        <v>2.6066945606694558</v>
      </c>
      <c r="AL190" s="32">
        <v>1.235043782952906</v>
      </c>
      <c r="AM190" s="125">
        <v>239</v>
      </c>
      <c r="AN190" s="32">
        <v>2.1521739130434789</v>
      </c>
      <c r="AO190" s="32">
        <v>1.2104616438798661</v>
      </c>
      <c r="AP190" s="125">
        <v>46</v>
      </c>
      <c r="AQ190" s="32">
        <v>2.432098765432098</v>
      </c>
      <c r="AR190" s="32">
        <v>1.1504159204928699</v>
      </c>
      <c r="AS190" s="125">
        <v>81</v>
      </c>
      <c r="AT190" s="32">
        <v>2.6900000000000004</v>
      </c>
      <c r="AU190" s="32">
        <v>1.3080558478177076</v>
      </c>
      <c r="AV190" s="125">
        <v>100</v>
      </c>
      <c r="AW190" s="32">
        <v>2.4744525547445262</v>
      </c>
      <c r="AX190" s="32">
        <v>1.1699691547643654</v>
      </c>
      <c r="AY190" s="125">
        <v>137</v>
      </c>
      <c r="AZ190" s="32">
        <v>2.6261261261261293</v>
      </c>
      <c r="BA190" s="32">
        <v>1.1994879534768392</v>
      </c>
      <c r="BB190" s="125">
        <v>222</v>
      </c>
      <c r="BC190" s="32">
        <v>2.342657342657342</v>
      </c>
      <c r="BD190" s="32">
        <v>1.2339384735095074</v>
      </c>
      <c r="BE190" s="125">
        <v>143</v>
      </c>
      <c r="BF190" s="32">
        <v>2.4344827586206912</v>
      </c>
      <c r="BG190" s="32">
        <v>1.1929074893923755</v>
      </c>
      <c r="BH190" s="125">
        <v>290</v>
      </c>
      <c r="BI190" s="32">
        <v>2.802631578947369</v>
      </c>
      <c r="BJ190" s="32">
        <v>1.2860247466992254</v>
      </c>
      <c r="BK190" s="125">
        <v>76</v>
      </c>
      <c r="BM190" s="17">
        <f t="shared" si="151"/>
        <v>0.40157480314960647</v>
      </c>
      <c r="BN190" s="14" t="str">
        <f t="shared" si="150"/>
        <v>pre-ten</v>
      </c>
      <c r="BO190" s="14">
        <f t="shared" si="152"/>
        <v>0.40157480314960647</v>
      </c>
      <c r="BP190" s="14" t="str">
        <f t="shared" si="153"/>
        <v>moderate</v>
      </c>
      <c r="BQ190" s="14" t="str">
        <f t="shared" si="154"/>
        <v>pre-ten
moderate</v>
      </c>
      <c r="BR190" s="17">
        <f t="shared" si="155"/>
        <v>0.34645669291338616</v>
      </c>
      <c r="BS190" s="14" t="str">
        <f t="shared" si="156"/>
        <v>ntt</v>
      </c>
      <c r="BT190" s="14">
        <f t="shared" si="157"/>
        <v>0.34645669291338616</v>
      </c>
      <c r="BU190" s="14" t="str">
        <f t="shared" si="158"/>
        <v>moderate</v>
      </c>
      <c r="BV190" s="14" t="str">
        <f t="shared" si="159"/>
        <v>ntt
moderate</v>
      </c>
      <c r="BW190" s="17">
        <f t="shared" si="160"/>
        <v>0.1953125</v>
      </c>
      <c r="BX190" s="14" t="str">
        <f t="shared" si="161"/>
        <v>assoc</v>
      </c>
      <c r="BY190" s="14">
        <f t="shared" si="162"/>
        <v>0.1953125</v>
      </c>
      <c r="BZ190" s="14" t="str">
        <f t="shared" si="163"/>
        <v>small</v>
      </c>
      <c r="CA190" s="14" t="str">
        <f t="shared" si="164"/>
        <v>assoc
small</v>
      </c>
      <c r="CB190" s="17">
        <f t="shared" si="165"/>
        <v>0.36507936507936506</v>
      </c>
      <c r="CC190" s="14" t="str">
        <f t="shared" si="166"/>
        <v>women</v>
      </c>
      <c r="CD190" s="14">
        <f t="shared" si="167"/>
        <v>0.36507936507936506</v>
      </c>
      <c r="CE190" s="14" t="str">
        <f t="shared" si="168"/>
        <v>moderate</v>
      </c>
      <c r="CF190" s="14" t="str">
        <f t="shared" si="169"/>
        <v>women
moderate</v>
      </c>
      <c r="CG190" s="17">
        <f t="shared" si="170"/>
        <v>-0.11666666666666678</v>
      </c>
      <c r="CH190" s="14" t="str">
        <f t="shared" si="171"/>
        <v>white</v>
      </c>
      <c r="CI190" s="14">
        <f t="shared" si="172"/>
        <v>0.11666666666666678</v>
      </c>
      <c r="CJ190" s="14" t="str">
        <f t="shared" si="173"/>
        <v>small</v>
      </c>
      <c r="CK190" s="14" t="str">
        <f t="shared" si="174"/>
        <v>white
small</v>
      </c>
      <c r="CL190" s="17">
        <f t="shared" si="175"/>
        <v>0.14008117610805768</v>
      </c>
      <c r="CM190" s="17" t="str">
        <f t="shared" si="176"/>
        <v>+</v>
      </c>
      <c r="CN190" s="17">
        <f t="shared" si="177"/>
        <v>0.14008117610805768</v>
      </c>
      <c r="CO190" s="17" t="str">
        <f t="shared" si="178"/>
        <v>small</v>
      </c>
      <c r="CP190" s="17" t="str">
        <f t="shared" si="179"/>
        <v>+
small</v>
      </c>
      <c r="CQ190" s="17">
        <f t="shared" si="180"/>
        <v>9.4486173105901419E-2</v>
      </c>
      <c r="CR190" s="17" t="str">
        <f t="shared" si="181"/>
        <v/>
      </c>
      <c r="CS190" s="17">
        <f t="shared" si="182"/>
        <v>9.4486173105901419E-2</v>
      </c>
      <c r="CT190" s="17" t="str">
        <f t="shared" si="183"/>
        <v/>
      </c>
      <c r="CU190" s="17" t="str">
        <f t="shared" si="184"/>
        <v xml:space="preserve">
</v>
      </c>
      <c r="CV190" s="151">
        <f t="shared" si="185"/>
        <v>0.14223822284167031</v>
      </c>
      <c r="CW190" s="17" t="str">
        <f t="shared" si="186"/>
        <v>+</v>
      </c>
      <c r="CX190" s="17">
        <f t="shared" si="187"/>
        <v>0.14223822284167031</v>
      </c>
      <c r="CY190" s="17" t="str">
        <f t="shared" si="188"/>
        <v>small</v>
      </c>
      <c r="CZ190" s="17" t="str">
        <f t="shared" si="189"/>
        <v>+
small</v>
      </c>
      <c r="DA190" s="17">
        <f t="shared" si="190"/>
        <v>0.33213967107513304</v>
      </c>
      <c r="DB190" s="17" t="str">
        <f t="shared" si="191"/>
        <v>+</v>
      </c>
      <c r="DC190" s="17">
        <f t="shared" si="192"/>
        <v>0.33213967107513304</v>
      </c>
      <c r="DD190" s="17" t="str">
        <f t="shared" si="193"/>
        <v>moderate</v>
      </c>
      <c r="DE190" s="17" t="str">
        <f t="shared" si="194"/>
        <v>+
moderate</v>
      </c>
      <c r="DF190" s="17">
        <f t="shared" si="195"/>
        <v>7.644933522283115E-2</v>
      </c>
      <c r="DG190" s="17" t="str">
        <f t="shared" si="196"/>
        <v/>
      </c>
      <c r="DH190" s="17">
        <f t="shared" si="197"/>
        <v>7.644933522283115E-2</v>
      </c>
      <c r="DI190" s="17" t="str">
        <f t="shared" si="198"/>
        <v/>
      </c>
      <c r="DJ190" s="17" t="str">
        <f t="shared" si="199"/>
        <v xml:space="preserve">
</v>
      </c>
      <c r="DK190" s="17">
        <f t="shared" si="200"/>
        <v>0.11491974313767733</v>
      </c>
      <c r="DL190" s="17" t="str">
        <f t="shared" si="201"/>
        <v>+</v>
      </c>
      <c r="DM190" s="17">
        <f t="shared" si="202"/>
        <v>0.11491974313767733</v>
      </c>
      <c r="DN190" s="17" t="str">
        <f t="shared" si="203"/>
        <v>small</v>
      </c>
      <c r="DO190" s="17" t="str">
        <f t="shared" si="204"/>
        <v>+
small</v>
      </c>
      <c r="DP190" s="17">
        <f t="shared" si="205"/>
        <v>9.6813082440324619E-2</v>
      </c>
      <c r="DQ190" s="17" t="str">
        <f t="shared" si="206"/>
        <v/>
      </c>
      <c r="DR190" s="17">
        <f t="shared" si="207"/>
        <v>9.6813082440324619E-2</v>
      </c>
      <c r="DS190" s="17" t="str">
        <f t="shared" si="208"/>
        <v/>
      </c>
      <c r="DT190" s="17" t="str">
        <f t="shared" si="209"/>
        <v xml:space="preserve">
</v>
      </c>
      <c r="DU190" s="17">
        <f t="shared" si="210"/>
        <v>0.23717336718173682</v>
      </c>
      <c r="DV190" s="17" t="str">
        <f t="shared" si="211"/>
        <v>+</v>
      </c>
      <c r="DW190" s="17">
        <f t="shared" si="212"/>
        <v>0.23717336718173682</v>
      </c>
      <c r="DX190" s="17" t="str">
        <f t="shared" si="213"/>
        <v>small</v>
      </c>
      <c r="DY190" s="17" t="str">
        <f t="shared" si="214"/>
        <v>+
small</v>
      </c>
      <c r="DZ190" s="17">
        <f t="shared" si="215"/>
        <v>0.11273527898562535</v>
      </c>
      <c r="EA190" s="17" t="str">
        <f t="shared" si="216"/>
        <v>+</v>
      </c>
      <c r="EB190" s="17">
        <f t="shared" si="217"/>
        <v>0.11273527898562535</v>
      </c>
      <c r="EC190" s="17" t="str">
        <f t="shared" si="218"/>
        <v>small</v>
      </c>
      <c r="ED190" s="17" t="str">
        <f t="shared" si="219"/>
        <v>+
small</v>
      </c>
      <c r="EE190" s="17">
        <f t="shared" si="220"/>
        <v>0.28197869432770806</v>
      </c>
      <c r="EF190" s="17" t="str">
        <f t="shared" si="221"/>
        <v>+</v>
      </c>
      <c r="EG190" s="17">
        <f t="shared" si="222"/>
        <v>0.28197869432770806</v>
      </c>
      <c r="EH190" s="17" t="str">
        <f t="shared" si="223"/>
        <v>small</v>
      </c>
      <c r="EI190" s="17" t="str">
        <f t="shared" si="224"/>
        <v>+
small</v>
      </c>
    </row>
    <row r="191" spans="1:139" s="117" customFormat="1" x14ac:dyDescent="0.2">
      <c r="A191" s="113"/>
      <c r="B191" s="113" t="s">
        <v>404</v>
      </c>
      <c r="C191" s="114" t="s">
        <v>405</v>
      </c>
      <c r="D191" s="149">
        <v>3.12</v>
      </c>
      <c r="E191" s="149">
        <v>0.87</v>
      </c>
      <c r="F191" s="149">
        <v>449</v>
      </c>
      <c r="G191" s="149">
        <v>3.13</v>
      </c>
      <c r="H191" s="149">
        <v>0.82</v>
      </c>
      <c r="I191" s="149">
        <v>282</v>
      </c>
      <c r="J191" s="149">
        <v>3.06</v>
      </c>
      <c r="K191" s="149">
        <v>0.92</v>
      </c>
      <c r="L191" s="149">
        <v>59</v>
      </c>
      <c r="M191" s="149">
        <v>3.14</v>
      </c>
      <c r="N191" s="149">
        <v>0.95</v>
      </c>
      <c r="O191" s="149">
        <v>108</v>
      </c>
      <c r="P191" s="149">
        <v>3.22</v>
      </c>
      <c r="Q191" s="149">
        <v>0.82</v>
      </c>
      <c r="R191" s="149">
        <v>142</v>
      </c>
      <c r="S191" s="149">
        <v>3.03</v>
      </c>
      <c r="T191" s="149">
        <v>0.82</v>
      </c>
      <c r="U191" s="149">
        <v>139</v>
      </c>
      <c r="V191" s="149">
        <v>3.22</v>
      </c>
      <c r="W191" s="149">
        <v>0.89</v>
      </c>
      <c r="X191" s="149">
        <v>274</v>
      </c>
      <c r="Y191" s="149">
        <v>2.97</v>
      </c>
      <c r="Z191" s="149">
        <v>0.8</v>
      </c>
      <c r="AA191" s="149">
        <v>175</v>
      </c>
      <c r="AB191" s="149">
        <v>3.16</v>
      </c>
      <c r="AC191" s="149">
        <v>0.85</v>
      </c>
      <c r="AD191" s="149">
        <v>339</v>
      </c>
      <c r="AE191" s="149">
        <v>3.01</v>
      </c>
      <c r="AF191" s="149">
        <v>0.92</v>
      </c>
      <c r="AG191" s="149">
        <v>110</v>
      </c>
      <c r="AH191" s="115">
        <v>3.2663100436681241</v>
      </c>
      <c r="AI191" s="115">
        <v>0.85047735852320672</v>
      </c>
      <c r="AJ191" s="128">
        <v>458</v>
      </c>
      <c r="AK191" s="115">
        <v>3.2520714285714298</v>
      </c>
      <c r="AL191" s="115">
        <v>0.86879638773331314</v>
      </c>
      <c r="AM191" s="128">
        <v>280</v>
      </c>
      <c r="AN191" s="115">
        <v>3.1921538461538455</v>
      </c>
      <c r="AO191" s="115">
        <v>0.77917924026602392</v>
      </c>
      <c r="AP191" s="128">
        <v>65</v>
      </c>
      <c r="AQ191" s="115">
        <v>3.34424778761062</v>
      </c>
      <c r="AR191" s="115">
        <v>0.8451857417473968</v>
      </c>
      <c r="AS191" s="128">
        <v>113</v>
      </c>
      <c r="AT191" s="115">
        <v>3.3937606837606835</v>
      </c>
      <c r="AU191" s="115">
        <v>0.91245474757488221</v>
      </c>
      <c r="AV191" s="128">
        <v>117</v>
      </c>
      <c r="AW191" s="115">
        <v>3.1603125000000003</v>
      </c>
      <c r="AX191" s="115">
        <v>0.8250446314399752</v>
      </c>
      <c r="AY191" s="128">
        <v>160</v>
      </c>
      <c r="AZ191" s="115">
        <v>3.3014285714285716</v>
      </c>
      <c r="BA191" s="115">
        <v>0.86485918366114667</v>
      </c>
      <c r="BB191" s="128">
        <v>273</v>
      </c>
      <c r="BC191" s="115">
        <v>3.2125543478260861</v>
      </c>
      <c r="BD191" s="115">
        <v>0.8302409270989799</v>
      </c>
      <c r="BE191" s="128">
        <v>184</v>
      </c>
      <c r="BF191" s="115">
        <v>3.270552486187845</v>
      </c>
      <c r="BG191" s="115">
        <v>0.84308608916721206</v>
      </c>
      <c r="BH191" s="128">
        <v>362</v>
      </c>
      <c r="BI191" s="115">
        <v>3.2503125000000006</v>
      </c>
      <c r="BJ191" s="115">
        <v>0.88213670396015387</v>
      </c>
      <c r="BK191" s="128">
        <v>96</v>
      </c>
      <c r="BM191" s="151">
        <f t="shared" si="151"/>
        <v>8.5365853658536398E-2</v>
      </c>
      <c r="BN191" s="106" t="str">
        <f t="shared" si="150"/>
        <v/>
      </c>
      <c r="BO191" s="106">
        <f t="shared" si="152"/>
        <v>8.5365853658536398E-2</v>
      </c>
      <c r="BP191" s="106" t="str">
        <f t="shared" si="153"/>
        <v/>
      </c>
      <c r="BQ191" s="106" t="str">
        <f t="shared" si="154"/>
        <v xml:space="preserve">
</v>
      </c>
      <c r="BR191" s="151">
        <f t="shared" si="155"/>
        <v>-1.2195121951219795E-2</v>
      </c>
      <c r="BS191" s="106" t="str">
        <f t="shared" si="156"/>
        <v/>
      </c>
      <c r="BT191" s="106">
        <f t="shared" si="157"/>
        <v>1.2195121951219795E-2</v>
      </c>
      <c r="BU191" s="106" t="str">
        <f t="shared" si="158"/>
        <v/>
      </c>
      <c r="BV191" s="106" t="str">
        <f t="shared" si="159"/>
        <v xml:space="preserve">
</v>
      </c>
      <c r="BW191" s="151">
        <f t="shared" si="160"/>
        <v>0.23170731707317122</v>
      </c>
      <c r="BX191" s="106" t="str">
        <f t="shared" si="161"/>
        <v>assoc</v>
      </c>
      <c r="BY191" s="106">
        <f t="shared" si="162"/>
        <v>0.23170731707317122</v>
      </c>
      <c r="BZ191" s="106" t="str">
        <f t="shared" si="163"/>
        <v>small</v>
      </c>
      <c r="CA191" s="106" t="str">
        <f t="shared" si="164"/>
        <v>assoc
small</v>
      </c>
      <c r="CB191" s="151">
        <f t="shared" si="165"/>
        <v>0.2808988764044944</v>
      </c>
      <c r="CC191" s="106" t="str">
        <f t="shared" si="166"/>
        <v>women</v>
      </c>
      <c r="CD191" s="106">
        <f t="shared" si="167"/>
        <v>0.2808988764044944</v>
      </c>
      <c r="CE191" s="106" t="str">
        <f t="shared" si="168"/>
        <v>small</v>
      </c>
      <c r="CF191" s="106" t="str">
        <f t="shared" si="169"/>
        <v>women
small</v>
      </c>
      <c r="CG191" s="151">
        <f t="shared" si="170"/>
        <v>0.17647058823529455</v>
      </c>
      <c r="CH191" s="106" t="str">
        <f t="shared" si="171"/>
        <v>foc</v>
      </c>
      <c r="CI191" s="106">
        <f t="shared" si="172"/>
        <v>0.17647058823529455</v>
      </c>
      <c r="CJ191" s="106" t="str">
        <f t="shared" si="173"/>
        <v>small</v>
      </c>
      <c r="CK191" s="106" t="str">
        <f t="shared" si="174"/>
        <v>foc
small</v>
      </c>
      <c r="CL191" s="151">
        <f t="shared" si="175"/>
        <v>0.17203284978941816</v>
      </c>
      <c r="CM191" s="151" t="str">
        <f t="shared" si="176"/>
        <v>+</v>
      </c>
      <c r="CN191" s="151">
        <f t="shared" si="177"/>
        <v>0.17203284978941816</v>
      </c>
      <c r="CO191" s="151" t="str">
        <f t="shared" si="178"/>
        <v>small</v>
      </c>
      <c r="CP191" s="151" t="str">
        <f t="shared" si="179"/>
        <v>+
small</v>
      </c>
      <c r="CQ191" s="151">
        <f t="shared" si="180"/>
        <v>0.14050637214309084</v>
      </c>
      <c r="CR191" s="151" t="str">
        <f t="shared" si="181"/>
        <v>+</v>
      </c>
      <c r="CS191" s="151">
        <f t="shared" si="182"/>
        <v>0.14050637214309084</v>
      </c>
      <c r="CT191" s="151" t="str">
        <f t="shared" si="183"/>
        <v>small</v>
      </c>
      <c r="CU191" s="151" t="str">
        <f t="shared" si="184"/>
        <v>+
small</v>
      </c>
      <c r="CV191" s="151">
        <f t="shared" si="185"/>
        <v>0.16960647733469647</v>
      </c>
      <c r="CW191" s="151" t="str">
        <f t="shared" si="186"/>
        <v>+</v>
      </c>
      <c r="CX191" s="151">
        <f t="shared" si="187"/>
        <v>0.16960647733469647</v>
      </c>
      <c r="CY191" s="151" t="str">
        <f t="shared" si="188"/>
        <v>small</v>
      </c>
      <c r="CZ191" s="151" t="str">
        <f t="shared" si="189"/>
        <v>+
small</v>
      </c>
      <c r="DA191" s="151">
        <f t="shared" si="190"/>
        <v>0.24166023812510559</v>
      </c>
      <c r="DB191" s="151" t="str">
        <f t="shared" si="191"/>
        <v>+</v>
      </c>
      <c r="DC191" s="151">
        <f t="shared" si="192"/>
        <v>0.24166023812510559</v>
      </c>
      <c r="DD191" s="151" t="str">
        <f t="shared" si="193"/>
        <v>small</v>
      </c>
      <c r="DE191" s="151" t="str">
        <f t="shared" si="194"/>
        <v>+
small</v>
      </c>
      <c r="DF191" s="151">
        <f t="shared" si="195"/>
        <v>0.19043211098687757</v>
      </c>
      <c r="DG191" s="151" t="str">
        <f t="shared" si="196"/>
        <v>+</v>
      </c>
      <c r="DH191" s="151">
        <f t="shared" si="197"/>
        <v>0.19043211098687757</v>
      </c>
      <c r="DI191" s="151" t="str">
        <f t="shared" si="198"/>
        <v>small</v>
      </c>
      <c r="DJ191" s="151" t="str">
        <f t="shared" si="199"/>
        <v>+
small</v>
      </c>
      <c r="DK191" s="151">
        <f t="shared" si="200"/>
        <v>0.15794600077884535</v>
      </c>
      <c r="DL191" s="151" t="str">
        <f t="shared" si="201"/>
        <v>+</v>
      </c>
      <c r="DM191" s="151">
        <f t="shared" si="202"/>
        <v>0.15794600077884535</v>
      </c>
      <c r="DN191" s="151" t="str">
        <f t="shared" si="203"/>
        <v>small</v>
      </c>
      <c r="DO191" s="151" t="str">
        <f t="shared" si="204"/>
        <v>+
small</v>
      </c>
      <c r="DP191" s="151">
        <f t="shared" si="205"/>
        <v>9.4152404191241448E-2</v>
      </c>
      <c r="DQ191" s="151" t="str">
        <f t="shared" si="206"/>
        <v/>
      </c>
      <c r="DR191" s="151">
        <f t="shared" si="207"/>
        <v>9.4152404191241448E-2</v>
      </c>
      <c r="DS191" s="151" t="str">
        <f t="shared" si="208"/>
        <v/>
      </c>
      <c r="DT191" s="151" t="str">
        <f t="shared" si="209"/>
        <v xml:space="preserve">
</v>
      </c>
      <c r="DU191" s="151">
        <f t="shared" si="210"/>
        <v>0.2921493507596849</v>
      </c>
      <c r="DV191" s="151" t="str">
        <f t="shared" si="211"/>
        <v>+</v>
      </c>
      <c r="DW191" s="151">
        <f t="shared" si="212"/>
        <v>0.2921493507596849</v>
      </c>
      <c r="DX191" s="151" t="str">
        <f t="shared" si="213"/>
        <v>small</v>
      </c>
      <c r="DY191" s="151" t="str">
        <f t="shared" si="214"/>
        <v>+
small</v>
      </c>
      <c r="DZ191" s="151">
        <f t="shared" si="215"/>
        <v>0.13112834811098231</v>
      </c>
      <c r="EA191" s="151" t="str">
        <f t="shared" si="216"/>
        <v>+</v>
      </c>
      <c r="EB191" s="151">
        <f t="shared" si="217"/>
        <v>0.13112834811098231</v>
      </c>
      <c r="EC191" s="151" t="str">
        <f t="shared" si="218"/>
        <v>small</v>
      </c>
      <c r="ED191" s="151" t="str">
        <f t="shared" si="219"/>
        <v>+
small</v>
      </c>
      <c r="EE191" s="151">
        <f t="shared" si="220"/>
        <v>0.27242092854902422</v>
      </c>
      <c r="EF191" s="151" t="str">
        <f t="shared" si="221"/>
        <v>+</v>
      </c>
      <c r="EG191" s="151">
        <f t="shared" si="222"/>
        <v>0.27242092854902422</v>
      </c>
      <c r="EH191" s="151" t="str">
        <f t="shared" si="223"/>
        <v>small</v>
      </c>
      <c r="EI191" s="151" t="str">
        <f t="shared" si="224"/>
        <v>+
small</v>
      </c>
    </row>
    <row r="192" spans="1:139" x14ac:dyDescent="0.2">
      <c r="A192" s="2" t="s">
        <v>406</v>
      </c>
      <c r="B192" s="2" t="s">
        <v>404</v>
      </c>
      <c r="C192" s="2" t="s">
        <v>407</v>
      </c>
      <c r="D192" s="145">
        <v>3.18</v>
      </c>
      <c r="E192" s="145">
        <v>1.2</v>
      </c>
      <c r="F192" s="131">
        <v>433</v>
      </c>
      <c r="G192" s="146">
        <v>3.22</v>
      </c>
      <c r="H192" s="146">
        <v>1.2</v>
      </c>
      <c r="I192" s="146">
        <v>274</v>
      </c>
      <c r="J192" s="146">
        <v>3.02</v>
      </c>
      <c r="K192" s="146">
        <v>1.21</v>
      </c>
      <c r="L192" s="146">
        <v>58</v>
      </c>
      <c r="M192" s="146">
        <v>3.15</v>
      </c>
      <c r="N192" s="146">
        <v>1.19</v>
      </c>
      <c r="O192" s="146">
        <v>101</v>
      </c>
      <c r="P192" s="146">
        <v>3.32</v>
      </c>
      <c r="Q192" s="146">
        <v>1.1599999999999999</v>
      </c>
      <c r="R192" s="146">
        <v>138</v>
      </c>
      <c r="S192" s="146">
        <v>3.12</v>
      </c>
      <c r="T192" s="146">
        <v>1.23</v>
      </c>
      <c r="U192" s="146">
        <v>135</v>
      </c>
      <c r="V192" s="146">
        <v>3.24</v>
      </c>
      <c r="W192" s="146">
        <v>1.23</v>
      </c>
      <c r="X192" s="146">
        <v>263</v>
      </c>
      <c r="Y192" s="146">
        <v>3.09</v>
      </c>
      <c r="Z192" s="146">
        <v>1.1299999999999999</v>
      </c>
      <c r="AA192" s="146">
        <v>170</v>
      </c>
      <c r="AB192" s="146">
        <v>3.23</v>
      </c>
      <c r="AC192" s="146">
        <v>1.1599999999999999</v>
      </c>
      <c r="AD192" s="146">
        <v>324</v>
      </c>
      <c r="AE192" s="146">
        <v>3.02</v>
      </c>
      <c r="AF192" s="146">
        <v>1.29</v>
      </c>
      <c r="AG192" s="146">
        <v>109</v>
      </c>
      <c r="AH192" s="31">
        <v>3.3348115299334817</v>
      </c>
      <c r="AI192" s="31">
        <v>1.1608842022642765</v>
      </c>
      <c r="AJ192" s="125">
        <v>451</v>
      </c>
      <c r="AK192" s="31">
        <v>3.32</v>
      </c>
      <c r="AL192" s="31">
        <v>1.1835860392927748</v>
      </c>
      <c r="AM192" s="125">
        <v>275</v>
      </c>
      <c r="AN192" s="31">
        <v>3.2307692307692304</v>
      </c>
      <c r="AO192" s="31">
        <v>1.1560875665530106</v>
      </c>
      <c r="AP192" s="125">
        <v>65</v>
      </c>
      <c r="AQ192" s="31">
        <v>3.4324324324324329</v>
      </c>
      <c r="AR192" s="31">
        <v>1.1088210087674335</v>
      </c>
      <c r="AS192" s="125">
        <v>111</v>
      </c>
      <c r="AT192" s="31">
        <v>3.4608695652173913</v>
      </c>
      <c r="AU192" s="31">
        <v>1.1794063070984033</v>
      </c>
      <c r="AV192" s="125">
        <v>115</v>
      </c>
      <c r="AW192" s="31">
        <v>3.2547770700636942</v>
      </c>
      <c r="AX192" s="31">
        <v>1.1816137303179817</v>
      </c>
      <c r="AY192" s="125">
        <v>157</v>
      </c>
      <c r="AZ192" s="31">
        <v>3.2973977695167282</v>
      </c>
      <c r="BA192" s="31">
        <v>1.1753185951665444</v>
      </c>
      <c r="BB192" s="125">
        <v>269</v>
      </c>
      <c r="BC192" s="31">
        <v>3.3867403314917142</v>
      </c>
      <c r="BD192" s="31">
        <v>1.1424344785383633</v>
      </c>
      <c r="BE192" s="125">
        <v>181</v>
      </c>
      <c r="BF192" s="31">
        <v>3.3679775280898889</v>
      </c>
      <c r="BG192" s="31">
        <v>1.163766279982011</v>
      </c>
      <c r="BH192" s="125">
        <v>356</v>
      </c>
      <c r="BI192" s="31">
        <v>3.2105263157894735</v>
      </c>
      <c r="BJ192" s="31">
        <v>1.147566684124665</v>
      </c>
      <c r="BK192" s="125">
        <v>95</v>
      </c>
      <c r="BM192" s="17">
        <f t="shared" si="151"/>
        <v>0.16666666666666682</v>
      </c>
      <c r="BN192" s="14" t="str">
        <f t="shared" si="150"/>
        <v>pre-ten</v>
      </c>
      <c r="BO192" s="14">
        <f t="shared" si="152"/>
        <v>0.16666666666666682</v>
      </c>
      <c r="BP192" s="14" t="str">
        <f t="shared" si="153"/>
        <v>small</v>
      </c>
      <c r="BQ192" s="14" t="str">
        <f t="shared" si="154"/>
        <v>pre-ten
small</v>
      </c>
      <c r="BR192" s="17">
        <f t="shared" si="155"/>
        <v>5.833333333333357E-2</v>
      </c>
      <c r="BS192" s="14" t="str">
        <f t="shared" si="156"/>
        <v/>
      </c>
      <c r="BT192" s="14">
        <f t="shared" si="157"/>
        <v>5.833333333333357E-2</v>
      </c>
      <c r="BU192" s="14" t="str">
        <f t="shared" si="158"/>
        <v/>
      </c>
      <c r="BV192" s="14" t="str">
        <f t="shared" si="159"/>
        <v xml:space="preserve">
</v>
      </c>
      <c r="BW192" s="17">
        <f t="shared" si="160"/>
        <v>0.17241379310344807</v>
      </c>
      <c r="BX192" s="14" t="str">
        <f t="shared" si="161"/>
        <v>assoc</v>
      </c>
      <c r="BY192" s="14">
        <f t="shared" si="162"/>
        <v>0.17241379310344807</v>
      </c>
      <c r="BZ192" s="14" t="str">
        <f t="shared" si="163"/>
        <v>small</v>
      </c>
      <c r="CA192" s="14" t="str">
        <f t="shared" si="164"/>
        <v>assoc
small</v>
      </c>
      <c r="CB192" s="17">
        <f t="shared" si="165"/>
        <v>0.12195121951219541</v>
      </c>
      <c r="CC192" s="14" t="str">
        <f t="shared" si="166"/>
        <v>women</v>
      </c>
      <c r="CD192" s="14">
        <f t="shared" si="167"/>
        <v>0.12195121951219541</v>
      </c>
      <c r="CE192" s="14" t="str">
        <f t="shared" si="168"/>
        <v>small</v>
      </c>
      <c r="CF192" s="14" t="str">
        <f t="shared" si="169"/>
        <v>women
small</v>
      </c>
      <c r="CG192" s="17">
        <f t="shared" si="170"/>
        <v>0.18103448275862066</v>
      </c>
      <c r="CH192" s="14" t="str">
        <f t="shared" si="171"/>
        <v>foc</v>
      </c>
      <c r="CI192" s="14">
        <f t="shared" si="172"/>
        <v>0.18103448275862066</v>
      </c>
      <c r="CJ192" s="14" t="str">
        <f t="shared" si="173"/>
        <v>small</v>
      </c>
      <c r="CK192" s="14" t="str">
        <f t="shared" si="174"/>
        <v>foc
small</v>
      </c>
      <c r="CL192" s="17">
        <f t="shared" si="175"/>
        <v>0.13335656530731096</v>
      </c>
      <c r="CM192" s="17" t="str">
        <f t="shared" si="176"/>
        <v>+</v>
      </c>
      <c r="CN192" s="17">
        <f t="shared" si="177"/>
        <v>0.13335656530731096</v>
      </c>
      <c r="CO192" s="17" t="str">
        <f t="shared" si="178"/>
        <v>small</v>
      </c>
      <c r="CP192" s="17" t="str">
        <f t="shared" si="179"/>
        <v>+
small</v>
      </c>
      <c r="CQ192" s="17">
        <f t="shared" si="180"/>
        <v>8.4488999261728689E-2</v>
      </c>
      <c r="CR192" s="17" t="str">
        <f t="shared" si="181"/>
        <v/>
      </c>
      <c r="CS192" s="17">
        <f t="shared" si="182"/>
        <v>8.4488999261728689E-2</v>
      </c>
      <c r="CT192" s="17" t="str">
        <f t="shared" si="183"/>
        <v/>
      </c>
      <c r="CU192" s="17" t="str">
        <f t="shared" si="184"/>
        <v xml:space="preserve">
</v>
      </c>
      <c r="CV192" s="151">
        <f t="shared" si="185"/>
        <v>0.18231251409238808</v>
      </c>
      <c r="CW192" s="17" t="str">
        <f t="shared" si="186"/>
        <v>+</v>
      </c>
      <c r="CX192" s="17">
        <f t="shared" si="187"/>
        <v>0.18231251409238808</v>
      </c>
      <c r="CY192" s="17" t="str">
        <f t="shared" si="188"/>
        <v>small</v>
      </c>
      <c r="CZ192" s="17" t="str">
        <f t="shared" si="189"/>
        <v>+
small</v>
      </c>
      <c r="DA192" s="17">
        <f t="shared" si="190"/>
        <v>0.2547141785727754</v>
      </c>
      <c r="DB192" s="17" t="str">
        <f t="shared" si="191"/>
        <v>+</v>
      </c>
      <c r="DC192" s="17">
        <f t="shared" si="192"/>
        <v>0.2547141785727754</v>
      </c>
      <c r="DD192" s="17" t="str">
        <f t="shared" si="193"/>
        <v>small</v>
      </c>
      <c r="DE192" s="17" t="str">
        <f t="shared" si="194"/>
        <v>+
small</v>
      </c>
      <c r="DF192" s="17">
        <f t="shared" si="195"/>
        <v>0.11944108181340943</v>
      </c>
      <c r="DG192" s="17" t="str">
        <f t="shared" si="196"/>
        <v>+</v>
      </c>
      <c r="DH192" s="17">
        <f t="shared" si="197"/>
        <v>0.11944108181340943</v>
      </c>
      <c r="DI192" s="17" t="str">
        <f t="shared" si="198"/>
        <v>small</v>
      </c>
      <c r="DJ192" s="17" t="str">
        <f t="shared" si="199"/>
        <v>+
small</v>
      </c>
      <c r="DK192" s="17">
        <f t="shared" si="200"/>
        <v>0.11406186861710257</v>
      </c>
      <c r="DL192" s="17" t="str">
        <f t="shared" si="201"/>
        <v>+</v>
      </c>
      <c r="DM192" s="17">
        <f t="shared" si="202"/>
        <v>0.11406186861710257</v>
      </c>
      <c r="DN192" s="17" t="str">
        <f t="shared" si="203"/>
        <v>small</v>
      </c>
      <c r="DO192" s="17" t="str">
        <f t="shared" si="204"/>
        <v>+
small</v>
      </c>
      <c r="DP192" s="17">
        <f t="shared" si="205"/>
        <v>4.8835923938219228E-2</v>
      </c>
      <c r="DQ192" s="17" t="str">
        <f t="shared" si="206"/>
        <v/>
      </c>
      <c r="DR192" s="17">
        <f t="shared" si="207"/>
        <v>4.8835923938219228E-2</v>
      </c>
      <c r="DS192" s="17" t="str">
        <f t="shared" si="208"/>
        <v/>
      </c>
      <c r="DT192" s="17" t="str">
        <f t="shared" si="209"/>
        <v xml:space="preserve">
</v>
      </c>
      <c r="DU192" s="17">
        <f t="shared" si="210"/>
        <v>0.25974385145602874</v>
      </c>
      <c r="DV192" s="17" t="str">
        <f t="shared" si="211"/>
        <v>+</v>
      </c>
      <c r="DW192" s="17">
        <f t="shared" si="212"/>
        <v>0.25974385145602874</v>
      </c>
      <c r="DX192" s="17" t="str">
        <f t="shared" si="213"/>
        <v>small</v>
      </c>
      <c r="DY192" s="17" t="str">
        <f t="shared" si="214"/>
        <v>+
small</v>
      </c>
      <c r="DZ192" s="17">
        <f t="shared" si="215"/>
        <v>0.11856120121646913</v>
      </c>
      <c r="EA192" s="17" t="str">
        <f t="shared" si="216"/>
        <v>+</v>
      </c>
      <c r="EB192" s="17">
        <f t="shared" si="217"/>
        <v>0.11856120121646913</v>
      </c>
      <c r="EC192" s="17" t="str">
        <f t="shared" si="218"/>
        <v>small</v>
      </c>
      <c r="ED192" s="17" t="str">
        <f t="shared" si="219"/>
        <v>+
small</v>
      </c>
      <c r="EE192" s="17">
        <f t="shared" si="220"/>
        <v>0.16602635683415828</v>
      </c>
      <c r="EF192" s="17" t="str">
        <f t="shared" si="221"/>
        <v>+</v>
      </c>
      <c r="EG192" s="17">
        <f t="shared" si="222"/>
        <v>0.16602635683415828</v>
      </c>
      <c r="EH192" s="17" t="str">
        <f t="shared" si="223"/>
        <v>small</v>
      </c>
      <c r="EI192" s="17" t="str">
        <f t="shared" si="224"/>
        <v>+
small</v>
      </c>
    </row>
    <row r="193" spans="1:139" s="27" customFormat="1" x14ac:dyDescent="0.2">
      <c r="A193" s="95" t="s">
        <v>408</v>
      </c>
      <c r="B193" s="95" t="s">
        <v>404</v>
      </c>
      <c r="C193" s="95" t="s">
        <v>409</v>
      </c>
      <c r="D193" s="148">
        <v>3</v>
      </c>
      <c r="E193" s="148">
        <v>1.0900000000000001</v>
      </c>
      <c r="F193" s="148">
        <v>374</v>
      </c>
      <c r="G193" s="148">
        <v>3.04</v>
      </c>
      <c r="H193" s="148">
        <v>1.04</v>
      </c>
      <c r="I193" s="148">
        <v>245</v>
      </c>
      <c r="J193" s="148">
        <v>2.74</v>
      </c>
      <c r="K193" s="148">
        <v>1.1499999999999999</v>
      </c>
      <c r="L193" s="148">
        <v>53</v>
      </c>
      <c r="M193" s="148">
        <v>3.04</v>
      </c>
      <c r="N193" s="148">
        <v>1.18</v>
      </c>
      <c r="O193" s="148">
        <v>76</v>
      </c>
      <c r="P193" s="148">
        <v>3.09</v>
      </c>
      <c r="Q193" s="148">
        <v>1.02</v>
      </c>
      <c r="R193" s="148">
        <v>125</v>
      </c>
      <c r="S193" s="148">
        <v>2.98</v>
      </c>
      <c r="T193" s="148">
        <v>1.06</v>
      </c>
      <c r="U193" s="148">
        <v>119</v>
      </c>
      <c r="V193" s="148">
        <v>3.09</v>
      </c>
      <c r="W193" s="148">
        <v>1.1100000000000001</v>
      </c>
      <c r="X193" s="148">
        <v>233</v>
      </c>
      <c r="Y193" s="148">
        <v>2.85</v>
      </c>
      <c r="Z193" s="148">
        <v>1.03</v>
      </c>
      <c r="AA193" s="148">
        <v>141</v>
      </c>
      <c r="AB193" s="148">
        <v>3.05</v>
      </c>
      <c r="AC193" s="148">
        <v>1.06</v>
      </c>
      <c r="AD193" s="148">
        <v>278</v>
      </c>
      <c r="AE193" s="148">
        <v>2.85</v>
      </c>
      <c r="AF193" s="148">
        <v>1.1499999999999999</v>
      </c>
      <c r="AG193" s="148">
        <v>96</v>
      </c>
      <c r="AH193" s="98">
        <v>3.0965147453083097</v>
      </c>
      <c r="AI193" s="98">
        <v>1.0832615391870937</v>
      </c>
      <c r="AJ193" s="126">
        <v>373</v>
      </c>
      <c r="AK193" s="98">
        <v>3.1139240506329116</v>
      </c>
      <c r="AL193" s="98">
        <v>1.1083734659265183</v>
      </c>
      <c r="AM193" s="126">
        <v>237</v>
      </c>
      <c r="AN193" s="98">
        <v>3.0166666666666657</v>
      </c>
      <c r="AO193" s="98">
        <v>1.0166689821220276</v>
      </c>
      <c r="AP193" s="126">
        <v>60</v>
      </c>
      <c r="AQ193" s="98">
        <v>3.1052631578947358</v>
      </c>
      <c r="AR193" s="98">
        <v>1.0655696112836683</v>
      </c>
      <c r="AS193" s="126">
        <v>76</v>
      </c>
      <c r="AT193" s="98">
        <v>3.2156862745098032</v>
      </c>
      <c r="AU193" s="98">
        <v>1.1826087204778846</v>
      </c>
      <c r="AV193" s="126">
        <v>102</v>
      </c>
      <c r="AW193" s="98">
        <v>3.0671641791044788</v>
      </c>
      <c r="AX193" s="98">
        <v>1.0419599893753579</v>
      </c>
      <c r="AY193" s="126">
        <v>134</v>
      </c>
      <c r="AZ193" s="98">
        <v>3.1287553648068678</v>
      </c>
      <c r="BA193" s="98">
        <v>1.0909844871044503</v>
      </c>
      <c r="BB193" s="126">
        <v>233</v>
      </c>
      <c r="BC193" s="98">
        <v>3.0431654676259003</v>
      </c>
      <c r="BD193" s="98">
        <v>1.0758919696666005</v>
      </c>
      <c r="BE193" s="126">
        <v>139</v>
      </c>
      <c r="BF193" s="98">
        <v>3.0874125874125879</v>
      </c>
      <c r="BG193" s="98">
        <v>1.0708492863548145</v>
      </c>
      <c r="BH193" s="126">
        <v>286</v>
      </c>
      <c r="BI193" s="98">
        <v>3.1264367816091956</v>
      </c>
      <c r="BJ193" s="98">
        <v>1.1289488597512765</v>
      </c>
      <c r="BK193" s="126">
        <v>87</v>
      </c>
      <c r="BM193" s="17">
        <f t="shared" si="151"/>
        <v>0.28846153846153827</v>
      </c>
      <c r="BN193" s="14" t="str">
        <f t="shared" si="150"/>
        <v>pre-ten</v>
      </c>
      <c r="BO193" s="14">
        <f t="shared" si="152"/>
        <v>0.28846153846153827</v>
      </c>
      <c r="BP193" s="14" t="str">
        <f t="shared" si="153"/>
        <v>small</v>
      </c>
      <c r="BQ193" s="14" t="str">
        <f t="shared" si="154"/>
        <v>pre-ten
small</v>
      </c>
      <c r="BR193" s="17">
        <f t="shared" si="155"/>
        <v>0</v>
      </c>
      <c r="BS193" s="14" t="str">
        <f t="shared" si="156"/>
        <v/>
      </c>
      <c r="BT193" s="14">
        <f t="shared" si="157"/>
        <v>0</v>
      </c>
      <c r="BU193" s="14" t="str">
        <f t="shared" si="158"/>
        <v/>
      </c>
      <c r="BV193" s="14" t="str">
        <f t="shared" si="159"/>
        <v xml:space="preserve">
</v>
      </c>
      <c r="BW193" s="17">
        <f t="shared" si="160"/>
        <v>0.10784313725490184</v>
      </c>
      <c r="BX193" s="14" t="str">
        <f t="shared" si="161"/>
        <v>assoc</v>
      </c>
      <c r="BY193" s="14">
        <f t="shared" si="162"/>
        <v>0.10784313725490184</v>
      </c>
      <c r="BZ193" s="14" t="str">
        <f t="shared" si="163"/>
        <v>small</v>
      </c>
      <c r="CA193" s="14" t="str">
        <f t="shared" si="164"/>
        <v>assoc
small</v>
      </c>
      <c r="CB193" s="17">
        <f t="shared" si="165"/>
        <v>0.21621621621621598</v>
      </c>
      <c r="CC193" s="14" t="str">
        <f t="shared" si="166"/>
        <v>women</v>
      </c>
      <c r="CD193" s="14">
        <f t="shared" si="167"/>
        <v>0.21621621621621598</v>
      </c>
      <c r="CE193" s="14" t="str">
        <f t="shared" si="168"/>
        <v>small</v>
      </c>
      <c r="CF193" s="14" t="str">
        <f t="shared" si="169"/>
        <v>women
small</v>
      </c>
      <c r="CG193" s="17">
        <f t="shared" si="170"/>
        <v>0.1886792452830186</v>
      </c>
      <c r="CH193" s="14" t="str">
        <f t="shared" si="171"/>
        <v>foc</v>
      </c>
      <c r="CI193" s="14">
        <f t="shared" si="172"/>
        <v>0.1886792452830186</v>
      </c>
      <c r="CJ193" s="14" t="str">
        <f t="shared" si="173"/>
        <v>small</v>
      </c>
      <c r="CK193" s="14" t="str">
        <f t="shared" si="174"/>
        <v>foc
small</v>
      </c>
      <c r="CL193" s="17">
        <f t="shared" si="175"/>
        <v>8.90964386871307E-2</v>
      </c>
      <c r="CM193" s="17" t="str">
        <f t="shared" si="176"/>
        <v/>
      </c>
      <c r="CN193" s="17">
        <f t="shared" si="177"/>
        <v>8.90964386871307E-2</v>
      </c>
      <c r="CO193" s="17" t="str">
        <f t="shared" si="178"/>
        <v/>
      </c>
      <c r="CP193" s="17" t="str">
        <f t="shared" si="179"/>
        <v xml:space="preserve">
</v>
      </c>
      <c r="CQ193" s="17">
        <f t="shared" si="180"/>
        <v>6.6695976496619278E-2</v>
      </c>
      <c r="CR193" s="17" t="str">
        <f t="shared" si="181"/>
        <v/>
      </c>
      <c r="CS193" s="17">
        <f t="shared" si="182"/>
        <v>6.6695976496619278E-2</v>
      </c>
      <c r="CT193" s="17" t="str">
        <f t="shared" si="183"/>
        <v/>
      </c>
      <c r="CU193" s="17" t="str">
        <f t="shared" si="184"/>
        <v xml:space="preserve">
</v>
      </c>
      <c r="CV193" s="151">
        <f t="shared" si="185"/>
        <v>0.27213052776450108</v>
      </c>
      <c r="CW193" s="17" t="str">
        <f t="shared" si="186"/>
        <v>+</v>
      </c>
      <c r="CX193" s="17">
        <f t="shared" si="187"/>
        <v>0.27213052776450108</v>
      </c>
      <c r="CY193" s="17" t="str">
        <f t="shared" si="188"/>
        <v>small</v>
      </c>
      <c r="CZ193" s="17" t="str">
        <f t="shared" si="189"/>
        <v>+
small</v>
      </c>
      <c r="DA193" s="17">
        <f t="shared" si="190"/>
        <v>6.124720262631618E-2</v>
      </c>
      <c r="DB193" s="17" t="str">
        <f t="shared" si="191"/>
        <v/>
      </c>
      <c r="DC193" s="17">
        <f t="shared" si="192"/>
        <v>6.124720262631618E-2</v>
      </c>
      <c r="DD193" s="17" t="str">
        <f t="shared" si="193"/>
        <v/>
      </c>
      <c r="DE193" s="17" t="str">
        <f t="shared" si="194"/>
        <v xml:space="preserve">
</v>
      </c>
      <c r="DF193" s="17">
        <f t="shared" si="195"/>
        <v>0.10627883283239641</v>
      </c>
      <c r="DG193" s="17" t="str">
        <f t="shared" si="196"/>
        <v>+</v>
      </c>
      <c r="DH193" s="17">
        <f t="shared" si="197"/>
        <v>0.10627883283239641</v>
      </c>
      <c r="DI193" s="17" t="str">
        <f t="shared" si="198"/>
        <v>small</v>
      </c>
      <c r="DJ193" s="17" t="str">
        <f t="shared" si="199"/>
        <v>+
small</v>
      </c>
      <c r="DK193" s="17">
        <f t="shared" si="200"/>
        <v>8.3654055811425793E-2</v>
      </c>
      <c r="DL193" s="17" t="str">
        <f t="shared" si="201"/>
        <v/>
      </c>
      <c r="DM193" s="17">
        <f t="shared" si="202"/>
        <v>8.3654055811425793E-2</v>
      </c>
      <c r="DN193" s="17" t="str">
        <f t="shared" si="203"/>
        <v/>
      </c>
      <c r="DO193" s="17" t="str">
        <f t="shared" si="204"/>
        <v xml:space="preserve">
</v>
      </c>
      <c r="DP193" s="17">
        <f t="shared" si="205"/>
        <v>3.5523295945048119E-2</v>
      </c>
      <c r="DQ193" s="17" t="str">
        <f t="shared" si="206"/>
        <v/>
      </c>
      <c r="DR193" s="17">
        <f t="shared" si="207"/>
        <v>3.5523295945048119E-2</v>
      </c>
      <c r="DS193" s="17" t="str">
        <f t="shared" si="208"/>
        <v/>
      </c>
      <c r="DT193" s="17" t="str">
        <f t="shared" si="209"/>
        <v xml:space="preserve">
</v>
      </c>
      <c r="DU193" s="17">
        <f t="shared" si="210"/>
        <v>0.17953983584965202</v>
      </c>
      <c r="DV193" s="17" t="str">
        <f t="shared" si="211"/>
        <v>+</v>
      </c>
      <c r="DW193" s="17">
        <f t="shared" si="212"/>
        <v>0.17953983584965202</v>
      </c>
      <c r="DX193" s="17" t="str">
        <f t="shared" si="213"/>
        <v>small</v>
      </c>
      <c r="DY193" s="17" t="str">
        <f t="shared" si="214"/>
        <v>+
small</v>
      </c>
      <c r="DZ193" s="17">
        <f t="shared" si="215"/>
        <v>3.4937304333405389E-2</v>
      </c>
      <c r="EA193" s="17" t="str">
        <f t="shared" si="216"/>
        <v/>
      </c>
      <c r="EB193" s="17">
        <f t="shared" si="217"/>
        <v>3.4937304333405389E-2</v>
      </c>
      <c r="EC193" s="17" t="str">
        <f t="shared" si="218"/>
        <v/>
      </c>
      <c r="ED193" s="17" t="str">
        <f t="shared" si="219"/>
        <v xml:space="preserve">
</v>
      </c>
      <c r="EE193" s="17">
        <f t="shared" si="220"/>
        <v>0.24486209381539076</v>
      </c>
      <c r="EF193" s="17" t="str">
        <f t="shared" si="221"/>
        <v>+</v>
      </c>
      <c r="EG193" s="17">
        <f t="shared" si="222"/>
        <v>0.24486209381539076</v>
      </c>
      <c r="EH193" s="17" t="str">
        <f t="shared" si="223"/>
        <v>small</v>
      </c>
      <c r="EI193" s="17" t="str">
        <f t="shared" si="224"/>
        <v>+
small</v>
      </c>
    </row>
    <row r="194" spans="1:139" x14ac:dyDescent="0.2">
      <c r="A194" s="2" t="s">
        <v>410</v>
      </c>
      <c r="B194" s="2" t="s">
        <v>404</v>
      </c>
      <c r="C194" s="2" t="s">
        <v>411</v>
      </c>
      <c r="D194" s="145">
        <v>3.1</v>
      </c>
      <c r="E194" s="145">
        <v>1.17</v>
      </c>
      <c r="F194" s="131">
        <v>393</v>
      </c>
      <c r="G194" s="146">
        <v>3.17</v>
      </c>
      <c r="H194" s="146">
        <v>1.1499999999999999</v>
      </c>
      <c r="I194" s="146">
        <v>268</v>
      </c>
      <c r="J194" s="146">
        <v>3.11</v>
      </c>
      <c r="K194" s="146">
        <v>1.18</v>
      </c>
      <c r="L194" s="146">
        <v>57</v>
      </c>
      <c r="M194" s="146">
        <v>2.81</v>
      </c>
      <c r="N194" s="146">
        <v>1.21</v>
      </c>
      <c r="O194" s="146">
        <v>68</v>
      </c>
      <c r="P194" s="146">
        <v>3.38</v>
      </c>
      <c r="Q194" s="146">
        <v>1.1000000000000001</v>
      </c>
      <c r="R194" s="146">
        <v>136</v>
      </c>
      <c r="S194" s="146">
        <v>2.97</v>
      </c>
      <c r="T194" s="146">
        <v>1.1599999999999999</v>
      </c>
      <c r="U194" s="146">
        <v>131</v>
      </c>
      <c r="V194" s="146">
        <v>3.22</v>
      </c>
      <c r="W194" s="146">
        <v>1.19</v>
      </c>
      <c r="X194" s="146">
        <v>250</v>
      </c>
      <c r="Y194" s="146">
        <v>2.88</v>
      </c>
      <c r="Z194" s="146">
        <v>1.0900000000000001</v>
      </c>
      <c r="AA194" s="146">
        <v>143</v>
      </c>
      <c r="AB194" s="146">
        <v>3.14</v>
      </c>
      <c r="AC194" s="146">
        <v>1.1399999999999999</v>
      </c>
      <c r="AD194" s="146">
        <v>292</v>
      </c>
      <c r="AE194" s="146">
        <v>2.97</v>
      </c>
      <c r="AF194" s="146">
        <v>1.23</v>
      </c>
      <c r="AG194" s="146">
        <v>101</v>
      </c>
      <c r="AH194" s="31">
        <v>3.185185185185186</v>
      </c>
      <c r="AI194" s="31">
        <v>1.1181569780235463</v>
      </c>
      <c r="AJ194" s="125">
        <v>405</v>
      </c>
      <c r="AK194" s="31">
        <v>3.2611940298507474</v>
      </c>
      <c r="AL194" s="31">
        <v>1.1078819044786945</v>
      </c>
      <c r="AM194" s="125">
        <v>268</v>
      </c>
      <c r="AN194" s="31">
        <v>3.0937499999999996</v>
      </c>
      <c r="AO194" s="31">
        <v>1.1645388759722852</v>
      </c>
      <c r="AP194" s="125">
        <v>64</v>
      </c>
      <c r="AQ194" s="31">
        <v>2.9863013698630123</v>
      </c>
      <c r="AR194" s="31">
        <v>1.0991556189100027</v>
      </c>
      <c r="AS194" s="125">
        <v>73</v>
      </c>
      <c r="AT194" s="31">
        <v>3.4196428571428563</v>
      </c>
      <c r="AU194" s="31">
        <v>1.1903394387350101</v>
      </c>
      <c r="AV194" s="125">
        <v>112</v>
      </c>
      <c r="AW194" s="31">
        <v>3.149350649350648</v>
      </c>
      <c r="AX194" s="31">
        <v>1.0527428695764318</v>
      </c>
      <c r="AY194" s="125">
        <v>154</v>
      </c>
      <c r="AZ194" s="31">
        <v>3.2338709677419342</v>
      </c>
      <c r="BA194" s="31">
        <v>1.1670848209254916</v>
      </c>
      <c r="BB194" s="125">
        <v>248</v>
      </c>
      <c r="BC194" s="31">
        <v>3.1089743589743586</v>
      </c>
      <c r="BD194" s="31">
        <v>1.0384462211289551</v>
      </c>
      <c r="BE194" s="125">
        <v>156</v>
      </c>
      <c r="BF194" s="31">
        <v>3.2006369426751609</v>
      </c>
      <c r="BG194" s="31">
        <v>1.0936351913074225</v>
      </c>
      <c r="BH194" s="125">
        <v>314</v>
      </c>
      <c r="BI194" s="31">
        <v>3.1318681318681314</v>
      </c>
      <c r="BJ194" s="31">
        <v>1.2037791529530031</v>
      </c>
      <c r="BK194" s="125">
        <v>91</v>
      </c>
      <c r="BM194" s="17">
        <f t="shared" si="151"/>
        <v>5.2173913043478314E-2</v>
      </c>
      <c r="BN194" s="14" t="str">
        <f t="shared" si="150"/>
        <v/>
      </c>
      <c r="BO194" s="14">
        <f t="shared" si="152"/>
        <v>5.2173913043478314E-2</v>
      </c>
      <c r="BP194" s="14" t="str">
        <f t="shared" si="153"/>
        <v/>
      </c>
      <c r="BQ194" s="14" t="str">
        <f t="shared" si="154"/>
        <v xml:space="preserve">
</v>
      </c>
      <c r="BR194" s="17">
        <f t="shared" si="155"/>
        <v>0.31304347826086948</v>
      </c>
      <c r="BS194" s="14" t="str">
        <f t="shared" si="156"/>
        <v>ntt</v>
      </c>
      <c r="BT194" s="14">
        <f t="shared" si="157"/>
        <v>0.31304347826086948</v>
      </c>
      <c r="BU194" s="14" t="str">
        <f t="shared" si="158"/>
        <v>moderate</v>
      </c>
      <c r="BV194" s="14" t="str">
        <f t="shared" si="159"/>
        <v>ntt
moderate</v>
      </c>
      <c r="BW194" s="17">
        <f t="shared" si="160"/>
        <v>0.37272727272727241</v>
      </c>
      <c r="BX194" s="14" t="str">
        <f t="shared" si="161"/>
        <v>assoc</v>
      </c>
      <c r="BY194" s="14">
        <f t="shared" si="162"/>
        <v>0.37272727272727241</v>
      </c>
      <c r="BZ194" s="14" t="str">
        <f t="shared" si="163"/>
        <v>moderate</v>
      </c>
      <c r="CA194" s="14" t="str">
        <f t="shared" si="164"/>
        <v>assoc
moderate</v>
      </c>
      <c r="CB194" s="17">
        <f t="shared" si="165"/>
        <v>0.28571428571428598</v>
      </c>
      <c r="CC194" s="14" t="str">
        <f t="shared" si="166"/>
        <v>women</v>
      </c>
      <c r="CD194" s="14">
        <f t="shared" si="167"/>
        <v>0.28571428571428598</v>
      </c>
      <c r="CE194" s="14" t="str">
        <f t="shared" si="168"/>
        <v>small</v>
      </c>
      <c r="CF194" s="14" t="str">
        <f t="shared" si="169"/>
        <v>women
small</v>
      </c>
      <c r="CG194" s="17">
        <f t="shared" si="170"/>
        <v>0.14912280701754382</v>
      </c>
      <c r="CH194" s="14" t="str">
        <f t="shared" si="171"/>
        <v>foc</v>
      </c>
      <c r="CI194" s="14">
        <f t="shared" si="172"/>
        <v>0.14912280701754382</v>
      </c>
      <c r="CJ194" s="14" t="str">
        <f t="shared" si="173"/>
        <v>small</v>
      </c>
      <c r="CK194" s="14" t="str">
        <f t="shared" si="174"/>
        <v>foc
small</v>
      </c>
      <c r="CL194" s="17">
        <f t="shared" si="175"/>
        <v>7.6183565330656178E-2</v>
      </c>
      <c r="CM194" s="17" t="str">
        <f t="shared" si="176"/>
        <v/>
      </c>
      <c r="CN194" s="17">
        <f t="shared" si="177"/>
        <v>7.6183565330656178E-2</v>
      </c>
      <c r="CO194" s="17" t="str">
        <f t="shared" si="178"/>
        <v/>
      </c>
      <c r="CP194" s="17" t="str">
        <f t="shared" si="179"/>
        <v xml:space="preserve">
</v>
      </c>
      <c r="CQ194" s="17">
        <f t="shared" si="180"/>
        <v>8.2313854465975861E-2</v>
      </c>
      <c r="CR194" s="17" t="str">
        <f t="shared" si="181"/>
        <v/>
      </c>
      <c r="CS194" s="17">
        <f t="shared" si="182"/>
        <v>8.2313854465975861E-2</v>
      </c>
      <c r="CT194" s="17" t="str">
        <f t="shared" si="183"/>
        <v/>
      </c>
      <c r="CU194" s="17" t="str">
        <f t="shared" si="184"/>
        <v xml:space="preserve">
</v>
      </c>
      <c r="CV194" s="151">
        <f t="shared" si="185"/>
        <v>-1.3954021059565771E-2</v>
      </c>
      <c r="CW194" s="17" t="str">
        <f t="shared" si="186"/>
        <v/>
      </c>
      <c r="CX194" s="17">
        <f t="shared" si="187"/>
        <v>1.3954021059565771E-2</v>
      </c>
      <c r="CY194" s="17" t="str">
        <f t="shared" si="188"/>
        <v/>
      </c>
      <c r="CZ194" s="17" t="str">
        <f t="shared" si="189"/>
        <v xml:space="preserve">
</v>
      </c>
      <c r="DA194" s="17">
        <f t="shared" si="190"/>
        <v>0.16039709648925296</v>
      </c>
      <c r="DB194" s="17" t="str">
        <f t="shared" si="191"/>
        <v>+</v>
      </c>
      <c r="DC194" s="17">
        <f t="shared" si="192"/>
        <v>0.16039709648925296</v>
      </c>
      <c r="DD194" s="17" t="str">
        <f t="shared" si="193"/>
        <v>small</v>
      </c>
      <c r="DE194" s="17" t="str">
        <f t="shared" si="194"/>
        <v>+
small</v>
      </c>
      <c r="DF194" s="17">
        <f t="shared" si="195"/>
        <v>3.3303825659162754E-2</v>
      </c>
      <c r="DG194" s="17" t="str">
        <f t="shared" si="196"/>
        <v/>
      </c>
      <c r="DH194" s="17">
        <f t="shared" si="197"/>
        <v>3.3303825659162754E-2</v>
      </c>
      <c r="DI194" s="17" t="str">
        <f t="shared" si="198"/>
        <v/>
      </c>
      <c r="DJ194" s="17" t="str">
        <f t="shared" si="199"/>
        <v xml:space="preserve">
</v>
      </c>
      <c r="DK194" s="17">
        <f t="shared" si="200"/>
        <v>0.17036510484541117</v>
      </c>
      <c r="DL194" s="17" t="str">
        <f t="shared" si="201"/>
        <v>+</v>
      </c>
      <c r="DM194" s="17">
        <f t="shared" si="202"/>
        <v>0.17036510484541117</v>
      </c>
      <c r="DN194" s="17" t="str">
        <f t="shared" si="203"/>
        <v>small</v>
      </c>
      <c r="DO194" s="17" t="str">
        <f t="shared" si="204"/>
        <v>+
small</v>
      </c>
      <c r="DP194" s="17">
        <f t="shared" si="205"/>
        <v>1.1885141073923293E-2</v>
      </c>
      <c r="DQ194" s="17" t="str">
        <f t="shared" si="206"/>
        <v/>
      </c>
      <c r="DR194" s="17">
        <f t="shared" si="207"/>
        <v>1.1885141073923293E-2</v>
      </c>
      <c r="DS194" s="17" t="str">
        <f t="shared" si="208"/>
        <v/>
      </c>
      <c r="DT194" s="17" t="str">
        <f t="shared" si="209"/>
        <v xml:space="preserve">
</v>
      </c>
      <c r="DU194" s="17">
        <f t="shared" si="210"/>
        <v>0.22049707949770128</v>
      </c>
      <c r="DV194" s="17" t="str">
        <f t="shared" si="211"/>
        <v>+</v>
      </c>
      <c r="DW194" s="17">
        <f t="shared" si="212"/>
        <v>0.22049707949770128</v>
      </c>
      <c r="DX194" s="17" t="str">
        <f t="shared" si="213"/>
        <v>small</v>
      </c>
      <c r="DY194" s="17" t="str">
        <f t="shared" si="214"/>
        <v>+
small</v>
      </c>
      <c r="DZ194" s="17">
        <f t="shared" si="215"/>
        <v>5.5445310426295157E-2</v>
      </c>
      <c r="EA194" s="17" t="str">
        <f t="shared" si="216"/>
        <v/>
      </c>
      <c r="EB194" s="17">
        <f t="shared" si="217"/>
        <v>5.5445310426295157E-2</v>
      </c>
      <c r="EC194" s="17" t="str">
        <f t="shared" si="218"/>
        <v/>
      </c>
      <c r="ED194" s="17" t="str">
        <f t="shared" si="219"/>
        <v xml:space="preserve">
</v>
      </c>
      <c r="EE194" s="17">
        <f t="shared" si="220"/>
        <v>0.13446663490645341</v>
      </c>
      <c r="EF194" s="17" t="str">
        <f t="shared" si="221"/>
        <v>+</v>
      </c>
      <c r="EG194" s="17">
        <f t="shared" si="222"/>
        <v>0.13446663490645341</v>
      </c>
      <c r="EH194" s="17" t="str">
        <f t="shared" si="223"/>
        <v>small</v>
      </c>
      <c r="EI194" s="17" t="str">
        <f t="shared" si="224"/>
        <v>+
small</v>
      </c>
    </row>
    <row r="195" spans="1:139" s="27" customFormat="1" x14ac:dyDescent="0.2">
      <c r="A195" s="95" t="s">
        <v>412</v>
      </c>
      <c r="B195" s="95" t="s">
        <v>404</v>
      </c>
      <c r="C195" s="95" t="s">
        <v>413</v>
      </c>
      <c r="D195" s="148">
        <v>2.95</v>
      </c>
      <c r="E195" s="148">
        <v>1.18</v>
      </c>
      <c r="F195" s="148">
        <v>433</v>
      </c>
      <c r="G195" s="148">
        <v>2.97</v>
      </c>
      <c r="H195" s="148">
        <v>1.18</v>
      </c>
      <c r="I195" s="148">
        <v>276</v>
      </c>
      <c r="J195" s="148">
        <v>2.91</v>
      </c>
      <c r="K195" s="148">
        <v>1.2</v>
      </c>
      <c r="L195" s="148">
        <v>58</v>
      </c>
      <c r="M195" s="148">
        <v>2.92</v>
      </c>
      <c r="N195" s="148">
        <v>1.17</v>
      </c>
      <c r="O195" s="148">
        <v>99</v>
      </c>
      <c r="P195" s="148">
        <v>3.11</v>
      </c>
      <c r="Q195" s="148">
        <v>1.1399999999999999</v>
      </c>
      <c r="R195" s="148">
        <v>141</v>
      </c>
      <c r="S195" s="148">
        <v>2.81</v>
      </c>
      <c r="T195" s="148">
        <v>1.2</v>
      </c>
      <c r="U195" s="148">
        <v>134</v>
      </c>
      <c r="V195" s="148">
        <v>3.09</v>
      </c>
      <c r="W195" s="148">
        <v>1.2</v>
      </c>
      <c r="X195" s="148">
        <v>266</v>
      </c>
      <c r="Y195" s="148">
        <v>2.73</v>
      </c>
      <c r="Z195" s="148">
        <v>1.1100000000000001</v>
      </c>
      <c r="AA195" s="148">
        <v>167</v>
      </c>
      <c r="AB195" s="148">
        <v>2.98</v>
      </c>
      <c r="AC195" s="148">
        <v>1.1599999999999999</v>
      </c>
      <c r="AD195" s="148">
        <v>327</v>
      </c>
      <c r="AE195" s="148">
        <v>2.85</v>
      </c>
      <c r="AF195" s="148">
        <v>1.24</v>
      </c>
      <c r="AG195" s="148">
        <v>106</v>
      </c>
      <c r="AH195" s="98">
        <v>3.166292134831461</v>
      </c>
      <c r="AI195" s="98">
        <v>1.1406636108088941</v>
      </c>
      <c r="AJ195" s="126">
        <v>445</v>
      </c>
      <c r="AK195" s="98">
        <v>3.1834532374100735</v>
      </c>
      <c r="AL195" s="98">
        <v>1.1768585192535517</v>
      </c>
      <c r="AM195" s="126">
        <v>278</v>
      </c>
      <c r="AN195" s="98">
        <v>3.0156250000000009</v>
      </c>
      <c r="AO195" s="98">
        <v>1.076328083279974</v>
      </c>
      <c r="AP195" s="126">
        <v>64</v>
      </c>
      <c r="AQ195" s="98">
        <v>3.2135922330097082</v>
      </c>
      <c r="AR195" s="98">
        <v>1.081488493469861</v>
      </c>
      <c r="AS195" s="126">
        <v>103</v>
      </c>
      <c r="AT195" s="98">
        <v>3.3247863247863254</v>
      </c>
      <c r="AU195" s="98">
        <v>1.2514065178489462</v>
      </c>
      <c r="AV195" s="126">
        <v>117</v>
      </c>
      <c r="AW195" s="98">
        <v>3.0632911392405076</v>
      </c>
      <c r="AX195" s="98">
        <v>1.1097916502906049</v>
      </c>
      <c r="AY195" s="126">
        <v>158</v>
      </c>
      <c r="AZ195" s="98">
        <v>3.1578947368421075</v>
      </c>
      <c r="BA195" s="98">
        <v>1.1182338180795297</v>
      </c>
      <c r="BB195" s="126">
        <v>266</v>
      </c>
      <c r="BC195" s="98">
        <v>3.1853932584269677</v>
      </c>
      <c r="BD195" s="98">
        <v>1.1762288260596783</v>
      </c>
      <c r="BE195" s="126">
        <v>178</v>
      </c>
      <c r="BF195" s="98">
        <v>3.1628571428571441</v>
      </c>
      <c r="BG195" s="98">
        <v>1.1526935477669018</v>
      </c>
      <c r="BH195" s="126">
        <v>350</v>
      </c>
      <c r="BI195" s="98">
        <v>3.1789473684210523</v>
      </c>
      <c r="BJ195" s="98">
        <v>1.1010531454545422</v>
      </c>
      <c r="BK195" s="126">
        <v>95</v>
      </c>
      <c r="BM195" s="17">
        <f t="shared" si="151"/>
        <v>5.0847457627118689E-2</v>
      </c>
      <c r="BN195" s="14" t="str">
        <f t="shared" si="150"/>
        <v/>
      </c>
      <c r="BO195" s="14">
        <f t="shared" si="152"/>
        <v>5.0847457627118689E-2</v>
      </c>
      <c r="BP195" s="14" t="str">
        <f t="shared" si="153"/>
        <v/>
      </c>
      <c r="BQ195" s="14" t="str">
        <f t="shared" si="154"/>
        <v xml:space="preserve">
</v>
      </c>
      <c r="BR195" s="17">
        <f t="shared" si="155"/>
        <v>4.237288135593243E-2</v>
      </c>
      <c r="BS195" s="14" t="str">
        <f t="shared" si="156"/>
        <v/>
      </c>
      <c r="BT195" s="14">
        <f t="shared" si="157"/>
        <v>4.237288135593243E-2</v>
      </c>
      <c r="BU195" s="14" t="str">
        <f t="shared" si="158"/>
        <v/>
      </c>
      <c r="BV195" s="14" t="str">
        <f t="shared" si="159"/>
        <v xml:space="preserve">
</v>
      </c>
      <c r="BW195" s="17">
        <f t="shared" si="160"/>
        <v>0.26315789473684198</v>
      </c>
      <c r="BX195" s="14" t="str">
        <f t="shared" si="161"/>
        <v>assoc</v>
      </c>
      <c r="BY195" s="14">
        <f t="shared" si="162"/>
        <v>0.26315789473684198</v>
      </c>
      <c r="BZ195" s="14" t="str">
        <f t="shared" si="163"/>
        <v>small</v>
      </c>
      <c r="CA195" s="14" t="str">
        <f t="shared" si="164"/>
        <v>assoc
small</v>
      </c>
      <c r="CB195" s="17">
        <f t="shared" si="165"/>
        <v>0.29999999999999993</v>
      </c>
      <c r="CC195" s="14" t="str">
        <f t="shared" si="166"/>
        <v>women</v>
      </c>
      <c r="CD195" s="14">
        <f t="shared" si="167"/>
        <v>0.29999999999999993</v>
      </c>
      <c r="CE195" s="14" t="str">
        <f t="shared" si="168"/>
        <v/>
      </c>
      <c r="CF195" s="14" t="str">
        <f t="shared" si="169"/>
        <v xml:space="preserve">women
</v>
      </c>
      <c r="CG195" s="17">
        <f t="shared" si="170"/>
        <v>0.1120689655172413</v>
      </c>
      <c r="CH195" s="14" t="str">
        <f t="shared" si="171"/>
        <v>foc</v>
      </c>
      <c r="CI195" s="14">
        <f t="shared" si="172"/>
        <v>0.1120689655172413</v>
      </c>
      <c r="CJ195" s="14" t="str">
        <f t="shared" si="173"/>
        <v>small</v>
      </c>
      <c r="CK195" s="14" t="str">
        <f t="shared" si="174"/>
        <v>foc
small</v>
      </c>
      <c r="CL195" s="17">
        <f t="shared" si="175"/>
        <v>0.18961956249141557</v>
      </c>
      <c r="CM195" s="17" t="str">
        <f t="shared" si="176"/>
        <v>+</v>
      </c>
      <c r="CN195" s="17">
        <f t="shared" si="177"/>
        <v>0.18961956249141557</v>
      </c>
      <c r="CO195" s="17" t="str">
        <f t="shared" si="178"/>
        <v>small</v>
      </c>
      <c r="CP195" s="17" t="str">
        <f t="shared" si="179"/>
        <v>+
small</v>
      </c>
      <c r="CQ195" s="17">
        <f t="shared" si="180"/>
        <v>0.18137544481171847</v>
      </c>
      <c r="CR195" s="17" t="str">
        <f t="shared" si="181"/>
        <v>+</v>
      </c>
      <c r="CS195" s="17">
        <f t="shared" si="182"/>
        <v>0.18137544481171847</v>
      </c>
      <c r="CT195" s="17" t="str">
        <f t="shared" si="183"/>
        <v>small</v>
      </c>
      <c r="CU195" s="17" t="str">
        <f t="shared" si="184"/>
        <v>+
small</v>
      </c>
      <c r="CV195" s="151">
        <f t="shared" si="185"/>
        <v>9.8134575916779848E-2</v>
      </c>
      <c r="CW195" s="17" t="str">
        <f t="shared" si="186"/>
        <v/>
      </c>
      <c r="CX195" s="17">
        <f t="shared" si="187"/>
        <v>9.8134575916779848E-2</v>
      </c>
      <c r="CY195" s="17" t="str">
        <f t="shared" si="188"/>
        <v/>
      </c>
      <c r="CZ195" s="17" t="str">
        <f t="shared" si="189"/>
        <v xml:space="preserve">
</v>
      </c>
      <c r="DA195" s="17">
        <f t="shared" si="190"/>
        <v>0.2714705101186452</v>
      </c>
      <c r="DB195" s="17" t="str">
        <f t="shared" si="191"/>
        <v>+</v>
      </c>
      <c r="DC195" s="17">
        <f t="shared" si="192"/>
        <v>0.2714705101186452</v>
      </c>
      <c r="DD195" s="17" t="str">
        <f t="shared" si="193"/>
        <v>small</v>
      </c>
      <c r="DE195" s="17" t="str">
        <f t="shared" si="194"/>
        <v>+
small</v>
      </c>
      <c r="DF195" s="17">
        <f t="shared" si="195"/>
        <v>0.17163593262685228</v>
      </c>
      <c r="DG195" s="17" t="str">
        <f t="shared" si="196"/>
        <v>+</v>
      </c>
      <c r="DH195" s="17">
        <f t="shared" si="197"/>
        <v>0.17163593262685228</v>
      </c>
      <c r="DI195" s="17" t="str">
        <f t="shared" si="198"/>
        <v>small</v>
      </c>
      <c r="DJ195" s="17" t="str">
        <f t="shared" si="199"/>
        <v>+
small</v>
      </c>
      <c r="DK195" s="17">
        <f t="shared" si="200"/>
        <v>0.22823305543358688</v>
      </c>
      <c r="DL195" s="17" t="str">
        <f t="shared" si="201"/>
        <v>+</v>
      </c>
      <c r="DM195" s="17">
        <f t="shared" si="202"/>
        <v>0.22823305543358688</v>
      </c>
      <c r="DN195" s="17" t="str">
        <f t="shared" si="203"/>
        <v>small</v>
      </c>
      <c r="DO195" s="17" t="str">
        <f t="shared" si="204"/>
        <v>+
small</v>
      </c>
      <c r="DP195" s="17">
        <f t="shared" si="205"/>
        <v>6.0716046809164682E-2</v>
      </c>
      <c r="DQ195" s="17" t="str">
        <f t="shared" si="206"/>
        <v/>
      </c>
      <c r="DR195" s="17">
        <f t="shared" si="207"/>
        <v>6.0716046809164682E-2</v>
      </c>
      <c r="DS195" s="17" t="str">
        <f t="shared" si="208"/>
        <v/>
      </c>
      <c r="DT195" s="17" t="str">
        <f t="shared" si="209"/>
        <v xml:space="preserve">
</v>
      </c>
      <c r="DU195" s="17">
        <f t="shared" si="210"/>
        <v>0.38716383099750906</v>
      </c>
      <c r="DV195" s="17" t="str">
        <f t="shared" si="211"/>
        <v>+</v>
      </c>
      <c r="DW195" s="17">
        <f t="shared" si="212"/>
        <v>0.38716383099750906</v>
      </c>
      <c r="DX195" s="17" t="str">
        <f t="shared" si="213"/>
        <v>moderate</v>
      </c>
      <c r="DY195" s="17" t="str">
        <f t="shared" si="214"/>
        <v>+
moderate</v>
      </c>
      <c r="DZ195" s="17">
        <f t="shared" si="215"/>
        <v>0.15863465464120183</v>
      </c>
      <c r="EA195" s="17" t="str">
        <f t="shared" si="216"/>
        <v>+</v>
      </c>
      <c r="EB195" s="17">
        <f t="shared" si="217"/>
        <v>0.15863465464120183</v>
      </c>
      <c r="EC195" s="17" t="str">
        <f t="shared" si="218"/>
        <v>small</v>
      </c>
      <c r="ED195" s="17" t="str">
        <f t="shared" si="219"/>
        <v>+
small</v>
      </c>
      <c r="EE195" s="17">
        <f t="shared" si="220"/>
        <v>0.29875703073828874</v>
      </c>
      <c r="EF195" s="17" t="str">
        <f t="shared" si="221"/>
        <v>+</v>
      </c>
      <c r="EG195" s="17">
        <f t="shared" si="222"/>
        <v>0.29875703073828874</v>
      </c>
      <c r="EH195" s="17" t="str">
        <f t="shared" si="223"/>
        <v>small</v>
      </c>
      <c r="EI195" s="17" t="str">
        <f t="shared" si="224"/>
        <v>+
small</v>
      </c>
    </row>
    <row r="196" spans="1:139" x14ac:dyDescent="0.2">
      <c r="A196" s="2" t="s">
        <v>414</v>
      </c>
      <c r="B196" s="2" t="s">
        <v>404</v>
      </c>
      <c r="C196" s="2" t="s">
        <v>415</v>
      </c>
      <c r="D196" s="145">
        <v>2.92</v>
      </c>
      <c r="E196" s="145">
        <v>1.0900000000000001</v>
      </c>
      <c r="F196" s="131">
        <v>332</v>
      </c>
      <c r="G196" s="146">
        <v>2.92</v>
      </c>
      <c r="H196" s="146">
        <v>1.0900000000000001</v>
      </c>
      <c r="I196" s="146">
        <v>213</v>
      </c>
      <c r="J196" s="146">
        <v>2.82</v>
      </c>
      <c r="K196" s="146">
        <v>1.06</v>
      </c>
      <c r="L196" s="146">
        <v>44</v>
      </c>
      <c r="M196" s="146">
        <v>2.97</v>
      </c>
      <c r="N196" s="146">
        <v>1.1299999999999999</v>
      </c>
      <c r="O196" s="146">
        <v>75</v>
      </c>
      <c r="P196" s="146">
        <v>3.01</v>
      </c>
      <c r="Q196" s="146">
        <v>1.03</v>
      </c>
      <c r="R196" s="146">
        <v>108</v>
      </c>
      <c r="S196" s="146">
        <v>2.8</v>
      </c>
      <c r="T196" s="146">
        <v>1.1399999999999999</v>
      </c>
      <c r="U196" s="146">
        <v>104</v>
      </c>
      <c r="V196" s="146">
        <v>3.04</v>
      </c>
      <c r="W196" s="146">
        <v>1.1200000000000001</v>
      </c>
      <c r="X196" s="146">
        <v>210</v>
      </c>
      <c r="Y196" s="146">
        <v>2.7</v>
      </c>
      <c r="Z196" s="146">
        <v>1</v>
      </c>
      <c r="AA196" s="146">
        <v>122</v>
      </c>
      <c r="AB196" s="146">
        <v>2.94</v>
      </c>
      <c r="AC196" s="146">
        <v>1.0900000000000001</v>
      </c>
      <c r="AD196" s="146">
        <v>252</v>
      </c>
      <c r="AE196" s="146">
        <v>2.84</v>
      </c>
      <c r="AF196" s="146">
        <v>1.1000000000000001</v>
      </c>
      <c r="AG196" s="146">
        <v>80</v>
      </c>
      <c r="AH196" s="31">
        <v>3.1428571428571428</v>
      </c>
      <c r="AI196" s="31">
        <v>1.0745632034705805</v>
      </c>
      <c r="AJ196" s="125">
        <v>315</v>
      </c>
      <c r="AK196" s="31">
        <v>3.1282051282051277</v>
      </c>
      <c r="AL196" s="31">
        <v>1.1071344822690856</v>
      </c>
      <c r="AM196" s="125">
        <v>195</v>
      </c>
      <c r="AN196" s="31">
        <v>3.092592592592593</v>
      </c>
      <c r="AO196" s="31">
        <v>1.0328293895259872</v>
      </c>
      <c r="AP196" s="125">
        <v>54</v>
      </c>
      <c r="AQ196" s="31">
        <v>3.2272727272727275</v>
      </c>
      <c r="AR196" s="31">
        <v>1.0197353283377701</v>
      </c>
      <c r="AS196" s="125">
        <v>66</v>
      </c>
      <c r="AT196" s="31">
        <v>3.2068965517241383</v>
      </c>
      <c r="AU196" s="31">
        <v>1.2401981371565498</v>
      </c>
      <c r="AV196" s="125">
        <v>87</v>
      </c>
      <c r="AW196" s="31">
        <v>3.047619047619047</v>
      </c>
      <c r="AX196" s="31">
        <v>0.98430913277509968</v>
      </c>
      <c r="AY196" s="125">
        <v>105</v>
      </c>
      <c r="AZ196" s="31">
        <v>3.153439153439153</v>
      </c>
      <c r="BA196" s="31">
        <v>1.0977497887367682</v>
      </c>
      <c r="BB196" s="125">
        <v>189</v>
      </c>
      <c r="BC196" s="31">
        <v>3.12</v>
      </c>
      <c r="BD196" s="31">
        <v>1.0441851275732486</v>
      </c>
      <c r="BE196" s="125">
        <v>125</v>
      </c>
      <c r="BF196" s="31">
        <v>3.1611570247933876</v>
      </c>
      <c r="BG196" s="31">
        <v>1.0869174426368009</v>
      </c>
      <c r="BH196" s="125">
        <v>242</v>
      </c>
      <c r="BI196" s="31">
        <v>3.0821917808219177</v>
      </c>
      <c r="BJ196" s="31">
        <v>1.0375374780049347</v>
      </c>
      <c r="BK196" s="125">
        <v>73</v>
      </c>
      <c r="BM196" s="17">
        <f t="shared" si="151"/>
        <v>9.174311926605512E-2</v>
      </c>
      <c r="BN196" s="14" t="str">
        <f t="shared" si="150"/>
        <v/>
      </c>
      <c r="BO196" s="14">
        <f t="shared" si="152"/>
        <v>9.174311926605512E-2</v>
      </c>
      <c r="BP196" s="14" t="str">
        <f t="shared" si="153"/>
        <v/>
      </c>
      <c r="BQ196" s="14" t="str">
        <f t="shared" si="154"/>
        <v xml:space="preserve">
</v>
      </c>
      <c r="BR196" s="17">
        <f t="shared" si="155"/>
        <v>-4.5871559633027761E-2</v>
      </c>
      <c r="BS196" s="14" t="str">
        <f t="shared" si="156"/>
        <v/>
      </c>
      <c r="BT196" s="14">
        <f t="shared" si="157"/>
        <v>4.5871559633027761E-2</v>
      </c>
      <c r="BU196" s="14" t="str">
        <f t="shared" si="158"/>
        <v/>
      </c>
      <c r="BV196" s="14" t="str">
        <f t="shared" si="159"/>
        <v xml:space="preserve">
</v>
      </c>
      <c r="BW196" s="17">
        <f t="shared" si="160"/>
        <v>0.20388349514563103</v>
      </c>
      <c r="BX196" s="14" t="str">
        <f t="shared" si="161"/>
        <v>assoc</v>
      </c>
      <c r="BY196" s="14">
        <f t="shared" si="162"/>
        <v>0.20388349514563103</v>
      </c>
      <c r="BZ196" s="14" t="str">
        <f t="shared" si="163"/>
        <v>small</v>
      </c>
      <c r="CA196" s="14" t="str">
        <f t="shared" si="164"/>
        <v>assoc
small</v>
      </c>
      <c r="CB196" s="17">
        <f t="shared" si="165"/>
        <v>0.30357142857142844</v>
      </c>
      <c r="CC196" s="14" t="str">
        <f t="shared" si="166"/>
        <v>women</v>
      </c>
      <c r="CD196" s="14">
        <f t="shared" si="167"/>
        <v>0.30357142857142844</v>
      </c>
      <c r="CE196" s="14" t="str">
        <f t="shared" si="168"/>
        <v>moderate</v>
      </c>
      <c r="CF196" s="14" t="str">
        <f t="shared" si="169"/>
        <v>women
moderate</v>
      </c>
      <c r="CG196" s="17">
        <f t="shared" si="170"/>
        <v>9.174311926605512E-2</v>
      </c>
      <c r="CH196" s="14" t="str">
        <f t="shared" si="171"/>
        <v/>
      </c>
      <c r="CI196" s="14">
        <f t="shared" si="172"/>
        <v>9.174311926605512E-2</v>
      </c>
      <c r="CJ196" s="14" t="str">
        <f t="shared" si="173"/>
        <v/>
      </c>
      <c r="CK196" s="14" t="str">
        <f t="shared" si="174"/>
        <v xml:space="preserve">
</v>
      </c>
      <c r="CL196" s="17">
        <f t="shared" si="175"/>
        <v>0.2073932386083647</v>
      </c>
      <c r="CM196" s="17" t="str">
        <f t="shared" si="176"/>
        <v>+</v>
      </c>
      <c r="CN196" s="17">
        <f t="shared" si="177"/>
        <v>0.2073932386083647</v>
      </c>
      <c r="CO196" s="17" t="str">
        <f t="shared" si="178"/>
        <v>small</v>
      </c>
      <c r="CP196" s="17" t="str">
        <f t="shared" si="179"/>
        <v>+
small</v>
      </c>
      <c r="CQ196" s="17">
        <f t="shared" si="180"/>
        <v>0.18805766737425508</v>
      </c>
      <c r="CR196" s="17" t="str">
        <f t="shared" si="181"/>
        <v>+</v>
      </c>
      <c r="CS196" s="17">
        <f t="shared" si="182"/>
        <v>0.18805766737425508</v>
      </c>
      <c r="CT196" s="17" t="str">
        <f t="shared" si="183"/>
        <v>small</v>
      </c>
      <c r="CU196" s="17" t="str">
        <f t="shared" si="184"/>
        <v>+
small</v>
      </c>
      <c r="CV196" s="151">
        <f t="shared" si="185"/>
        <v>0.26392799755407659</v>
      </c>
      <c r="CW196" s="17" t="str">
        <f t="shared" si="186"/>
        <v>+</v>
      </c>
      <c r="CX196" s="17">
        <f t="shared" si="187"/>
        <v>0.26392799755407659</v>
      </c>
      <c r="CY196" s="17" t="str">
        <f t="shared" si="188"/>
        <v>small</v>
      </c>
      <c r="CZ196" s="17" t="str">
        <f t="shared" si="189"/>
        <v>+
small</v>
      </c>
      <c r="DA196" s="17">
        <f t="shared" si="190"/>
        <v>0.25229362965397828</v>
      </c>
      <c r="DB196" s="17" t="str">
        <f t="shared" si="191"/>
        <v>+</v>
      </c>
      <c r="DC196" s="17">
        <f t="shared" si="192"/>
        <v>0.25229362965397828</v>
      </c>
      <c r="DD196" s="17" t="str">
        <f t="shared" si="193"/>
        <v>small</v>
      </c>
      <c r="DE196" s="17" t="str">
        <f t="shared" si="194"/>
        <v>+
small</v>
      </c>
      <c r="DF196" s="17">
        <f t="shared" si="195"/>
        <v>0.1587621734181692</v>
      </c>
      <c r="DG196" s="17" t="str">
        <f t="shared" si="196"/>
        <v>+</v>
      </c>
      <c r="DH196" s="17">
        <f t="shared" si="197"/>
        <v>0.1587621734181692</v>
      </c>
      <c r="DI196" s="17" t="str">
        <f t="shared" si="198"/>
        <v>small</v>
      </c>
      <c r="DJ196" s="17" t="str">
        <f t="shared" si="199"/>
        <v>+
small</v>
      </c>
      <c r="DK196" s="17">
        <f t="shared" si="200"/>
        <v>0.25156634168467534</v>
      </c>
      <c r="DL196" s="17" t="str">
        <f t="shared" si="201"/>
        <v>+</v>
      </c>
      <c r="DM196" s="17">
        <f t="shared" si="202"/>
        <v>0.25156634168467534</v>
      </c>
      <c r="DN196" s="17" t="str">
        <f t="shared" si="203"/>
        <v>small</v>
      </c>
      <c r="DO196" s="17" t="str">
        <f t="shared" si="204"/>
        <v>+
small</v>
      </c>
      <c r="DP196" s="17">
        <f t="shared" si="205"/>
        <v>0.10333789594229184</v>
      </c>
      <c r="DQ196" s="17" t="str">
        <f t="shared" si="206"/>
        <v>+</v>
      </c>
      <c r="DR196" s="17">
        <f t="shared" si="207"/>
        <v>0.10333789594229184</v>
      </c>
      <c r="DS196" s="17" t="str">
        <f t="shared" si="208"/>
        <v>small</v>
      </c>
      <c r="DT196" s="17" t="str">
        <f t="shared" si="209"/>
        <v>+
small</v>
      </c>
      <c r="DU196" s="17">
        <f t="shared" si="210"/>
        <v>0.40222752547348206</v>
      </c>
      <c r="DV196" s="17" t="str">
        <f t="shared" si="211"/>
        <v>+</v>
      </c>
      <c r="DW196" s="17">
        <f t="shared" si="212"/>
        <v>0.40222752547348206</v>
      </c>
      <c r="DX196" s="17" t="str">
        <f t="shared" si="213"/>
        <v>moderate</v>
      </c>
      <c r="DY196" s="17" t="str">
        <f t="shared" si="214"/>
        <v>+
moderate</v>
      </c>
      <c r="DZ196" s="17">
        <f t="shared" si="215"/>
        <v>0.20347177818480219</v>
      </c>
      <c r="EA196" s="17" t="str">
        <f t="shared" si="216"/>
        <v>+</v>
      </c>
      <c r="EB196" s="17">
        <f t="shared" si="217"/>
        <v>0.20347177818480219</v>
      </c>
      <c r="EC196" s="17" t="str">
        <f t="shared" si="218"/>
        <v>small</v>
      </c>
      <c r="ED196" s="17" t="str">
        <f t="shared" si="219"/>
        <v>+
small</v>
      </c>
      <c r="EE196" s="17">
        <f t="shared" si="220"/>
        <v>0.23342942877362347</v>
      </c>
      <c r="EF196" s="17" t="str">
        <f t="shared" si="221"/>
        <v>+</v>
      </c>
      <c r="EG196" s="17">
        <f t="shared" si="222"/>
        <v>0.23342942877362347</v>
      </c>
      <c r="EH196" s="17" t="str">
        <f t="shared" si="223"/>
        <v>small</v>
      </c>
      <c r="EI196" s="17" t="str">
        <f t="shared" si="224"/>
        <v>+
small</v>
      </c>
    </row>
    <row r="197" spans="1:139" s="27" customFormat="1" x14ac:dyDescent="0.2">
      <c r="A197" s="95" t="s">
        <v>416</v>
      </c>
      <c r="B197" s="95" t="s">
        <v>404</v>
      </c>
      <c r="C197" s="95" t="s">
        <v>417</v>
      </c>
      <c r="D197" s="148">
        <v>3.57</v>
      </c>
      <c r="E197" s="148">
        <v>1.02</v>
      </c>
      <c r="F197" s="148">
        <v>441</v>
      </c>
      <c r="G197" s="148">
        <v>3.64</v>
      </c>
      <c r="H197" s="148">
        <v>0.97</v>
      </c>
      <c r="I197" s="148">
        <v>277</v>
      </c>
      <c r="J197" s="148">
        <v>3.45</v>
      </c>
      <c r="K197" s="148">
        <v>1.06</v>
      </c>
      <c r="L197" s="148">
        <v>58</v>
      </c>
      <c r="M197" s="148">
        <v>3.46</v>
      </c>
      <c r="N197" s="148">
        <v>1.1200000000000001</v>
      </c>
      <c r="O197" s="148">
        <v>106</v>
      </c>
      <c r="P197" s="148">
        <v>3.68</v>
      </c>
      <c r="Q197" s="148">
        <v>0.9</v>
      </c>
      <c r="R197" s="148">
        <v>142</v>
      </c>
      <c r="S197" s="148">
        <v>3.61</v>
      </c>
      <c r="T197" s="148">
        <v>1.03</v>
      </c>
      <c r="U197" s="148">
        <v>134</v>
      </c>
      <c r="V197" s="148">
        <v>3.63</v>
      </c>
      <c r="W197" s="148">
        <v>1.05</v>
      </c>
      <c r="X197" s="148">
        <v>270</v>
      </c>
      <c r="Y197" s="148">
        <v>3.49</v>
      </c>
      <c r="Z197" s="148">
        <v>0.97</v>
      </c>
      <c r="AA197" s="148">
        <v>171</v>
      </c>
      <c r="AB197" s="148">
        <v>3.6</v>
      </c>
      <c r="AC197" s="148">
        <v>0.99</v>
      </c>
      <c r="AD197" s="148">
        <v>334</v>
      </c>
      <c r="AE197" s="148">
        <v>3.5</v>
      </c>
      <c r="AF197" s="148">
        <v>1.1100000000000001</v>
      </c>
      <c r="AG197" s="148">
        <v>107</v>
      </c>
      <c r="AH197" s="99">
        <v>3.6297117516629691</v>
      </c>
      <c r="AI197" s="99">
        <v>1.0383339887934968</v>
      </c>
      <c r="AJ197" s="126">
        <v>451</v>
      </c>
      <c r="AK197" s="99">
        <v>3.6485507246376807</v>
      </c>
      <c r="AL197" s="99">
        <v>1.0598617753613908</v>
      </c>
      <c r="AM197" s="126">
        <v>276</v>
      </c>
      <c r="AN197" s="99">
        <v>3.4843749999999996</v>
      </c>
      <c r="AO197" s="99">
        <v>1.0234114674685018</v>
      </c>
      <c r="AP197" s="126">
        <v>64</v>
      </c>
      <c r="AQ197" s="99">
        <v>3.6666666666666656</v>
      </c>
      <c r="AR197" s="99">
        <v>0.9939209163101399</v>
      </c>
      <c r="AS197" s="126">
        <v>111</v>
      </c>
      <c r="AT197" s="99">
        <v>3.7043478260869578</v>
      </c>
      <c r="AU197" s="99">
        <v>1.115865748727789</v>
      </c>
      <c r="AV197" s="126">
        <v>115</v>
      </c>
      <c r="AW197" s="99">
        <v>3.6250000000000009</v>
      </c>
      <c r="AX197" s="99">
        <v>1.0140522110781343</v>
      </c>
      <c r="AY197" s="126">
        <v>160</v>
      </c>
      <c r="AZ197" s="99">
        <v>3.6999999999999997</v>
      </c>
      <c r="BA197" s="99">
        <v>1.0395523772188737</v>
      </c>
      <c r="BB197" s="126">
        <v>270</v>
      </c>
      <c r="BC197" s="99">
        <v>3.5222222222222244</v>
      </c>
      <c r="BD197" s="99">
        <v>1.0327354550773422</v>
      </c>
      <c r="BE197" s="126">
        <v>180</v>
      </c>
      <c r="BF197" s="99">
        <v>3.6450704225352126</v>
      </c>
      <c r="BG197" s="99">
        <v>0.98760520892661041</v>
      </c>
      <c r="BH197" s="126">
        <v>355</v>
      </c>
      <c r="BI197" s="99">
        <v>3.5729166666666661</v>
      </c>
      <c r="BJ197" s="99">
        <v>1.2117389997473764</v>
      </c>
      <c r="BK197" s="126">
        <v>96</v>
      </c>
      <c r="BM197" s="17">
        <f t="shared" si="151"/>
        <v>0.19587628865979376</v>
      </c>
      <c r="BN197" s="14" t="str">
        <f t="shared" si="150"/>
        <v>pre-ten</v>
      </c>
      <c r="BO197" s="14">
        <f t="shared" si="152"/>
        <v>0.19587628865979376</v>
      </c>
      <c r="BP197" s="14" t="str">
        <f t="shared" si="153"/>
        <v>small</v>
      </c>
      <c r="BQ197" s="14" t="str">
        <f t="shared" si="154"/>
        <v>pre-ten
small</v>
      </c>
      <c r="BR197" s="17">
        <f t="shared" si="155"/>
        <v>0.18556701030927852</v>
      </c>
      <c r="BS197" s="14" t="str">
        <f t="shared" si="156"/>
        <v>ntt</v>
      </c>
      <c r="BT197" s="14">
        <f t="shared" si="157"/>
        <v>0.18556701030927852</v>
      </c>
      <c r="BU197" s="14" t="str">
        <f t="shared" si="158"/>
        <v>small</v>
      </c>
      <c r="BV197" s="14" t="str">
        <f t="shared" si="159"/>
        <v>ntt
small</v>
      </c>
      <c r="BW197" s="17">
        <f t="shared" si="160"/>
        <v>7.7777777777778098E-2</v>
      </c>
      <c r="BX197" s="14" t="str">
        <f t="shared" si="161"/>
        <v/>
      </c>
      <c r="BY197" s="14">
        <f t="shared" si="162"/>
        <v>7.7777777777778098E-2</v>
      </c>
      <c r="BZ197" s="14" t="str">
        <f t="shared" si="163"/>
        <v/>
      </c>
      <c r="CA197" s="14" t="str">
        <f t="shared" si="164"/>
        <v xml:space="preserve">
</v>
      </c>
      <c r="CB197" s="17">
        <f t="shared" si="165"/>
        <v>0.13333333333333303</v>
      </c>
      <c r="CC197" s="14" t="str">
        <f t="shared" si="166"/>
        <v>women</v>
      </c>
      <c r="CD197" s="14">
        <f t="shared" si="167"/>
        <v>0.13333333333333303</v>
      </c>
      <c r="CE197" s="14" t="str">
        <f t="shared" si="168"/>
        <v>small</v>
      </c>
      <c r="CF197" s="14" t="str">
        <f t="shared" si="169"/>
        <v>women
small</v>
      </c>
      <c r="CG197" s="17">
        <f t="shared" si="170"/>
        <v>0.10101010101010111</v>
      </c>
      <c r="CH197" s="14" t="str">
        <f t="shared" si="171"/>
        <v>foc</v>
      </c>
      <c r="CI197" s="14">
        <f t="shared" si="172"/>
        <v>0.10101010101010111</v>
      </c>
      <c r="CJ197" s="14" t="str">
        <f t="shared" si="173"/>
        <v>small</v>
      </c>
      <c r="CK197" s="14" t="str">
        <f t="shared" si="174"/>
        <v>foc
small</v>
      </c>
      <c r="CL197" s="17">
        <f t="shared" si="175"/>
        <v>5.7507268670220428E-2</v>
      </c>
      <c r="CM197" s="17" t="str">
        <f t="shared" si="176"/>
        <v/>
      </c>
      <c r="CN197" s="17">
        <f t="shared" si="177"/>
        <v>5.7507268670220428E-2</v>
      </c>
      <c r="CO197" s="17" t="str">
        <f t="shared" si="178"/>
        <v/>
      </c>
      <c r="CP197" s="17" t="str">
        <f t="shared" si="179"/>
        <v xml:space="preserve">
</v>
      </c>
      <c r="CQ197" s="17">
        <f t="shared" si="180"/>
        <v>8.067773398814166E-3</v>
      </c>
      <c r="CR197" s="17" t="str">
        <f t="shared" si="181"/>
        <v/>
      </c>
      <c r="CS197" s="17">
        <f t="shared" si="182"/>
        <v>8.067773398814166E-3</v>
      </c>
      <c r="CT197" s="17" t="str">
        <f t="shared" si="183"/>
        <v/>
      </c>
      <c r="CU197" s="17" t="str">
        <f t="shared" si="184"/>
        <v xml:space="preserve">
</v>
      </c>
      <c r="CV197" s="151">
        <f t="shared" si="185"/>
        <v>3.3588640632519942E-2</v>
      </c>
      <c r="CW197" s="17" t="str">
        <f t="shared" si="186"/>
        <v/>
      </c>
      <c r="CX197" s="17">
        <f t="shared" si="187"/>
        <v>3.3588640632519942E-2</v>
      </c>
      <c r="CY197" s="17" t="str">
        <f t="shared" si="188"/>
        <v/>
      </c>
      <c r="CZ197" s="17" t="str">
        <f t="shared" si="189"/>
        <v xml:space="preserve">
</v>
      </c>
      <c r="DA197" s="17">
        <f t="shared" si="190"/>
        <v>0.20793069476181347</v>
      </c>
      <c r="DB197" s="17" t="str">
        <f t="shared" si="191"/>
        <v>+</v>
      </c>
      <c r="DC197" s="17">
        <f t="shared" si="192"/>
        <v>0.20793069476181347</v>
      </c>
      <c r="DD197" s="17" t="str">
        <f t="shared" si="193"/>
        <v>small</v>
      </c>
      <c r="DE197" s="17" t="str">
        <f t="shared" si="194"/>
        <v>+
small</v>
      </c>
      <c r="DF197" s="17">
        <f t="shared" si="195"/>
        <v>2.1819673302739914E-2</v>
      </c>
      <c r="DG197" s="17" t="str">
        <f t="shared" si="196"/>
        <v/>
      </c>
      <c r="DH197" s="17">
        <f t="shared" si="197"/>
        <v>2.1819673302739914E-2</v>
      </c>
      <c r="DI197" s="17" t="str">
        <f t="shared" si="198"/>
        <v/>
      </c>
      <c r="DJ197" s="17" t="str">
        <f t="shared" si="199"/>
        <v xml:space="preserve">
</v>
      </c>
      <c r="DK197" s="17">
        <f t="shared" si="200"/>
        <v>1.4792137757929744E-2</v>
      </c>
      <c r="DL197" s="17" t="str">
        <f t="shared" si="201"/>
        <v/>
      </c>
      <c r="DM197" s="17">
        <f t="shared" si="202"/>
        <v>1.4792137757929744E-2</v>
      </c>
      <c r="DN197" s="17" t="str">
        <f t="shared" si="203"/>
        <v/>
      </c>
      <c r="DO197" s="17" t="str">
        <f t="shared" si="204"/>
        <v xml:space="preserve">
</v>
      </c>
      <c r="DP197" s="17">
        <f t="shared" si="205"/>
        <v>6.7336674451432293E-2</v>
      </c>
      <c r="DQ197" s="17" t="str">
        <f t="shared" si="206"/>
        <v/>
      </c>
      <c r="DR197" s="17">
        <f t="shared" si="207"/>
        <v>6.7336674451432293E-2</v>
      </c>
      <c r="DS197" s="17" t="str">
        <f t="shared" si="208"/>
        <v/>
      </c>
      <c r="DT197" s="17" t="str">
        <f t="shared" si="209"/>
        <v xml:space="preserve">
</v>
      </c>
      <c r="DU197" s="17">
        <f t="shared" si="210"/>
        <v>3.1200848255772344E-2</v>
      </c>
      <c r="DV197" s="17" t="str">
        <f t="shared" si="211"/>
        <v/>
      </c>
      <c r="DW197" s="17">
        <f t="shared" si="212"/>
        <v>3.1200848255772344E-2</v>
      </c>
      <c r="DX197" s="17" t="str">
        <f t="shared" si="213"/>
        <v/>
      </c>
      <c r="DY197" s="17" t="str">
        <f t="shared" si="214"/>
        <v xml:space="preserve">
</v>
      </c>
      <c r="DZ197" s="17">
        <f t="shared" si="215"/>
        <v>4.5636072114481681E-2</v>
      </c>
      <c r="EA197" s="17" t="str">
        <f t="shared" si="216"/>
        <v/>
      </c>
      <c r="EB197" s="17">
        <f t="shared" si="217"/>
        <v>4.5636072114481681E-2</v>
      </c>
      <c r="EC197" s="17" t="str">
        <f t="shared" si="218"/>
        <v/>
      </c>
      <c r="ED197" s="17" t="str">
        <f t="shared" si="219"/>
        <v xml:space="preserve">
</v>
      </c>
      <c r="EE197" s="17">
        <f t="shared" si="220"/>
        <v>6.0175224765290011E-2</v>
      </c>
      <c r="EF197" s="17" t="str">
        <f t="shared" si="221"/>
        <v/>
      </c>
      <c r="EG197" s="17">
        <f t="shared" si="222"/>
        <v>6.0175224765290011E-2</v>
      </c>
      <c r="EH197" s="17" t="str">
        <f t="shared" si="223"/>
        <v/>
      </c>
      <c r="EI197" s="17" t="str">
        <f t="shared" si="224"/>
        <v xml:space="preserve">
</v>
      </c>
    </row>
    <row r="198" spans="1:139" x14ac:dyDescent="0.2">
      <c r="A198" s="2" t="s">
        <v>418</v>
      </c>
      <c r="B198" s="2" t="s">
        <v>404</v>
      </c>
      <c r="C198" s="2" t="s">
        <v>419</v>
      </c>
      <c r="D198" s="145">
        <v>2.69</v>
      </c>
      <c r="E198" s="145">
        <v>1.1000000000000001</v>
      </c>
      <c r="F198" s="131">
        <v>234</v>
      </c>
      <c r="G198" s="146">
        <v>2.69</v>
      </c>
      <c r="H198" s="146">
        <v>1.1000000000000001</v>
      </c>
      <c r="I198" s="146">
        <v>234</v>
      </c>
      <c r="J198" s="146" t="s">
        <v>442</v>
      </c>
      <c r="K198" s="146" t="s">
        <v>442</v>
      </c>
      <c r="L198" s="146" t="s">
        <v>442</v>
      </c>
      <c r="M198" s="146" t="s">
        <v>442</v>
      </c>
      <c r="N198" s="146" t="s">
        <v>442</v>
      </c>
      <c r="O198" s="146" t="s">
        <v>442</v>
      </c>
      <c r="P198" s="146">
        <v>2.84</v>
      </c>
      <c r="Q198" s="146">
        <v>1.1200000000000001</v>
      </c>
      <c r="R198" s="146">
        <v>119</v>
      </c>
      <c r="S198" s="146">
        <v>2.54</v>
      </c>
      <c r="T198" s="146">
        <v>1.05</v>
      </c>
      <c r="U198" s="146">
        <v>115</v>
      </c>
      <c r="V198" s="146">
        <v>2.81</v>
      </c>
      <c r="W198" s="146">
        <v>1.1599999999999999</v>
      </c>
      <c r="X198" s="146">
        <v>149</v>
      </c>
      <c r="Y198" s="146">
        <v>2.4900000000000002</v>
      </c>
      <c r="Z198" s="146">
        <v>0.95</v>
      </c>
      <c r="AA198" s="146">
        <v>85</v>
      </c>
      <c r="AB198" s="146">
        <v>2.69</v>
      </c>
      <c r="AC198" s="146">
        <v>1.08</v>
      </c>
      <c r="AD198" s="146">
        <v>178</v>
      </c>
      <c r="AE198" s="146">
        <v>2.7</v>
      </c>
      <c r="AF198" s="146">
        <v>1.1599999999999999</v>
      </c>
      <c r="AG198" s="146">
        <v>56</v>
      </c>
      <c r="AH198" s="31">
        <v>3.0579150579150585</v>
      </c>
      <c r="AI198" s="31">
        <v>1.2233694640091581</v>
      </c>
      <c r="AJ198" s="125">
        <v>259</v>
      </c>
      <c r="AK198" s="31">
        <v>3.0579150579150585</v>
      </c>
      <c r="AL198" s="31">
        <v>1.2233694640091581</v>
      </c>
      <c r="AM198" s="125">
        <v>259</v>
      </c>
      <c r="AN198" s="31" t="s">
        <v>442</v>
      </c>
      <c r="AO198" s="31" t="s">
        <v>442</v>
      </c>
      <c r="AP198" s="125" t="s">
        <v>442</v>
      </c>
      <c r="AQ198" s="31" t="s">
        <v>442</v>
      </c>
      <c r="AR198" s="31" t="s">
        <v>442</v>
      </c>
      <c r="AS198" s="125" t="s">
        <v>442</v>
      </c>
      <c r="AT198" s="31">
        <v>3.2962962962962967</v>
      </c>
      <c r="AU198" s="31">
        <v>1.217161238900369</v>
      </c>
      <c r="AV198" s="125">
        <v>108</v>
      </c>
      <c r="AW198" s="31">
        <v>2.8874172185430473</v>
      </c>
      <c r="AX198" s="31">
        <v>1.2030131412838119</v>
      </c>
      <c r="AY198" s="125">
        <v>151</v>
      </c>
      <c r="AZ198" s="31">
        <v>3.2023809523809521</v>
      </c>
      <c r="BA198" s="31">
        <v>1.2504347689868924</v>
      </c>
      <c r="BB198" s="125">
        <v>168</v>
      </c>
      <c r="BC198" s="31">
        <v>2.791208791208792</v>
      </c>
      <c r="BD198" s="31">
        <v>1.130550343038327</v>
      </c>
      <c r="BE198" s="125">
        <v>91</v>
      </c>
      <c r="BF198" s="31">
        <v>2.9661835748792273</v>
      </c>
      <c r="BG198" s="31">
        <v>1.2163196218294567</v>
      </c>
      <c r="BH198" s="125">
        <v>207</v>
      </c>
      <c r="BI198" s="31">
        <v>3.4230769230769229</v>
      </c>
      <c r="BJ198" s="31">
        <v>1.1938757751608151</v>
      </c>
      <c r="BK198" s="125">
        <v>52</v>
      </c>
      <c r="BM198" s="17" t="str">
        <f t="shared" si="151"/>
        <v>N&lt;5</v>
      </c>
      <c r="BN198" s="14" t="str">
        <f t="shared" ref="BN198:BN208" si="225">IF(BM198="N&lt;5","N&lt;5",IF(BM198&lt;-0.1,"tenured",IF(BM198&gt;0.1,"pre-ten","")))</f>
        <v>N&lt;5</v>
      </c>
      <c r="BO198" s="14" t="str">
        <f t="shared" si="152"/>
        <v>N&lt;5</v>
      </c>
      <c r="BP198" s="14" t="str">
        <f t="shared" si="153"/>
        <v>N&lt;5</v>
      </c>
      <c r="BQ198" s="14" t="str">
        <f t="shared" si="154"/>
        <v>N&lt;5
N&lt;5</v>
      </c>
      <c r="BR198" s="17" t="str">
        <f t="shared" si="155"/>
        <v>N&lt;5</v>
      </c>
      <c r="BS198" s="14" t="str">
        <f t="shared" si="156"/>
        <v>N&lt;5</v>
      </c>
      <c r="BT198" s="14" t="str">
        <f t="shared" si="157"/>
        <v>N&lt;5</v>
      </c>
      <c r="BU198" s="14" t="str">
        <f t="shared" si="158"/>
        <v>N&lt;5</v>
      </c>
      <c r="BV198" s="14" t="str">
        <f t="shared" si="159"/>
        <v>N&lt;5
N&lt;5</v>
      </c>
      <c r="BW198" s="17">
        <f t="shared" si="160"/>
        <v>0.26785714285714268</v>
      </c>
      <c r="BX198" s="14" t="str">
        <f t="shared" si="161"/>
        <v>assoc</v>
      </c>
      <c r="BY198" s="14">
        <f t="shared" si="162"/>
        <v>0.26785714285714268</v>
      </c>
      <c r="BZ198" s="14" t="str">
        <f t="shared" si="163"/>
        <v>small</v>
      </c>
      <c r="CA198" s="14" t="str">
        <f t="shared" si="164"/>
        <v>assoc
small</v>
      </c>
      <c r="CB198" s="17">
        <f t="shared" si="165"/>
        <v>0.27586206896551713</v>
      </c>
      <c r="CC198" s="14" t="str">
        <f t="shared" si="166"/>
        <v>women</v>
      </c>
      <c r="CD198" s="14">
        <f t="shared" si="167"/>
        <v>0.27586206896551713</v>
      </c>
      <c r="CE198" s="14" t="str">
        <f t="shared" si="168"/>
        <v>small</v>
      </c>
      <c r="CF198" s="14" t="str">
        <f t="shared" si="169"/>
        <v>women
small</v>
      </c>
      <c r="CG198" s="17">
        <f t="shared" si="170"/>
        <v>-9.2592592592594721E-3</v>
      </c>
      <c r="CH198" s="14" t="str">
        <f t="shared" si="171"/>
        <v/>
      </c>
      <c r="CI198" s="14">
        <f t="shared" si="172"/>
        <v>9.2592592592594721E-3</v>
      </c>
      <c r="CJ198" s="14" t="str">
        <f t="shared" si="173"/>
        <v/>
      </c>
      <c r="CK198" s="14" t="str">
        <f t="shared" si="174"/>
        <v xml:space="preserve">
</v>
      </c>
      <c r="CL198" s="17">
        <f t="shared" si="175"/>
        <v>0.30073912153189425</v>
      </c>
      <c r="CM198" s="17" t="str">
        <f t="shared" si="176"/>
        <v>+</v>
      </c>
      <c r="CN198" s="17">
        <f t="shared" si="177"/>
        <v>0.30073912153189425</v>
      </c>
      <c r="CO198" s="17" t="str">
        <f t="shared" si="178"/>
        <v>moderate</v>
      </c>
      <c r="CP198" s="17" t="str">
        <f t="shared" si="179"/>
        <v>+
moderate</v>
      </c>
      <c r="CQ198" s="17">
        <f t="shared" si="180"/>
        <v>0.30073912153189425</v>
      </c>
      <c r="CR198" s="17" t="str">
        <f t="shared" si="181"/>
        <v>+</v>
      </c>
      <c r="CS198" s="17">
        <f t="shared" si="182"/>
        <v>0.30073912153189425</v>
      </c>
      <c r="CT198" s="17" t="str">
        <f t="shared" si="183"/>
        <v>moderate</v>
      </c>
      <c r="CU198" s="17" t="str">
        <f t="shared" si="184"/>
        <v>+
moderate</v>
      </c>
      <c r="CV198" s="151" t="str">
        <f t="shared" si="185"/>
        <v>N&lt;5</v>
      </c>
      <c r="CW198" s="17" t="str">
        <f t="shared" si="186"/>
        <v>N&lt;5</v>
      </c>
      <c r="CX198" s="17" t="str">
        <f t="shared" si="187"/>
        <v>N&lt;5</v>
      </c>
      <c r="CY198" s="17" t="str">
        <f t="shared" si="188"/>
        <v>N&lt;5</v>
      </c>
      <c r="CZ198" s="17" t="str">
        <f t="shared" si="189"/>
        <v>N&lt;5
N&lt;5</v>
      </c>
      <c r="DA198" s="17" t="str">
        <f t="shared" si="190"/>
        <v>N&lt;5</v>
      </c>
      <c r="DB198" s="17" t="str">
        <f t="shared" si="191"/>
        <v>N&lt;5</v>
      </c>
      <c r="DC198" s="17" t="str">
        <f t="shared" si="192"/>
        <v>N&lt;5</v>
      </c>
      <c r="DD198" s="17" t="str">
        <f t="shared" si="193"/>
        <v>N&lt;5</v>
      </c>
      <c r="DE198" s="17" t="str">
        <f t="shared" si="194"/>
        <v>N&lt;5
N&lt;5</v>
      </c>
      <c r="DF198" s="17">
        <f t="shared" si="195"/>
        <v>0.3748856615813142</v>
      </c>
      <c r="DG198" s="17" t="str">
        <f t="shared" si="196"/>
        <v>+</v>
      </c>
      <c r="DH198" s="17">
        <f t="shared" si="197"/>
        <v>0.3748856615813142</v>
      </c>
      <c r="DI198" s="17" t="str">
        <f t="shared" si="198"/>
        <v>moderate</v>
      </c>
      <c r="DJ198" s="17" t="str">
        <f t="shared" si="199"/>
        <v>+
moderate</v>
      </c>
      <c r="DK198" s="17">
        <f t="shared" si="200"/>
        <v>0.28878921320202394</v>
      </c>
      <c r="DL198" s="17" t="str">
        <f t="shared" si="201"/>
        <v>+</v>
      </c>
      <c r="DM198" s="17">
        <f t="shared" si="202"/>
        <v>0.28878921320202394</v>
      </c>
      <c r="DN198" s="17" t="str">
        <f t="shared" si="203"/>
        <v>small</v>
      </c>
      <c r="DO198" s="17" t="str">
        <f t="shared" si="204"/>
        <v>+
small</v>
      </c>
      <c r="DP198" s="17">
        <f t="shared" si="205"/>
        <v>0.31379561902206282</v>
      </c>
      <c r="DQ198" s="17" t="str">
        <f t="shared" si="206"/>
        <v>+</v>
      </c>
      <c r="DR198" s="17">
        <f t="shared" si="207"/>
        <v>0.31379561902206282</v>
      </c>
      <c r="DS198" s="17" t="str">
        <f t="shared" si="208"/>
        <v>moderate</v>
      </c>
      <c r="DT198" s="17" t="str">
        <f t="shared" si="209"/>
        <v>+
moderate</v>
      </c>
      <c r="DU198" s="17">
        <f t="shared" si="210"/>
        <v>0.26642669480715059</v>
      </c>
      <c r="DV198" s="17" t="str">
        <f t="shared" si="211"/>
        <v>+</v>
      </c>
      <c r="DW198" s="17">
        <f t="shared" si="212"/>
        <v>0.26642669480715059</v>
      </c>
      <c r="DX198" s="17" t="str">
        <f t="shared" si="213"/>
        <v>small</v>
      </c>
      <c r="DY198" s="17" t="str">
        <f t="shared" si="214"/>
        <v>+
small</v>
      </c>
      <c r="DZ198" s="17">
        <f t="shared" si="215"/>
        <v>0.22706496707158424</v>
      </c>
      <c r="EA198" s="17" t="str">
        <f t="shared" si="216"/>
        <v>+</v>
      </c>
      <c r="EB198" s="17">
        <f t="shared" si="217"/>
        <v>0.22706496707158424</v>
      </c>
      <c r="EC198" s="17" t="str">
        <f t="shared" si="218"/>
        <v>small</v>
      </c>
      <c r="ED198" s="17" t="str">
        <f t="shared" si="219"/>
        <v>+
small</v>
      </c>
      <c r="EE198" s="17">
        <f t="shared" si="220"/>
        <v>0.60565507577999411</v>
      </c>
      <c r="EF198" s="17" t="str">
        <f t="shared" si="221"/>
        <v>+</v>
      </c>
      <c r="EG198" s="17">
        <f t="shared" si="222"/>
        <v>0.60565507577999411</v>
      </c>
      <c r="EH198" s="17" t="str">
        <f t="shared" si="223"/>
        <v>Large</v>
      </c>
      <c r="EI198" s="17" t="str">
        <f t="shared" si="224"/>
        <v>+
Large</v>
      </c>
    </row>
    <row r="199" spans="1:139" s="27" customFormat="1" x14ac:dyDescent="0.2">
      <c r="A199" s="95" t="s">
        <v>420</v>
      </c>
      <c r="B199" s="95" t="s">
        <v>404</v>
      </c>
      <c r="C199" s="95" t="s">
        <v>421</v>
      </c>
      <c r="D199" s="148">
        <v>2.94</v>
      </c>
      <c r="E199" s="148">
        <v>1.3</v>
      </c>
      <c r="F199" s="148">
        <v>265</v>
      </c>
      <c r="G199" s="148">
        <v>2.94</v>
      </c>
      <c r="H199" s="148">
        <v>1.3</v>
      </c>
      <c r="I199" s="148">
        <v>265</v>
      </c>
      <c r="J199" s="148" t="s">
        <v>442</v>
      </c>
      <c r="K199" s="148" t="s">
        <v>442</v>
      </c>
      <c r="L199" s="148" t="s">
        <v>442</v>
      </c>
      <c r="M199" s="148" t="s">
        <v>442</v>
      </c>
      <c r="N199" s="148" t="s">
        <v>442</v>
      </c>
      <c r="O199" s="148" t="s">
        <v>442</v>
      </c>
      <c r="P199" s="148">
        <v>2.96</v>
      </c>
      <c r="Q199" s="148">
        <v>1.3</v>
      </c>
      <c r="R199" s="148">
        <v>136</v>
      </c>
      <c r="S199" s="148">
        <v>2.92</v>
      </c>
      <c r="T199" s="148">
        <v>1.31</v>
      </c>
      <c r="U199" s="148">
        <v>129</v>
      </c>
      <c r="V199" s="148">
        <v>3.02</v>
      </c>
      <c r="W199" s="148">
        <v>1.36</v>
      </c>
      <c r="X199" s="148">
        <v>170</v>
      </c>
      <c r="Y199" s="148">
        <v>2.8</v>
      </c>
      <c r="Z199" s="148">
        <v>1.19</v>
      </c>
      <c r="AA199" s="148">
        <v>95</v>
      </c>
      <c r="AB199" s="148">
        <v>3.04</v>
      </c>
      <c r="AC199" s="148">
        <v>1.24</v>
      </c>
      <c r="AD199" s="148">
        <v>204</v>
      </c>
      <c r="AE199" s="148">
        <v>2.62</v>
      </c>
      <c r="AF199" s="148">
        <v>1.45</v>
      </c>
      <c r="AG199" s="148">
        <v>61</v>
      </c>
      <c r="AH199" s="98">
        <v>3.134831460674159</v>
      </c>
      <c r="AI199" s="98">
        <v>1.3023201785381189</v>
      </c>
      <c r="AJ199" s="126">
        <v>267</v>
      </c>
      <c r="AK199" s="98">
        <v>3.134831460674159</v>
      </c>
      <c r="AL199" s="98">
        <v>1.3023201785381189</v>
      </c>
      <c r="AM199" s="126">
        <v>267</v>
      </c>
      <c r="AN199" s="98" t="s">
        <v>442</v>
      </c>
      <c r="AO199" s="98" t="s">
        <v>442</v>
      </c>
      <c r="AP199" s="126" t="s">
        <v>442</v>
      </c>
      <c r="AQ199" s="98" t="s">
        <v>442</v>
      </c>
      <c r="AR199" s="98" t="s">
        <v>442</v>
      </c>
      <c r="AS199" s="126" t="s">
        <v>442</v>
      </c>
      <c r="AT199" s="98">
        <v>3.292035398230087</v>
      </c>
      <c r="AU199" s="98">
        <v>1.3802265337436688</v>
      </c>
      <c r="AV199" s="126">
        <v>113</v>
      </c>
      <c r="AW199" s="98">
        <v>3.0194805194805197</v>
      </c>
      <c r="AX199" s="98">
        <v>1.2338937742055662</v>
      </c>
      <c r="AY199" s="126">
        <v>154</v>
      </c>
      <c r="AZ199" s="98">
        <v>3.2080924855491335</v>
      </c>
      <c r="BA199" s="98">
        <v>1.3522347363140645</v>
      </c>
      <c r="BB199" s="126">
        <v>173</v>
      </c>
      <c r="BC199" s="98">
        <v>3.0000000000000004</v>
      </c>
      <c r="BD199" s="98">
        <v>1.2003583694271325</v>
      </c>
      <c r="BE199" s="126">
        <v>94</v>
      </c>
      <c r="BF199" s="98">
        <v>3.0887850467289715</v>
      </c>
      <c r="BG199" s="98">
        <v>1.3024229571118477</v>
      </c>
      <c r="BH199" s="126">
        <v>214</v>
      </c>
      <c r="BI199" s="98">
        <v>3.3207547169811327</v>
      </c>
      <c r="BJ199" s="98">
        <v>1.2975359029516198</v>
      </c>
      <c r="BK199" s="126">
        <v>53</v>
      </c>
      <c r="BM199" s="17" t="str">
        <f t="shared" ref="BM199:BM208" si="226">IF(G199="N&lt;5","N&lt;5",IF(J199="N&lt;5","N&lt;5",(G199-J199)/H199))</f>
        <v>N&lt;5</v>
      </c>
      <c r="BN199" s="14" t="str">
        <f t="shared" si="225"/>
        <v>N&lt;5</v>
      </c>
      <c r="BO199" s="14" t="str">
        <f t="shared" ref="BO199:BO208" si="227">IF(BN199="N&lt;5","N&lt;5",(ABS(BM199)))</f>
        <v>N&lt;5</v>
      </c>
      <c r="BP199" s="14" t="str">
        <f t="shared" ref="BP199:BP208" si="228">IF(BO199="N&lt;5","N&lt;5",IF(AND(BO199&gt;0.1,BO199&lt;0.3),"small",IF(AND(BO199&gt;0.3,BO199&lt;0.5),"moderate",IF(BO199&gt;0.5,"Large",""))))</f>
        <v>N&lt;5</v>
      </c>
      <c r="BQ199" s="14" t="str">
        <f t="shared" ref="BQ199:BQ208" si="229">IFERROR(BN199&amp;CHAR(10)&amp;CHAR(10)&amp;BP199,"")</f>
        <v>N&lt;5
N&lt;5</v>
      </c>
      <c r="BR199" s="17" t="str">
        <f t="shared" ref="BR199:BR208" si="230">IF(G199="N&lt;5","N&lt;5",IF(M199="N&lt;5","N&lt;5",(G199-M199)/H199))</f>
        <v>N&lt;5</v>
      </c>
      <c r="BS199" s="14" t="str">
        <f t="shared" ref="BS199:BS208" si="231">IF(BR199="N&lt;5","N&lt;5",IF(BR199&lt;-0.1,"tenured",IF(BR199&gt;0.1,"ntt","")))</f>
        <v>N&lt;5</v>
      </c>
      <c r="BT199" s="14" t="str">
        <f t="shared" ref="BT199:BT208" si="232">IF(BS199="N&lt;5","N&lt;5",(ABS(BR199)))</f>
        <v>N&lt;5</v>
      </c>
      <c r="BU199" s="14" t="str">
        <f t="shared" ref="BU199:BU208" si="233">IF(BT199="N&lt;5","N&lt;5",IF(AND(BT199&gt;0.1,BT199&lt;0.3),"small",IF(AND(BT199&gt;0.3,BT199&lt;0.5),"moderate",IF(BT199&gt;0.5,"Large",""))))</f>
        <v>N&lt;5</v>
      </c>
      <c r="BV199" s="14" t="str">
        <f t="shared" ref="BV199:BV208" si="234">IFERROR(BS199&amp;CHAR(10)&amp;CHAR(10)&amp;BU199,"")</f>
        <v>N&lt;5
N&lt;5</v>
      </c>
      <c r="BW199" s="17">
        <f t="shared" ref="BW199:BW208" si="235">IF(P199="N&lt;5","N&lt;5",IF(S199="N&lt;5","N&lt;5",(P199-S199)/Q199))</f>
        <v>3.0769230769230795E-2</v>
      </c>
      <c r="BX199" s="14" t="str">
        <f t="shared" ref="BX199:BX208" si="236">IF(BW199="N&lt;5","N&lt;5",IF(BW199&lt;-0.1,"full",IF(BW199&gt;0.1,"assoc","")))</f>
        <v/>
      </c>
      <c r="BY199" s="14">
        <f t="shared" ref="BY199:BY208" si="237">IF(BX199="N&lt;5","N&lt;5",(ABS(BW199)))</f>
        <v>3.0769230769230795E-2</v>
      </c>
      <c r="BZ199" s="14" t="str">
        <f t="shared" ref="BZ199:BZ208" si="238">IF(BY199="N&lt;5","N&lt;5",IF(AND(BY199&gt;0.1,BY199&lt;0.3),"small",IF(AND(BY199&gt;0.3,BY199&lt;0.5),"moderate",IF(BY199&gt;0.5,"Large",""))))</f>
        <v/>
      </c>
      <c r="CA199" s="14" t="str">
        <f t="shared" ref="CA199:CA208" si="239">IFERROR(BX199&amp;CHAR(10)&amp;CHAR(10)&amp;BZ199,"")</f>
        <v xml:space="preserve">
</v>
      </c>
      <c r="CB199" s="17">
        <f t="shared" ref="CB199:CB208" si="240">IF(V199="N&lt;5","N&lt;5",IF(Y199="N&lt;5","N&lt;5",(V199-Y199)/W199))</f>
        <v>0.16176470588235306</v>
      </c>
      <c r="CC199" s="14" t="str">
        <f t="shared" ref="CC199:CC208" si="241">IF(CB199="N&lt;5","N&lt;5",IF(CB199&lt;-0.1,"men",IF(CB199&gt;0.1,"women","")))</f>
        <v>women</v>
      </c>
      <c r="CD199" s="14">
        <f t="shared" ref="CD199:CD208" si="242">IF(CC199="N&lt;5","N&lt;5",(ABS(CB199)))</f>
        <v>0.16176470588235306</v>
      </c>
      <c r="CE199" s="14" t="str">
        <f t="shared" ref="CE199:CE208" si="243">IF(CD199="N&lt;5","N&lt;5",IF(AND(CD199&gt;0.1,CD199&lt;0.3),"small",IF(AND(CD199&gt;0.3,CD199&lt;0.5),"moderate",IF(CD199&gt;0.5,"Large",""))))</f>
        <v>small</v>
      </c>
      <c r="CF199" s="14" t="str">
        <f t="shared" ref="CF199:CF208" si="244">IFERROR(CC199&amp;CHAR(10)&amp;CHAR(10)&amp;CE199,"")</f>
        <v>women
small</v>
      </c>
      <c r="CG199" s="17">
        <f t="shared" ref="CG199:CG208" si="245">IF(AB199="N&lt;5","N&lt;5",IF(AE199="N&lt;5","N&lt;5",(AB199-AE199)/AC199))</f>
        <v>0.33870967741935476</v>
      </c>
      <c r="CH199" s="14" t="str">
        <f t="shared" ref="CH199:CH208" si="246">IF(CG199="N&lt;5","N&lt;5",IF(CG199&lt;-0.1,"white",IF(CG199&gt;0.1,"foc","")))</f>
        <v>foc</v>
      </c>
      <c r="CI199" s="14">
        <f t="shared" ref="CI199:CI208" si="247">IF(CH199="N&lt;5","N&lt;5",(ABS(CG199)))</f>
        <v>0.33870967741935476</v>
      </c>
      <c r="CJ199" s="14" t="str">
        <f t="shared" ref="CJ199:CJ208" si="248">IF(CI199="N&lt;5","N&lt;5",IF(AND(CI199&gt;0.1,CI199&lt;0.3),"small",IF(AND(CI199&gt;0.3,CI199&lt;0.5),"moderate",IF(CI199&gt;0.5,"Large",""))))</f>
        <v>moderate</v>
      </c>
      <c r="CK199" s="14" t="str">
        <f t="shared" ref="CK199:CK208" si="249">IFERROR(CH199&amp;CHAR(10)&amp;CHAR(10)&amp;CJ199,"")</f>
        <v>foc
moderate</v>
      </c>
      <c r="CL199" s="17">
        <f t="shared" ref="CL199:CL208" si="250">IF(AH199="N&lt;5","N&lt;5",IF(D199="N&lt;5","N&lt;5",(AH199-D199)/AI199))</f>
        <v>0.14960334937976721</v>
      </c>
      <c r="CM199" s="17" t="str">
        <f t="shared" ref="CM199:CM208" si="251">IF(CL199="N&lt;5","N&lt;5",IF(CL199&lt;-0.1,"-",IF(CL199&gt;0.1,"+","")))</f>
        <v>+</v>
      </c>
      <c r="CN199" s="17">
        <f t="shared" ref="CN199:CN208" si="252">IF(CM199="N&lt;5","N&lt;5",(ABS(CL199)))</f>
        <v>0.14960334937976721</v>
      </c>
      <c r="CO199" s="17" t="str">
        <f t="shared" ref="CO199:CO208" si="253">IF(CN199="N&lt;5","N&lt;5",IF(AND(CN199&gt;0.1,CN199&lt;0.3),"small",IF(AND(CN199&gt;0.3,CN199&lt;0.5),"moderate",IF(CN199&gt;0.5,"Large",""))))</f>
        <v>small</v>
      </c>
      <c r="CP199" s="17" t="str">
        <f t="shared" ref="CP199:CP208" si="254">IFERROR(CM199&amp;CHAR(10)&amp;CHAR(10)&amp;CO199,"")</f>
        <v>+
small</v>
      </c>
      <c r="CQ199" s="17">
        <f t="shared" ref="CQ199:CQ208" si="255">IF(AK199="N&lt;5","N&lt;5",IF(G199="N&lt;5","N&lt;5",(AK199-G199)/AL199))</f>
        <v>0.14960334937976721</v>
      </c>
      <c r="CR199" s="17" t="str">
        <f t="shared" ref="CR199:CR208" si="256">IF(CQ199="N&lt;5","N&lt;5",IF(CQ199&lt;-0.1,"-",IF(CQ199&gt;0.1,"+","")))</f>
        <v>+</v>
      </c>
      <c r="CS199" s="17">
        <f t="shared" ref="CS199:CS208" si="257">IF(CR199="N&lt;5","N&lt;5",(ABS(CQ199)))</f>
        <v>0.14960334937976721</v>
      </c>
      <c r="CT199" s="17" t="str">
        <f t="shared" ref="CT199:CT208" si="258">IF(CS199="N&lt;5","N&lt;5",IF(AND(CS199&gt;0.1,CS199&lt;0.3),"small",IF(AND(CS199&gt;0.3,CS199&lt;0.5),"moderate",IF(CS199&gt;0.5,"Large",""))))</f>
        <v>small</v>
      </c>
      <c r="CU199" s="17" t="str">
        <f t="shared" ref="CU199:CU208" si="259">IFERROR(CR199&amp;CHAR(10)&amp;CHAR(10)&amp;CT199,"")</f>
        <v>+
small</v>
      </c>
      <c r="CV199" s="151" t="str">
        <f t="shared" ref="CV199:CV208" si="260">IF(AN199="N&lt;5","N&lt;5",IF(J199="N&lt;5","N&lt;5",(AN199-J199)/AO199))</f>
        <v>N&lt;5</v>
      </c>
      <c r="CW199" s="17" t="str">
        <f t="shared" ref="CW199:CW208" si="261">IF(CV199="N&lt;5","N&lt;5",IF(CV199&lt;-0.1,"-",IF(CV199&gt;0.1,"+","")))</f>
        <v>N&lt;5</v>
      </c>
      <c r="CX199" s="17" t="str">
        <f t="shared" ref="CX199:CX208" si="262">IF(CW199="N&lt;5","N&lt;5",(ABS(CV199)))</f>
        <v>N&lt;5</v>
      </c>
      <c r="CY199" s="17" t="str">
        <f t="shared" ref="CY199:CY208" si="263">IF(CX199="N&lt;5","N&lt;5",IF(AND(CX199&gt;0.1,CX199&lt;0.3),"small",IF(AND(CX199&gt;0.3,CX199&lt;0.5),"moderate",IF(CX199&gt;0.5,"Large",""))))</f>
        <v>N&lt;5</v>
      </c>
      <c r="CZ199" s="17" t="str">
        <f t="shared" ref="CZ199:CZ208" si="264">IFERROR(CW199&amp;CHAR(10)&amp;CHAR(10)&amp;CY199,"")</f>
        <v>N&lt;5
N&lt;5</v>
      </c>
      <c r="DA199" s="17" t="str">
        <f t="shared" ref="DA199:DA208" si="265">IF(AQ199="N&lt;5","N&lt;5",IF(M199="N&lt;5","N&lt;5",(AQ199-M199)/AR199))</f>
        <v>N&lt;5</v>
      </c>
      <c r="DB199" s="17" t="str">
        <f t="shared" ref="DB199:DB208" si="266">IF(DA199="N&lt;5","N&lt;5",IF(DA199&lt;-0.1,"-",IF(DA199&gt;0.1,"+","")))</f>
        <v>N&lt;5</v>
      </c>
      <c r="DC199" s="17" t="str">
        <f t="shared" ref="DC199:DC208" si="267">IF(DB199="N&lt;5","N&lt;5",(ABS(DA199)))</f>
        <v>N&lt;5</v>
      </c>
      <c r="DD199" s="17" t="str">
        <f t="shared" ref="DD199:DD208" si="268">IF(DC199="N&lt;5","N&lt;5",IF(AND(DC199&gt;0.1,DC199&lt;0.3),"small",IF(AND(DC199&gt;0.3,DC199&lt;0.5),"moderate",IF(DC199&gt;0.5,"Large",""))))</f>
        <v>N&lt;5</v>
      </c>
      <c r="DE199" s="17" t="str">
        <f t="shared" ref="DE199:DE208" si="269">IFERROR(DB199&amp;CHAR(10)&amp;CHAR(10)&amp;DD199,"")</f>
        <v>N&lt;5
N&lt;5</v>
      </c>
      <c r="DF199" s="17">
        <f t="shared" ref="DF199:DF208" si="270">IF(AT199="N&lt;5","N&lt;5",IF(P199="N&lt;5","N&lt;5",(AT199-P199)/AU199))</f>
        <v>0.24056587097299748</v>
      </c>
      <c r="DG199" s="17" t="str">
        <f t="shared" ref="DG199:DG208" si="271">IF(DF199="N&lt;5","N&lt;5",IF(DF199&lt;-0.1,"-",IF(DF199&gt;0.1,"+","")))</f>
        <v>+</v>
      </c>
      <c r="DH199" s="17">
        <f t="shared" ref="DH199:DH208" si="272">IF(DG199="N&lt;5","N&lt;5",(ABS(DF199)))</f>
        <v>0.24056587097299748</v>
      </c>
      <c r="DI199" s="17" t="str">
        <f t="shared" ref="DI199:DI208" si="273">IF(DH199="N&lt;5","N&lt;5",IF(AND(DH199&gt;0.1,DH199&lt;0.3),"small",IF(AND(DH199&gt;0.3,DH199&lt;0.5),"moderate",IF(DH199&gt;0.5,"Large",""))))</f>
        <v>small</v>
      </c>
      <c r="DJ199" s="17" t="str">
        <f t="shared" ref="DJ199:DJ208" si="274">IFERROR(DG199&amp;CHAR(10)&amp;CHAR(10)&amp;DI199,"")</f>
        <v>+
small</v>
      </c>
      <c r="DK199" s="17">
        <f t="shared" ref="DK199:DK208" si="275">IF(AW199="N&lt;5","N&lt;5",IF(S199="N&lt;5","N&lt;5",(AW199-S199)/AX199))</f>
        <v>8.0623244528946217E-2</v>
      </c>
      <c r="DL199" s="17" t="str">
        <f t="shared" ref="DL199:DL208" si="276">IF(DK199="N&lt;5","N&lt;5",IF(DK199&lt;-0.1,"-",IF(DK199&gt;0.1,"+","")))</f>
        <v/>
      </c>
      <c r="DM199" s="17">
        <f t="shared" ref="DM199:DM208" si="277">IF(DL199="N&lt;5","N&lt;5",(ABS(DK199)))</f>
        <v>8.0623244528946217E-2</v>
      </c>
      <c r="DN199" s="17" t="str">
        <f t="shared" ref="DN199:DN208" si="278">IF(DM199="N&lt;5","N&lt;5",IF(AND(DM199&gt;0.1,DM199&lt;0.3),"small",IF(AND(DM199&gt;0.3,DM199&lt;0.5),"moderate",IF(DM199&gt;0.5,"Large",""))))</f>
        <v/>
      </c>
      <c r="DO199" s="17" t="str">
        <f t="shared" ref="DO199:DO208" si="279">IFERROR(DL199&amp;CHAR(10)&amp;CHAR(10)&amp;DN199,"")</f>
        <v xml:space="preserve">
</v>
      </c>
      <c r="DP199" s="17">
        <f t="shared" ref="DP199:DP208" si="280">IF(AZ199="N&lt;5","N&lt;5",IF(V199="N&lt;5","N&lt;5",(AZ199-V199)/BA199))</f>
        <v>0.13909751058594896</v>
      </c>
      <c r="DQ199" s="17" t="str">
        <f t="shared" ref="DQ199:DQ208" si="281">IF(DP199="N&lt;5","N&lt;5",IF(DP199&lt;-0.1,"-",IF(DP199&gt;0.1,"+","")))</f>
        <v>+</v>
      </c>
      <c r="DR199" s="17">
        <f t="shared" ref="DR199:DR208" si="282">IF(DQ199="N&lt;5","N&lt;5",(ABS(DP199)))</f>
        <v>0.13909751058594896</v>
      </c>
      <c r="DS199" s="17" t="str">
        <f t="shared" ref="DS199:DS208" si="283">IF(DR199="N&lt;5","N&lt;5",IF(AND(DR199&gt;0.1,DR199&lt;0.3),"small",IF(AND(DR199&gt;0.3,DR199&lt;0.5),"moderate",IF(DR199&gt;0.5,"Large",""))))</f>
        <v>small</v>
      </c>
      <c r="DT199" s="17" t="str">
        <f t="shared" ref="DT199:DT208" si="284">IFERROR(DQ199&amp;CHAR(10)&amp;CHAR(10)&amp;DS199,"")</f>
        <v>+
small</v>
      </c>
      <c r="DU199" s="17">
        <f t="shared" ref="DU199:DU208" si="285">IF(BC199="N&lt;5","N&lt;5",IF(Y199="N&lt;5","N&lt;5",(BC199-Y199)/BD199))</f>
        <v>0.16661690799510986</v>
      </c>
      <c r="DV199" s="17" t="str">
        <f t="shared" ref="DV199:DV208" si="286">IF(DU199="N&lt;5","N&lt;5",IF(DU199&lt;-0.1,"-",IF(DU199&gt;0.1,"+","")))</f>
        <v>+</v>
      </c>
      <c r="DW199" s="17">
        <f t="shared" ref="DW199:DW208" si="287">IF(DV199="N&lt;5","N&lt;5",(ABS(DU199)))</f>
        <v>0.16661690799510986</v>
      </c>
      <c r="DX199" s="17" t="str">
        <f t="shared" ref="DX199:DX208" si="288">IF(DW199="N&lt;5","N&lt;5",IF(AND(DW199&gt;0.1,DW199&lt;0.3),"small",IF(AND(DW199&gt;0.3,DW199&lt;0.5),"moderate",IF(DW199&gt;0.5,"Large",""))))</f>
        <v>small</v>
      </c>
      <c r="DY199" s="17" t="str">
        <f t="shared" ref="DY199:DY208" si="289">IFERROR(DV199&amp;CHAR(10)&amp;CHAR(10)&amp;DX199,"")</f>
        <v>+
small</v>
      </c>
      <c r="DZ199" s="17">
        <f t="shared" ref="DZ199:DZ208" si="290">IF(BF199="N&lt;5","N&lt;5",IF(AB199="N&lt;5","N&lt;5",(BF199-AB199)/BG199))</f>
        <v>3.7457145900709074E-2</v>
      </c>
      <c r="EA199" s="17" t="str">
        <f t="shared" ref="EA199:EA208" si="291">IF(DZ199="N&lt;5","N&lt;5",IF(DZ199&lt;-0.1,"-",IF(DZ199&gt;0.1,"+","")))</f>
        <v/>
      </c>
      <c r="EB199" s="17">
        <f t="shared" ref="EB199:EB208" si="292">IF(EA199="N&lt;5","N&lt;5",(ABS(DZ199)))</f>
        <v>3.7457145900709074E-2</v>
      </c>
      <c r="EC199" s="17" t="str">
        <f t="shared" ref="EC199:EC208" si="293">IF(EB199="N&lt;5","N&lt;5",IF(AND(EB199&gt;0.1,EB199&lt;0.3),"small",IF(AND(EB199&gt;0.3,EB199&lt;0.5),"moderate",IF(EB199&gt;0.5,"Large",""))))</f>
        <v/>
      </c>
      <c r="ED199" s="17" t="str">
        <f t="shared" ref="ED199:ED208" si="294">IFERROR(EA199&amp;CHAR(10)&amp;CHAR(10)&amp;EC199,"")</f>
        <v xml:space="preserve">
</v>
      </c>
      <c r="EE199" s="17">
        <f t="shared" ref="EE199:EE208" si="295">IF(BI199="N&lt;5","N&lt;5",IF(AE199="N&lt;5","N&lt;5",(BI199-AE199)/BJ199))</f>
        <v>0.54006576264060502</v>
      </c>
      <c r="EF199" s="17" t="str">
        <f t="shared" ref="EF199:EF208" si="296">IF(EE199="N&lt;5","N&lt;5",IF(EE199&lt;-0.1,"-",IF(EE199&gt;0.1,"+","")))</f>
        <v>+</v>
      </c>
      <c r="EG199" s="17">
        <f t="shared" ref="EG199:EG208" si="297">IF(EF199="N&lt;5","N&lt;5",(ABS(EE199)))</f>
        <v>0.54006576264060502</v>
      </c>
      <c r="EH199" s="17" t="str">
        <f t="shared" ref="EH199:EH208" si="298">IF(EG199="N&lt;5","N&lt;5",IF(AND(EG199&gt;0.1,EG199&lt;0.3),"small",IF(AND(EG199&gt;0.3,EG199&lt;0.5),"moderate",IF(EG199&gt;0.5,"Large",""))))</f>
        <v>Large</v>
      </c>
      <c r="EI199" s="17" t="str">
        <f t="shared" ref="EI199:EI208" si="299">IFERROR(EF199&amp;CHAR(10)&amp;CHAR(10)&amp;EH199,"")</f>
        <v>+
Large</v>
      </c>
    </row>
    <row r="200" spans="1:139" x14ac:dyDescent="0.2">
      <c r="A200" s="2" t="s">
        <v>422</v>
      </c>
      <c r="B200" s="2" t="s">
        <v>404</v>
      </c>
      <c r="C200" s="2" t="s">
        <v>423</v>
      </c>
      <c r="D200" s="145">
        <v>3.3</v>
      </c>
      <c r="E200" s="145">
        <v>1.36</v>
      </c>
      <c r="F200" s="131">
        <v>396</v>
      </c>
      <c r="G200" s="146">
        <v>3.26</v>
      </c>
      <c r="H200" s="146">
        <v>1.38</v>
      </c>
      <c r="I200" s="146">
        <v>231</v>
      </c>
      <c r="J200" s="146">
        <v>3.25</v>
      </c>
      <c r="K200" s="146">
        <v>1.36</v>
      </c>
      <c r="L200" s="146">
        <v>59</v>
      </c>
      <c r="M200" s="146">
        <v>3.42</v>
      </c>
      <c r="N200" s="146">
        <v>1.33</v>
      </c>
      <c r="O200" s="146">
        <v>106</v>
      </c>
      <c r="P200" s="146">
        <v>3.32</v>
      </c>
      <c r="Q200" s="146">
        <v>1.37</v>
      </c>
      <c r="R200" s="146">
        <v>116</v>
      </c>
      <c r="S200" s="146">
        <v>3.18</v>
      </c>
      <c r="T200" s="146">
        <v>1.4</v>
      </c>
      <c r="U200" s="146">
        <v>114</v>
      </c>
      <c r="V200" s="146">
        <v>3.34</v>
      </c>
      <c r="W200" s="146">
        <v>1.38</v>
      </c>
      <c r="X200" s="146">
        <v>238</v>
      </c>
      <c r="Y200" s="146">
        <v>3.25</v>
      </c>
      <c r="Z200" s="146">
        <v>1.34</v>
      </c>
      <c r="AA200" s="146">
        <v>158</v>
      </c>
      <c r="AB200" s="146">
        <v>3.32</v>
      </c>
      <c r="AC200" s="146">
        <v>1.38</v>
      </c>
      <c r="AD200" s="146">
        <v>293</v>
      </c>
      <c r="AE200" s="146">
        <v>3.24</v>
      </c>
      <c r="AF200" s="146">
        <v>1.32</v>
      </c>
      <c r="AG200" s="146">
        <v>103</v>
      </c>
      <c r="AH200" s="31">
        <v>3.5906862745098045</v>
      </c>
      <c r="AI200" s="31">
        <v>1.2779019659207129</v>
      </c>
      <c r="AJ200" s="125">
        <v>408</v>
      </c>
      <c r="AK200" s="31">
        <v>3.5579399141630916</v>
      </c>
      <c r="AL200" s="31">
        <v>1.3056043176648748</v>
      </c>
      <c r="AM200" s="125">
        <v>233</v>
      </c>
      <c r="AN200" s="31">
        <v>3.5873015873015883</v>
      </c>
      <c r="AO200" s="31">
        <v>1.327560467426949</v>
      </c>
      <c r="AP200" s="125">
        <v>63</v>
      </c>
      <c r="AQ200" s="31">
        <v>3.6607142857142869</v>
      </c>
      <c r="AR200" s="31">
        <v>1.1972458742454213</v>
      </c>
      <c r="AS200" s="125">
        <v>112</v>
      </c>
      <c r="AT200" s="31">
        <v>3.8372093023255829</v>
      </c>
      <c r="AU200" s="31">
        <v>1.2912416743427655</v>
      </c>
      <c r="AV200" s="125">
        <v>86</v>
      </c>
      <c r="AW200" s="31">
        <v>3.3862068965517245</v>
      </c>
      <c r="AX200" s="31">
        <v>1.3343028084637796</v>
      </c>
      <c r="AY200" s="125">
        <v>145</v>
      </c>
      <c r="AZ200" s="31">
        <v>3.6150627615062758</v>
      </c>
      <c r="BA200" s="31">
        <v>1.2777767161678044</v>
      </c>
      <c r="BB200" s="125">
        <v>239</v>
      </c>
      <c r="BC200" s="31">
        <v>3.5476190476190474</v>
      </c>
      <c r="BD200" s="31">
        <v>1.2800146135464627</v>
      </c>
      <c r="BE200" s="125">
        <v>168</v>
      </c>
      <c r="BF200" s="31">
        <v>3.6446540880503147</v>
      </c>
      <c r="BG200" s="31">
        <v>1.2341690418318079</v>
      </c>
      <c r="BH200" s="125">
        <v>318</v>
      </c>
      <c r="BI200" s="31">
        <v>3.3999999999999995</v>
      </c>
      <c r="BJ200" s="31">
        <v>1.4126236646671075</v>
      </c>
      <c r="BK200" s="125">
        <v>90</v>
      </c>
      <c r="BM200" s="17">
        <f t="shared" si="226"/>
        <v>7.2463768115940486E-3</v>
      </c>
      <c r="BN200" s="14" t="str">
        <f t="shared" si="225"/>
        <v/>
      </c>
      <c r="BO200" s="14">
        <f t="shared" si="227"/>
        <v>7.2463768115940486E-3</v>
      </c>
      <c r="BP200" s="14" t="str">
        <f t="shared" si="228"/>
        <v/>
      </c>
      <c r="BQ200" s="14" t="str">
        <f t="shared" si="229"/>
        <v xml:space="preserve">
</v>
      </c>
      <c r="BR200" s="17">
        <f t="shared" si="230"/>
        <v>-0.11594202898550736</v>
      </c>
      <c r="BS200" s="14" t="str">
        <f t="shared" si="231"/>
        <v>tenured</v>
      </c>
      <c r="BT200" s="14">
        <f t="shared" si="232"/>
        <v>0.11594202898550736</v>
      </c>
      <c r="BU200" s="14" t="str">
        <f t="shared" si="233"/>
        <v>small</v>
      </c>
      <c r="BV200" s="14" t="str">
        <f t="shared" si="234"/>
        <v>tenured
small</v>
      </c>
      <c r="BW200" s="17">
        <f t="shared" si="235"/>
        <v>0.10218978102189757</v>
      </c>
      <c r="BX200" s="14" t="str">
        <f t="shared" si="236"/>
        <v>assoc</v>
      </c>
      <c r="BY200" s="14">
        <f t="shared" si="237"/>
        <v>0.10218978102189757</v>
      </c>
      <c r="BZ200" s="14" t="str">
        <f t="shared" si="238"/>
        <v>small</v>
      </c>
      <c r="CA200" s="14" t="str">
        <f t="shared" si="239"/>
        <v>assoc
small</v>
      </c>
      <c r="CB200" s="17">
        <f t="shared" si="240"/>
        <v>6.5217391304347727E-2</v>
      </c>
      <c r="CC200" s="14" t="str">
        <f t="shared" si="241"/>
        <v/>
      </c>
      <c r="CD200" s="14">
        <f t="shared" si="242"/>
        <v>6.5217391304347727E-2</v>
      </c>
      <c r="CE200" s="14" t="str">
        <f t="shared" si="243"/>
        <v/>
      </c>
      <c r="CF200" s="14" t="str">
        <f t="shared" si="244"/>
        <v xml:space="preserve">
</v>
      </c>
      <c r="CG200" s="17">
        <f t="shared" si="245"/>
        <v>5.797101449275336E-2</v>
      </c>
      <c r="CH200" s="14" t="str">
        <f t="shared" si="246"/>
        <v/>
      </c>
      <c r="CI200" s="14">
        <f t="shared" si="247"/>
        <v>5.797101449275336E-2</v>
      </c>
      <c r="CJ200" s="14" t="str">
        <f t="shared" si="248"/>
        <v/>
      </c>
      <c r="CK200" s="14" t="str">
        <f t="shared" si="249"/>
        <v xml:space="preserve">
</v>
      </c>
      <c r="CL200" s="17">
        <f t="shared" si="250"/>
        <v>0.2274714980193091</v>
      </c>
      <c r="CM200" s="17" t="str">
        <f t="shared" si="251"/>
        <v>+</v>
      </c>
      <c r="CN200" s="17">
        <f t="shared" si="252"/>
        <v>0.2274714980193091</v>
      </c>
      <c r="CO200" s="17" t="str">
        <f t="shared" si="253"/>
        <v>small</v>
      </c>
      <c r="CP200" s="17" t="str">
        <f t="shared" si="254"/>
        <v>+
small</v>
      </c>
      <c r="CQ200" s="17">
        <f t="shared" si="255"/>
        <v>0.2282007727241353</v>
      </c>
      <c r="CR200" s="17" t="str">
        <f t="shared" si="256"/>
        <v>+</v>
      </c>
      <c r="CS200" s="17">
        <f t="shared" si="257"/>
        <v>0.2282007727241353</v>
      </c>
      <c r="CT200" s="17" t="str">
        <f t="shared" si="258"/>
        <v>small</v>
      </c>
      <c r="CU200" s="17" t="str">
        <f t="shared" si="259"/>
        <v>+
small</v>
      </c>
      <c r="CV200" s="151">
        <f t="shared" si="260"/>
        <v>0.25407625157394109</v>
      </c>
      <c r="CW200" s="17" t="str">
        <f t="shared" si="261"/>
        <v>+</v>
      </c>
      <c r="CX200" s="17">
        <f t="shared" si="262"/>
        <v>0.25407625157394109</v>
      </c>
      <c r="CY200" s="17" t="str">
        <f t="shared" si="263"/>
        <v>small</v>
      </c>
      <c r="CZ200" s="17" t="str">
        <f t="shared" si="264"/>
        <v>+
small</v>
      </c>
      <c r="DA200" s="17">
        <f t="shared" si="265"/>
        <v>0.20105668425543757</v>
      </c>
      <c r="DB200" s="17" t="str">
        <f t="shared" si="266"/>
        <v>+</v>
      </c>
      <c r="DC200" s="17">
        <f t="shared" si="267"/>
        <v>0.20105668425543757</v>
      </c>
      <c r="DD200" s="17" t="str">
        <f t="shared" si="268"/>
        <v>small</v>
      </c>
      <c r="DE200" s="17" t="str">
        <f t="shared" si="269"/>
        <v>+
small</v>
      </c>
      <c r="DF200" s="17">
        <f t="shared" si="270"/>
        <v>0.40055189714105188</v>
      </c>
      <c r="DG200" s="17" t="str">
        <f t="shared" si="271"/>
        <v>+</v>
      </c>
      <c r="DH200" s="17">
        <f t="shared" si="272"/>
        <v>0.40055189714105188</v>
      </c>
      <c r="DI200" s="17" t="str">
        <f t="shared" si="273"/>
        <v>moderate</v>
      </c>
      <c r="DJ200" s="17" t="str">
        <f t="shared" si="274"/>
        <v>+
moderate</v>
      </c>
      <c r="DK200" s="17">
        <f t="shared" si="275"/>
        <v>0.15454280336045767</v>
      </c>
      <c r="DL200" s="17" t="str">
        <f t="shared" si="276"/>
        <v>+</v>
      </c>
      <c r="DM200" s="17">
        <f t="shared" si="277"/>
        <v>0.15454280336045767</v>
      </c>
      <c r="DN200" s="17" t="str">
        <f t="shared" si="278"/>
        <v>small</v>
      </c>
      <c r="DO200" s="17" t="str">
        <f t="shared" si="279"/>
        <v>+
small</v>
      </c>
      <c r="DP200" s="17">
        <f t="shared" si="280"/>
        <v>0.21526668785389985</v>
      </c>
      <c r="DQ200" s="17" t="str">
        <f t="shared" si="281"/>
        <v>+</v>
      </c>
      <c r="DR200" s="17">
        <f t="shared" si="282"/>
        <v>0.21526668785389985</v>
      </c>
      <c r="DS200" s="17" t="str">
        <f t="shared" si="283"/>
        <v>small</v>
      </c>
      <c r="DT200" s="17" t="str">
        <f t="shared" si="284"/>
        <v>+
small</v>
      </c>
      <c r="DU200" s="17">
        <f t="shared" si="285"/>
        <v>0.23251222639908112</v>
      </c>
      <c r="DV200" s="17" t="str">
        <f t="shared" si="286"/>
        <v>+</v>
      </c>
      <c r="DW200" s="17">
        <f t="shared" si="287"/>
        <v>0.23251222639908112</v>
      </c>
      <c r="DX200" s="17" t="str">
        <f t="shared" si="288"/>
        <v>small</v>
      </c>
      <c r="DY200" s="17" t="str">
        <f t="shared" si="289"/>
        <v>+
small</v>
      </c>
      <c r="DZ200" s="17">
        <f t="shared" si="290"/>
        <v>0.26305479804326398</v>
      </c>
      <c r="EA200" s="17" t="str">
        <f t="shared" si="291"/>
        <v>+</v>
      </c>
      <c r="EB200" s="17">
        <f t="shared" si="292"/>
        <v>0.26305479804326398</v>
      </c>
      <c r="EC200" s="17" t="str">
        <f t="shared" si="293"/>
        <v>small</v>
      </c>
      <c r="ED200" s="17" t="str">
        <f t="shared" si="294"/>
        <v>+
small</v>
      </c>
      <c r="EE200" s="17">
        <f t="shared" si="295"/>
        <v>0.11326441995979454</v>
      </c>
      <c r="EF200" s="17" t="str">
        <f t="shared" si="296"/>
        <v>+</v>
      </c>
      <c r="EG200" s="17">
        <f t="shared" si="297"/>
        <v>0.11326441995979454</v>
      </c>
      <c r="EH200" s="17" t="str">
        <f t="shared" si="298"/>
        <v>small</v>
      </c>
      <c r="EI200" s="17" t="str">
        <f t="shared" si="299"/>
        <v>+
small</v>
      </c>
    </row>
    <row r="201" spans="1:139" s="27" customFormat="1" x14ac:dyDescent="0.2">
      <c r="A201" s="95" t="s">
        <v>424</v>
      </c>
      <c r="B201" s="95" t="s">
        <v>404</v>
      </c>
      <c r="C201" s="95" t="s">
        <v>425</v>
      </c>
      <c r="D201" s="148">
        <v>3.34</v>
      </c>
      <c r="E201" s="148">
        <v>1.25</v>
      </c>
      <c r="F201" s="148">
        <v>275</v>
      </c>
      <c r="G201" s="148">
        <v>3.34</v>
      </c>
      <c r="H201" s="148">
        <v>1.25</v>
      </c>
      <c r="I201" s="148">
        <v>275</v>
      </c>
      <c r="J201" s="148" t="s">
        <v>442</v>
      </c>
      <c r="K201" s="148" t="s">
        <v>442</v>
      </c>
      <c r="L201" s="148" t="s">
        <v>442</v>
      </c>
      <c r="M201" s="148" t="s">
        <v>442</v>
      </c>
      <c r="N201" s="148" t="s">
        <v>442</v>
      </c>
      <c r="O201" s="148" t="s">
        <v>442</v>
      </c>
      <c r="P201" s="148">
        <v>3.39</v>
      </c>
      <c r="Q201" s="148">
        <v>1.25</v>
      </c>
      <c r="R201" s="148">
        <v>142</v>
      </c>
      <c r="S201" s="148">
        <v>3.29</v>
      </c>
      <c r="T201" s="148">
        <v>1.25</v>
      </c>
      <c r="U201" s="148">
        <v>133</v>
      </c>
      <c r="V201" s="148">
        <v>3.53</v>
      </c>
      <c r="W201" s="148">
        <v>1.22</v>
      </c>
      <c r="X201" s="148">
        <v>178</v>
      </c>
      <c r="Y201" s="148">
        <v>2.99</v>
      </c>
      <c r="Z201" s="148">
        <v>1.24</v>
      </c>
      <c r="AA201" s="148">
        <v>97</v>
      </c>
      <c r="AB201" s="148">
        <v>3.32</v>
      </c>
      <c r="AC201" s="148">
        <v>1.28</v>
      </c>
      <c r="AD201" s="148">
        <v>214</v>
      </c>
      <c r="AE201" s="148">
        <v>3.41</v>
      </c>
      <c r="AF201" s="148">
        <v>1.1299999999999999</v>
      </c>
      <c r="AG201" s="148">
        <v>61</v>
      </c>
      <c r="AH201" s="98">
        <v>3.3003663003663002</v>
      </c>
      <c r="AI201" s="98">
        <v>1.2564099815750172</v>
      </c>
      <c r="AJ201" s="126">
        <v>273</v>
      </c>
      <c r="AK201" s="98">
        <v>3.3003663003663002</v>
      </c>
      <c r="AL201" s="98">
        <v>1.2564099815750172</v>
      </c>
      <c r="AM201" s="126">
        <v>273</v>
      </c>
      <c r="AN201" s="98" t="s">
        <v>442</v>
      </c>
      <c r="AO201" s="98" t="s">
        <v>442</v>
      </c>
      <c r="AP201" s="126" t="s">
        <v>442</v>
      </c>
      <c r="AQ201" s="98" t="s">
        <v>442</v>
      </c>
      <c r="AR201" s="98" t="s">
        <v>442</v>
      </c>
      <c r="AS201" s="126" t="s">
        <v>442</v>
      </c>
      <c r="AT201" s="98">
        <v>3.333333333333333</v>
      </c>
      <c r="AU201" s="98">
        <v>1.3771534860493693</v>
      </c>
      <c r="AV201" s="126">
        <v>117</v>
      </c>
      <c r="AW201" s="98">
        <v>3.2756410256410247</v>
      </c>
      <c r="AX201" s="98">
        <v>1.1616102169456373</v>
      </c>
      <c r="AY201" s="126">
        <v>156</v>
      </c>
      <c r="AZ201" s="98">
        <v>3.3820224719101142</v>
      </c>
      <c r="BA201" s="98">
        <v>1.2120451780426562</v>
      </c>
      <c r="BB201" s="126">
        <v>178</v>
      </c>
      <c r="BC201" s="98">
        <v>3.1473684210526311</v>
      </c>
      <c r="BD201" s="98">
        <v>1.3286404909949527</v>
      </c>
      <c r="BE201" s="126">
        <v>95</v>
      </c>
      <c r="BF201" s="98">
        <v>3.2283105022831049</v>
      </c>
      <c r="BG201" s="98">
        <v>1.2789482399197334</v>
      </c>
      <c r="BH201" s="126">
        <v>219</v>
      </c>
      <c r="BI201" s="98">
        <v>3.5925925925925926</v>
      </c>
      <c r="BJ201" s="98">
        <v>1.1246553940722435</v>
      </c>
      <c r="BK201" s="126">
        <v>54</v>
      </c>
      <c r="BM201" s="17" t="str">
        <f t="shared" si="226"/>
        <v>N&lt;5</v>
      </c>
      <c r="BN201" s="14" t="str">
        <f t="shared" si="225"/>
        <v>N&lt;5</v>
      </c>
      <c r="BO201" s="14" t="str">
        <f t="shared" si="227"/>
        <v>N&lt;5</v>
      </c>
      <c r="BP201" s="14" t="str">
        <f t="shared" si="228"/>
        <v>N&lt;5</v>
      </c>
      <c r="BQ201" s="14" t="str">
        <f t="shared" si="229"/>
        <v>N&lt;5
N&lt;5</v>
      </c>
      <c r="BR201" s="17" t="str">
        <f t="shared" si="230"/>
        <v>N&lt;5</v>
      </c>
      <c r="BS201" s="14" t="str">
        <f t="shared" si="231"/>
        <v>N&lt;5</v>
      </c>
      <c r="BT201" s="14" t="str">
        <f t="shared" si="232"/>
        <v>N&lt;5</v>
      </c>
      <c r="BU201" s="14" t="str">
        <f t="shared" si="233"/>
        <v>N&lt;5</v>
      </c>
      <c r="BV201" s="14" t="str">
        <f t="shared" si="234"/>
        <v>N&lt;5
N&lt;5</v>
      </c>
      <c r="BW201" s="17">
        <f t="shared" si="235"/>
        <v>8.0000000000000071E-2</v>
      </c>
      <c r="BX201" s="14" t="str">
        <f t="shared" si="236"/>
        <v/>
      </c>
      <c r="BY201" s="14">
        <f t="shared" si="237"/>
        <v>8.0000000000000071E-2</v>
      </c>
      <c r="BZ201" s="14" t="str">
        <f t="shared" si="238"/>
        <v/>
      </c>
      <c r="CA201" s="14" t="str">
        <f t="shared" si="239"/>
        <v xml:space="preserve">
</v>
      </c>
      <c r="CB201" s="17">
        <f t="shared" si="240"/>
        <v>0.44262295081967179</v>
      </c>
      <c r="CC201" s="14" t="str">
        <f t="shared" si="241"/>
        <v>women</v>
      </c>
      <c r="CD201" s="14">
        <f t="shared" si="242"/>
        <v>0.44262295081967179</v>
      </c>
      <c r="CE201" s="14" t="str">
        <f t="shared" si="243"/>
        <v>moderate</v>
      </c>
      <c r="CF201" s="14" t="str">
        <f t="shared" si="244"/>
        <v>women
moderate</v>
      </c>
      <c r="CG201" s="17">
        <f t="shared" si="245"/>
        <v>-7.0312500000000236E-2</v>
      </c>
      <c r="CH201" s="14" t="str">
        <f t="shared" si="246"/>
        <v/>
      </c>
      <c r="CI201" s="14">
        <f t="shared" si="247"/>
        <v>7.0312500000000236E-2</v>
      </c>
      <c r="CJ201" s="14" t="str">
        <f t="shared" si="248"/>
        <v/>
      </c>
      <c r="CK201" s="14" t="str">
        <f t="shared" si="249"/>
        <v xml:space="preserve">
</v>
      </c>
      <c r="CL201" s="17">
        <f t="shared" si="250"/>
        <v>-3.1545196404771832E-2</v>
      </c>
      <c r="CM201" s="17" t="str">
        <f t="shared" si="251"/>
        <v/>
      </c>
      <c r="CN201" s="17">
        <f t="shared" si="252"/>
        <v>3.1545196404771832E-2</v>
      </c>
      <c r="CO201" s="17" t="str">
        <f t="shared" si="253"/>
        <v/>
      </c>
      <c r="CP201" s="17" t="str">
        <f t="shared" si="254"/>
        <v xml:space="preserve">
</v>
      </c>
      <c r="CQ201" s="17">
        <f t="shared" si="255"/>
        <v>-3.1545196404771832E-2</v>
      </c>
      <c r="CR201" s="17" t="str">
        <f t="shared" si="256"/>
        <v/>
      </c>
      <c r="CS201" s="17">
        <f t="shared" si="257"/>
        <v>3.1545196404771832E-2</v>
      </c>
      <c r="CT201" s="17" t="str">
        <f t="shared" si="258"/>
        <v/>
      </c>
      <c r="CU201" s="17" t="str">
        <f t="shared" si="259"/>
        <v xml:space="preserve">
</v>
      </c>
      <c r="CV201" s="151" t="str">
        <f t="shared" si="260"/>
        <v>N&lt;5</v>
      </c>
      <c r="CW201" s="17" t="str">
        <f t="shared" si="261"/>
        <v>N&lt;5</v>
      </c>
      <c r="CX201" s="17" t="str">
        <f t="shared" si="262"/>
        <v>N&lt;5</v>
      </c>
      <c r="CY201" s="17" t="str">
        <f t="shared" si="263"/>
        <v>N&lt;5</v>
      </c>
      <c r="CZ201" s="17" t="str">
        <f t="shared" si="264"/>
        <v>N&lt;5
N&lt;5</v>
      </c>
      <c r="DA201" s="17" t="str">
        <f t="shared" si="265"/>
        <v>N&lt;5</v>
      </c>
      <c r="DB201" s="17" t="str">
        <f t="shared" si="266"/>
        <v>N&lt;5</v>
      </c>
      <c r="DC201" s="17" t="str">
        <f t="shared" si="267"/>
        <v>N&lt;5</v>
      </c>
      <c r="DD201" s="17" t="str">
        <f t="shared" si="268"/>
        <v>N&lt;5</v>
      </c>
      <c r="DE201" s="17" t="str">
        <f t="shared" si="269"/>
        <v>N&lt;5
N&lt;5</v>
      </c>
      <c r="DF201" s="17">
        <f t="shared" si="270"/>
        <v>-4.1147676886202689E-2</v>
      </c>
      <c r="DG201" s="17" t="str">
        <f t="shared" si="271"/>
        <v/>
      </c>
      <c r="DH201" s="17">
        <f t="shared" si="272"/>
        <v>4.1147676886202689E-2</v>
      </c>
      <c r="DI201" s="17" t="str">
        <f t="shared" si="273"/>
        <v/>
      </c>
      <c r="DJ201" s="17" t="str">
        <f t="shared" si="274"/>
        <v xml:space="preserve">
</v>
      </c>
      <c r="DK201" s="17">
        <f t="shared" si="275"/>
        <v>-1.236126727322627E-2</v>
      </c>
      <c r="DL201" s="17" t="str">
        <f t="shared" si="276"/>
        <v/>
      </c>
      <c r="DM201" s="17">
        <f t="shared" si="277"/>
        <v>1.236126727322627E-2</v>
      </c>
      <c r="DN201" s="17" t="str">
        <f t="shared" si="278"/>
        <v/>
      </c>
      <c r="DO201" s="17" t="str">
        <f t="shared" si="279"/>
        <v xml:space="preserve">
</v>
      </c>
      <c r="DP201" s="17">
        <f t="shared" si="280"/>
        <v>-0.12208911909443508</v>
      </c>
      <c r="DQ201" s="17" t="str">
        <f t="shared" si="281"/>
        <v>-</v>
      </c>
      <c r="DR201" s="17">
        <f t="shared" si="282"/>
        <v>0.12208911909443508</v>
      </c>
      <c r="DS201" s="17" t="str">
        <f t="shared" si="283"/>
        <v>small</v>
      </c>
      <c r="DT201" s="17" t="str">
        <f t="shared" si="284"/>
        <v>-
small</v>
      </c>
      <c r="DU201" s="17">
        <f t="shared" si="285"/>
        <v>0.1184431922097945</v>
      </c>
      <c r="DV201" s="17" t="str">
        <f t="shared" si="286"/>
        <v>+</v>
      </c>
      <c r="DW201" s="17">
        <f t="shared" si="287"/>
        <v>0.1184431922097945</v>
      </c>
      <c r="DX201" s="17" t="str">
        <f t="shared" si="288"/>
        <v>small</v>
      </c>
      <c r="DY201" s="17" t="str">
        <f t="shared" si="289"/>
        <v>+
small</v>
      </c>
      <c r="DZ201" s="17">
        <f t="shared" si="290"/>
        <v>-7.1691327963866125E-2</v>
      </c>
      <c r="EA201" s="17" t="str">
        <f t="shared" si="291"/>
        <v/>
      </c>
      <c r="EB201" s="17">
        <f t="shared" si="292"/>
        <v>7.1691327963866125E-2</v>
      </c>
      <c r="EC201" s="17" t="str">
        <f t="shared" si="293"/>
        <v/>
      </c>
      <c r="ED201" s="17" t="str">
        <f t="shared" si="294"/>
        <v xml:space="preserve">
</v>
      </c>
      <c r="EE201" s="17">
        <f t="shared" si="295"/>
        <v>0.16235425851775481</v>
      </c>
      <c r="EF201" s="17" t="str">
        <f t="shared" si="296"/>
        <v>+</v>
      </c>
      <c r="EG201" s="17">
        <f t="shared" si="297"/>
        <v>0.16235425851775481</v>
      </c>
      <c r="EH201" s="17" t="str">
        <f t="shared" si="298"/>
        <v>small</v>
      </c>
      <c r="EI201" s="17" t="str">
        <f t="shared" si="299"/>
        <v>+
small</v>
      </c>
    </row>
    <row r="202" spans="1:139" x14ac:dyDescent="0.2">
      <c r="A202" s="2" t="s">
        <v>426</v>
      </c>
      <c r="B202" s="2" t="s">
        <v>404</v>
      </c>
      <c r="C202" s="2" t="s">
        <v>427</v>
      </c>
      <c r="D202" s="145">
        <v>2.98</v>
      </c>
      <c r="E202" s="145">
        <v>1.25</v>
      </c>
      <c r="F202" s="131">
        <v>274</v>
      </c>
      <c r="G202" s="146">
        <v>2.98</v>
      </c>
      <c r="H202" s="146">
        <v>1.25</v>
      </c>
      <c r="I202" s="146">
        <v>274</v>
      </c>
      <c r="J202" s="146" t="s">
        <v>442</v>
      </c>
      <c r="K202" s="146" t="s">
        <v>442</v>
      </c>
      <c r="L202" s="146" t="s">
        <v>442</v>
      </c>
      <c r="M202" s="146" t="s">
        <v>442</v>
      </c>
      <c r="N202" s="146" t="s">
        <v>442</v>
      </c>
      <c r="O202" s="146" t="s">
        <v>442</v>
      </c>
      <c r="P202" s="146">
        <v>3.05</v>
      </c>
      <c r="Q202" s="146">
        <v>1.33</v>
      </c>
      <c r="R202" s="146">
        <v>141</v>
      </c>
      <c r="S202" s="146">
        <v>2.9</v>
      </c>
      <c r="T202" s="146">
        <v>1.17</v>
      </c>
      <c r="U202" s="146">
        <v>133</v>
      </c>
      <c r="V202" s="146">
        <v>3.14</v>
      </c>
      <c r="W202" s="146">
        <v>1.29</v>
      </c>
      <c r="X202" s="146">
        <v>176</v>
      </c>
      <c r="Y202" s="146">
        <v>2.68</v>
      </c>
      <c r="Z202" s="146">
        <v>1.1399999999999999</v>
      </c>
      <c r="AA202" s="146">
        <v>98</v>
      </c>
      <c r="AB202" s="146">
        <v>2.96</v>
      </c>
      <c r="AC202" s="146">
        <v>1.28</v>
      </c>
      <c r="AD202" s="146">
        <v>214</v>
      </c>
      <c r="AE202" s="146">
        <v>3.05</v>
      </c>
      <c r="AF202" s="146">
        <v>1.19</v>
      </c>
      <c r="AG202" s="146">
        <v>60</v>
      </c>
      <c r="AH202" s="31">
        <v>3.0476190476190461</v>
      </c>
      <c r="AI202" s="31">
        <v>1.3122457069917228</v>
      </c>
      <c r="AJ202" s="125">
        <v>273</v>
      </c>
      <c r="AK202" s="31">
        <v>3.0476190476190461</v>
      </c>
      <c r="AL202" s="31">
        <v>1.3122457069917228</v>
      </c>
      <c r="AM202" s="125">
        <v>273</v>
      </c>
      <c r="AN202" s="31" t="s">
        <v>442</v>
      </c>
      <c r="AO202" s="31" t="s">
        <v>442</v>
      </c>
      <c r="AP202" s="125" t="s">
        <v>442</v>
      </c>
      <c r="AQ202" s="31" t="s">
        <v>442</v>
      </c>
      <c r="AR202" s="31" t="s">
        <v>442</v>
      </c>
      <c r="AS202" s="125" t="s">
        <v>442</v>
      </c>
      <c r="AT202" s="31">
        <v>3.1111111111111116</v>
      </c>
      <c r="AU202" s="31">
        <v>1.4189467790180939</v>
      </c>
      <c r="AV202" s="125">
        <v>117</v>
      </c>
      <c r="AW202" s="31">
        <v>2.9999999999999996</v>
      </c>
      <c r="AX202" s="31">
        <v>1.2286893095306226</v>
      </c>
      <c r="AY202" s="125">
        <v>156</v>
      </c>
      <c r="AZ202" s="31">
        <v>3.1685393258426977</v>
      </c>
      <c r="BA202" s="31">
        <v>1.325422478695873</v>
      </c>
      <c r="BB202" s="125">
        <v>178</v>
      </c>
      <c r="BC202" s="31">
        <v>2.8210526315789468</v>
      </c>
      <c r="BD202" s="31">
        <v>1.2630505740149904</v>
      </c>
      <c r="BE202" s="125">
        <v>95</v>
      </c>
      <c r="BF202" s="31">
        <v>2.9771689497716891</v>
      </c>
      <c r="BG202" s="31">
        <v>1.3252762300758048</v>
      </c>
      <c r="BH202" s="125">
        <v>219</v>
      </c>
      <c r="BI202" s="31">
        <v>3.3333333333333335</v>
      </c>
      <c r="BJ202" s="31">
        <v>1.2285902336679022</v>
      </c>
      <c r="BK202" s="125">
        <v>54</v>
      </c>
      <c r="BM202" s="17" t="str">
        <f t="shared" si="226"/>
        <v>N&lt;5</v>
      </c>
      <c r="BN202" s="14" t="str">
        <f t="shared" si="225"/>
        <v>N&lt;5</v>
      </c>
      <c r="BO202" s="14" t="str">
        <f t="shared" si="227"/>
        <v>N&lt;5</v>
      </c>
      <c r="BP202" s="14" t="str">
        <f t="shared" si="228"/>
        <v>N&lt;5</v>
      </c>
      <c r="BQ202" s="14" t="str">
        <f t="shared" si="229"/>
        <v>N&lt;5
N&lt;5</v>
      </c>
      <c r="BR202" s="17" t="str">
        <f t="shared" si="230"/>
        <v>N&lt;5</v>
      </c>
      <c r="BS202" s="14" t="str">
        <f t="shared" si="231"/>
        <v>N&lt;5</v>
      </c>
      <c r="BT202" s="14" t="str">
        <f t="shared" si="232"/>
        <v>N&lt;5</v>
      </c>
      <c r="BU202" s="14" t="str">
        <f t="shared" si="233"/>
        <v>N&lt;5</v>
      </c>
      <c r="BV202" s="14" t="str">
        <f t="shared" si="234"/>
        <v>N&lt;5
N&lt;5</v>
      </c>
      <c r="BW202" s="17">
        <f t="shared" si="235"/>
        <v>0.11278195488721797</v>
      </c>
      <c r="BX202" s="14" t="str">
        <f t="shared" si="236"/>
        <v>assoc</v>
      </c>
      <c r="BY202" s="14">
        <f t="shared" si="237"/>
        <v>0.11278195488721797</v>
      </c>
      <c r="BZ202" s="14" t="str">
        <f t="shared" si="238"/>
        <v>small</v>
      </c>
      <c r="CA202" s="14" t="str">
        <f t="shared" si="239"/>
        <v>assoc
small</v>
      </c>
      <c r="CB202" s="17">
        <f t="shared" si="240"/>
        <v>0.35658914728682167</v>
      </c>
      <c r="CC202" s="14" t="str">
        <f t="shared" si="241"/>
        <v>women</v>
      </c>
      <c r="CD202" s="14">
        <f t="shared" si="242"/>
        <v>0.35658914728682167</v>
      </c>
      <c r="CE202" s="14" t="str">
        <f t="shared" si="243"/>
        <v>moderate</v>
      </c>
      <c r="CF202" s="14" t="str">
        <f t="shared" si="244"/>
        <v>women
moderate</v>
      </c>
      <c r="CG202" s="17">
        <f t="shared" si="245"/>
        <v>-7.0312499999999889E-2</v>
      </c>
      <c r="CH202" s="14" t="str">
        <f t="shared" si="246"/>
        <v/>
      </c>
      <c r="CI202" s="14">
        <f t="shared" si="247"/>
        <v>7.0312499999999889E-2</v>
      </c>
      <c r="CJ202" s="14" t="str">
        <f t="shared" si="248"/>
        <v/>
      </c>
      <c r="CK202" s="14" t="str">
        <f t="shared" si="249"/>
        <v xml:space="preserve">
</v>
      </c>
      <c r="CL202" s="17">
        <f t="shared" si="250"/>
        <v>5.1529258018348123E-2</v>
      </c>
      <c r="CM202" s="17" t="str">
        <f t="shared" si="251"/>
        <v/>
      </c>
      <c r="CN202" s="17">
        <f t="shared" si="252"/>
        <v>5.1529258018348123E-2</v>
      </c>
      <c r="CO202" s="17" t="str">
        <f t="shared" si="253"/>
        <v/>
      </c>
      <c r="CP202" s="17" t="str">
        <f t="shared" si="254"/>
        <v xml:space="preserve">
</v>
      </c>
      <c r="CQ202" s="17">
        <f t="shared" si="255"/>
        <v>5.1529258018348123E-2</v>
      </c>
      <c r="CR202" s="17" t="str">
        <f t="shared" si="256"/>
        <v/>
      </c>
      <c r="CS202" s="17">
        <f t="shared" si="257"/>
        <v>5.1529258018348123E-2</v>
      </c>
      <c r="CT202" s="17" t="str">
        <f t="shared" si="258"/>
        <v/>
      </c>
      <c r="CU202" s="17" t="str">
        <f t="shared" si="259"/>
        <v xml:space="preserve">
</v>
      </c>
      <c r="CV202" s="151" t="str">
        <f t="shared" si="260"/>
        <v>N&lt;5</v>
      </c>
      <c r="CW202" s="17" t="str">
        <f t="shared" si="261"/>
        <v>N&lt;5</v>
      </c>
      <c r="CX202" s="17" t="str">
        <f t="shared" si="262"/>
        <v>N&lt;5</v>
      </c>
      <c r="CY202" s="17" t="str">
        <f t="shared" si="263"/>
        <v>N&lt;5</v>
      </c>
      <c r="CZ202" s="17" t="str">
        <f t="shared" si="264"/>
        <v>N&lt;5
N&lt;5</v>
      </c>
      <c r="DA202" s="17" t="str">
        <f t="shared" si="265"/>
        <v>N&lt;5</v>
      </c>
      <c r="DB202" s="17" t="str">
        <f t="shared" si="266"/>
        <v>N&lt;5</v>
      </c>
      <c r="DC202" s="17" t="str">
        <f t="shared" si="267"/>
        <v>N&lt;5</v>
      </c>
      <c r="DD202" s="17" t="str">
        <f t="shared" si="268"/>
        <v>N&lt;5</v>
      </c>
      <c r="DE202" s="17" t="str">
        <f t="shared" si="269"/>
        <v>N&lt;5
N&lt;5</v>
      </c>
      <c r="DF202" s="17">
        <f t="shared" si="270"/>
        <v>4.3067937441177644E-2</v>
      </c>
      <c r="DG202" s="17" t="str">
        <f t="shared" si="271"/>
        <v/>
      </c>
      <c r="DH202" s="17">
        <f t="shared" si="272"/>
        <v>4.3067937441177644E-2</v>
      </c>
      <c r="DI202" s="17" t="str">
        <f t="shared" si="273"/>
        <v/>
      </c>
      <c r="DJ202" s="17" t="str">
        <f t="shared" si="274"/>
        <v xml:space="preserve">
</v>
      </c>
      <c r="DK202" s="17">
        <f t="shared" si="275"/>
        <v>8.1387539733865769E-2</v>
      </c>
      <c r="DL202" s="17" t="str">
        <f t="shared" si="276"/>
        <v/>
      </c>
      <c r="DM202" s="17">
        <f t="shared" si="277"/>
        <v>8.1387539733865769E-2</v>
      </c>
      <c r="DN202" s="17" t="str">
        <f t="shared" si="278"/>
        <v/>
      </c>
      <c r="DO202" s="17" t="str">
        <f t="shared" si="279"/>
        <v xml:space="preserve">
</v>
      </c>
      <c r="DP202" s="17">
        <f t="shared" si="280"/>
        <v>2.1532248246444688E-2</v>
      </c>
      <c r="DQ202" s="17" t="str">
        <f t="shared" si="281"/>
        <v/>
      </c>
      <c r="DR202" s="17">
        <f t="shared" si="282"/>
        <v>2.1532248246444688E-2</v>
      </c>
      <c r="DS202" s="17" t="str">
        <f t="shared" si="283"/>
        <v/>
      </c>
      <c r="DT202" s="17" t="str">
        <f t="shared" si="284"/>
        <v xml:space="preserve">
</v>
      </c>
      <c r="DU202" s="17">
        <f t="shared" si="285"/>
        <v>0.11167615492273437</v>
      </c>
      <c r="DV202" s="17" t="str">
        <f t="shared" si="286"/>
        <v>+</v>
      </c>
      <c r="DW202" s="17">
        <f t="shared" si="287"/>
        <v>0.11167615492273437</v>
      </c>
      <c r="DX202" s="17" t="str">
        <f t="shared" si="288"/>
        <v>small</v>
      </c>
      <c r="DY202" s="17" t="str">
        <f t="shared" si="289"/>
        <v>+
small</v>
      </c>
      <c r="DZ202" s="17">
        <f t="shared" si="290"/>
        <v>1.2954997141016477E-2</v>
      </c>
      <c r="EA202" s="17" t="str">
        <f t="shared" si="291"/>
        <v/>
      </c>
      <c r="EB202" s="17">
        <f t="shared" si="292"/>
        <v>1.2954997141016477E-2</v>
      </c>
      <c r="EC202" s="17" t="str">
        <f t="shared" si="293"/>
        <v/>
      </c>
      <c r="ED202" s="17" t="str">
        <f t="shared" si="294"/>
        <v xml:space="preserve">
</v>
      </c>
      <c r="EE202" s="17">
        <f t="shared" si="295"/>
        <v>0.23061662511141282</v>
      </c>
      <c r="EF202" s="17" t="str">
        <f t="shared" si="296"/>
        <v>+</v>
      </c>
      <c r="EG202" s="17">
        <f t="shared" si="297"/>
        <v>0.23061662511141282</v>
      </c>
      <c r="EH202" s="17" t="str">
        <f t="shared" si="298"/>
        <v>small</v>
      </c>
      <c r="EI202" s="17" t="str">
        <f t="shared" si="299"/>
        <v>+
small</v>
      </c>
    </row>
    <row r="203" spans="1:139" s="27" customFormat="1" x14ac:dyDescent="0.2">
      <c r="A203" s="95" t="s">
        <v>428</v>
      </c>
      <c r="B203" s="95" t="s">
        <v>404</v>
      </c>
      <c r="C203" s="95" t="s">
        <v>429</v>
      </c>
      <c r="D203" s="148">
        <v>3.05</v>
      </c>
      <c r="E203" s="148">
        <v>1.23</v>
      </c>
      <c r="F203" s="148">
        <v>317</v>
      </c>
      <c r="G203" s="148">
        <v>3.16</v>
      </c>
      <c r="H203" s="148">
        <v>1.22</v>
      </c>
      <c r="I203" s="148">
        <v>202</v>
      </c>
      <c r="J203" s="148">
        <v>2.9</v>
      </c>
      <c r="K203" s="148">
        <v>1.28</v>
      </c>
      <c r="L203" s="148">
        <v>40</v>
      </c>
      <c r="M203" s="148">
        <v>2.81</v>
      </c>
      <c r="N203" s="148">
        <v>1.2</v>
      </c>
      <c r="O203" s="148">
        <v>75</v>
      </c>
      <c r="P203" s="148">
        <v>3.29</v>
      </c>
      <c r="Q203" s="148">
        <v>1.2</v>
      </c>
      <c r="R203" s="148">
        <v>102</v>
      </c>
      <c r="S203" s="148">
        <v>3</v>
      </c>
      <c r="T203" s="148">
        <v>1.23</v>
      </c>
      <c r="U203" s="148">
        <v>99</v>
      </c>
      <c r="V203" s="148">
        <v>3.17</v>
      </c>
      <c r="W203" s="148">
        <v>1.24</v>
      </c>
      <c r="X203" s="148">
        <v>203</v>
      </c>
      <c r="Y203" s="148">
        <v>2.82</v>
      </c>
      <c r="Z203" s="148">
        <v>1.18</v>
      </c>
      <c r="AA203" s="148">
        <v>114</v>
      </c>
      <c r="AB203" s="148">
        <v>3.08</v>
      </c>
      <c r="AC203" s="148">
        <v>1.19</v>
      </c>
      <c r="AD203" s="148">
        <v>237</v>
      </c>
      <c r="AE203" s="148">
        <v>2.94</v>
      </c>
      <c r="AF203" s="148">
        <v>1.33</v>
      </c>
      <c r="AG203" s="148">
        <v>80</v>
      </c>
      <c r="AH203" s="98">
        <v>3.1324999999999981</v>
      </c>
      <c r="AI203" s="98">
        <v>1.246526502246144</v>
      </c>
      <c r="AJ203" s="126">
        <v>400</v>
      </c>
      <c r="AK203" s="98">
        <v>3.2030651340996177</v>
      </c>
      <c r="AL203" s="98">
        <v>1.2683083037785174</v>
      </c>
      <c r="AM203" s="126">
        <v>261</v>
      </c>
      <c r="AN203" s="98">
        <v>3.0392156862745092</v>
      </c>
      <c r="AO203" s="98">
        <v>1.0947289036784493</v>
      </c>
      <c r="AP203" s="126">
        <v>51</v>
      </c>
      <c r="AQ203" s="98">
        <v>2.9772727272727275</v>
      </c>
      <c r="AR203" s="98">
        <v>1.2592396239445518</v>
      </c>
      <c r="AS203" s="126">
        <v>88</v>
      </c>
      <c r="AT203" s="98">
        <v>3.4374999999999996</v>
      </c>
      <c r="AU203" s="98">
        <v>1.2504503693174411</v>
      </c>
      <c r="AV203" s="126">
        <v>112</v>
      </c>
      <c r="AW203" s="98">
        <v>3.0202702702702715</v>
      </c>
      <c r="AX203" s="98">
        <v>1.2588170377860055</v>
      </c>
      <c r="AY203" s="126">
        <v>148</v>
      </c>
      <c r="AZ203" s="98">
        <v>3.2571428571428562</v>
      </c>
      <c r="BA203" s="98">
        <v>1.2492620772699849</v>
      </c>
      <c r="BB203" s="126">
        <v>245</v>
      </c>
      <c r="BC203" s="98">
        <v>2.9354838709677415</v>
      </c>
      <c r="BD203" s="98">
        <v>1.2203758169016723</v>
      </c>
      <c r="BE203" s="126">
        <v>155</v>
      </c>
      <c r="BF203" s="98">
        <v>3.1003134796238263</v>
      </c>
      <c r="BG203" s="98">
        <v>1.2698610440645948</v>
      </c>
      <c r="BH203" s="126">
        <v>319</v>
      </c>
      <c r="BI203" s="98">
        <v>3.2592592592592591</v>
      </c>
      <c r="BJ203" s="98">
        <v>1.1486707293408518</v>
      </c>
      <c r="BK203" s="126">
        <v>81</v>
      </c>
      <c r="BM203" s="17">
        <f t="shared" si="226"/>
        <v>0.21311475409836084</v>
      </c>
      <c r="BN203" s="14" t="str">
        <f t="shared" si="225"/>
        <v>pre-ten</v>
      </c>
      <c r="BO203" s="14">
        <f t="shared" si="227"/>
        <v>0.21311475409836084</v>
      </c>
      <c r="BP203" s="14" t="str">
        <f t="shared" si="228"/>
        <v>small</v>
      </c>
      <c r="BQ203" s="14" t="str">
        <f t="shared" si="229"/>
        <v>pre-ten
small</v>
      </c>
      <c r="BR203" s="17">
        <f t="shared" si="230"/>
        <v>0.28688524590163944</v>
      </c>
      <c r="BS203" s="14" t="str">
        <f t="shared" si="231"/>
        <v>ntt</v>
      </c>
      <c r="BT203" s="14">
        <f t="shared" si="232"/>
        <v>0.28688524590163944</v>
      </c>
      <c r="BU203" s="14" t="str">
        <f t="shared" si="233"/>
        <v>small</v>
      </c>
      <c r="BV203" s="14" t="str">
        <f t="shared" si="234"/>
        <v>ntt
small</v>
      </c>
      <c r="BW203" s="17">
        <f t="shared" si="235"/>
        <v>0.2416666666666667</v>
      </c>
      <c r="BX203" s="14" t="str">
        <f t="shared" si="236"/>
        <v>assoc</v>
      </c>
      <c r="BY203" s="14">
        <f t="shared" si="237"/>
        <v>0.2416666666666667</v>
      </c>
      <c r="BZ203" s="14" t="str">
        <f t="shared" si="238"/>
        <v>small</v>
      </c>
      <c r="CA203" s="14" t="str">
        <f t="shared" si="239"/>
        <v>assoc
small</v>
      </c>
      <c r="CB203" s="17">
        <f t="shared" si="240"/>
        <v>0.28225806451612911</v>
      </c>
      <c r="CC203" s="14" t="str">
        <f t="shared" si="241"/>
        <v>women</v>
      </c>
      <c r="CD203" s="14">
        <f t="shared" si="242"/>
        <v>0.28225806451612911</v>
      </c>
      <c r="CE203" s="14" t="str">
        <f t="shared" si="243"/>
        <v>small</v>
      </c>
      <c r="CF203" s="14" t="str">
        <f t="shared" si="244"/>
        <v>women
small</v>
      </c>
      <c r="CG203" s="17">
        <f t="shared" si="245"/>
        <v>0.11764705882352952</v>
      </c>
      <c r="CH203" s="14" t="str">
        <f t="shared" si="246"/>
        <v>foc</v>
      </c>
      <c r="CI203" s="14">
        <f t="shared" si="247"/>
        <v>0.11764705882352952</v>
      </c>
      <c r="CJ203" s="14" t="str">
        <f t="shared" si="248"/>
        <v>small</v>
      </c>
      <c r="CK203" s="14" t="str">
        <f t="shared" si="249"/>
        <v>foc
small</v>
      </c>
      <c r="CL203" s="17">
        <f t="shared" si="250"/>
        <v>6.6183911735000933E-2</v>
      </c>
      <c r="CM203" s="17" t="str">
        <f t="shared" si="251"/>
        <v/>
      </c>
      <c r="CN203" s="17">
        <f t="shared" si="252"/>
        <v>6.6183911735000933E-2</v>
      </c>
      <c r="CO203" s="17" t="str">
        <f t="shared" si="253"/>
        <v/>
      </c>
      <c r="CP203" s="17" t="str">
        <f t="shared" si="254"/>
        <v xml:space="preserve">
</v>
      </c>
      <c r="CQ203" s="17">
        <f t="shared" si="255"/>
        <v>3.3954783684155339E-2</v>
      </c>
      <c r="CR203" s="17" t="str">
        <f t="shared" si="256"/>
        <v/>
      </c>
      <c r="CS203" s="17">
        <f t="shared" si="257"/>
        <v>3.3954783684155339E-2</v>
      </c>
      <c r="CT203" s="17" t="str">
        <f t="shared" si="258"/>
        <v/>
      </c>
      <c r="CU203" s="17" t="str">
        <f t="shared" si="259"/>
        <v xml:space="preserve">
</v>
      </c>
      <c r="CV203" s="151">
        <f t="shared" si="260"/>
        <v>0.12716909712233251</v>
      </c>
      <c r="CW203" s="17" t="str">
        <f t="shared" si="261"/>
        <v>+</v>
      </c>
      <c r="CX203" s="17">
        <f t="shared" si="262"/>
        <v>0.12716909712233251</v>
      </c>
      <c r="CY203" s="17" t="str">
        <f t="shared" si="263"/>
        <v>small</v>
      </c>
      <c r="CZ203" s="17" t="str">
        <f t="shared" si="264"/>
        <v>+
small</v>
      </c>
      <c r="DA203" s="17">
        <f t="shared" si="265"/>
        <v>0.13283629588207191</v>
      </c>
      <c r="DB203" s="17" t="str">
        <f t="shared" si="266"/>
        <v>+</v>
      </c>
      <c r="DC203" s="17">
        <f t="shared" si="267"/>
        <v>0.13283629588207191</v>
      </c>
      <c r="DD203" s="17" t="str">
        <f t="shared" si="268"/>
        <v>small</v>
      </c>
      <c r="DE203" s="17" t="str">
        <f t="shared" si="269"/>
        <v>+
small</v>
      </c>
      <c r="DF203" s="17">
        <f t="shared" si="270"/>
        <v>0.11795750044882826</v>
      </c>
      <c r="DG203" s="17" t="str">
        <f t="shared" si="271"/>
        <v>+</v>
      </c>
      <c r="DH203" s="17">
        <f t="shared" si="272"/>
        <v>0.11795750044882826</v>
      </c>
      <c r="DI203" s="17" t="str">
        <f t="shared" si="273"/>
        <v>small</v>
      </c>
      <c r="DJ203" s="17" t="str">
        <f t="shared" si="274"/>
        <v>+
small</v>
      </c>
      <c r="DK203" s="17">
        <f t="shared" si="275"/>
        <v>1.6102634188938727E-2</v>
      </c>
      <c r="DL203" s="17" t="str">
        <f t="shared" si="276"/>
        <v/>
      </c>
      <c r="DM203" s="17">
        <f t="shared" si="277"/>
        <v>1.6102634188938727E-2</v>
      </c>
      <c r="DN203" s="17" t="str">
        <f t="shared" si="278"/>
        <v/>
      </c>
      <c r="DO203" s="17" t="str">
        <f t="shared" si="279"/>
        <v xml:space="preserve">
</v>
      </c>
      <c r="DP203" s="17">
        <f t="shared" si="280"/>
        <v>6.9755465028835076E-2</v>
      </c>
      <c r="DQ203" s="17" t="str">
        <f t="shared" si="281"/>
        <v/>
      </c>
      <c r="DR203" s="17">
        <f t="shared" si="282"/>
        <v>6.9755465028835076E-2</v>
      </c>
      <c r="DS203" s="17" t="str">
        <f t="shared" si="283"/>
        <v/>
      </c>
      <c r="DT203" s="17" t="str">
        <f t="shared" si="284"/>
        <v xml:space="preserve">
</v>
      </c>
      <c r="DU203" s="17">
        <f t="shared" si="285"/>
        <v>9.4629760249539951E-2</v>
      </c>
      <c r="DV203" s="17" t="str">
        <f t="shared" si="286"/>
        <v/>
      </c>
      <c r="DW203" s="17">
        <f t="shared" si="287"/>
        <v>9.4629760249539951E-2</v>
      </c>
      <c r="DX203" s="17" t="str">
        <f t="shared" si="288"/>
        <v/>
      </c>
      <c r="DY203" s="17" t="str">
        <f t="shared" si="289"/>
        <v xml:space="preserve">
</v>
      </c>
      <c r="DZ203" s="17">
        <f t="shared" si="290"/>
        <v>1.5996616101244018E-2</v>
      </c>
      <c r="EA203" s="17" t="str">
        <f t="shared" si="291"/>
        <v/>
      </c>
      <c r="EB203" s="17">
        <f t="shared" si="292"/>
        <v>1.5996616101244018E-2</v>
      </c>
      <c r="EC203" s="17" t="str">
        <f t="shared" si="293"/>
        <v/>
      </c>
      <c r="ED203" s="17" t="str">
        <f t="shared" si="294"/>
        <v xml:space="preserve">
</v>
      </c>
      <c r="EE203" s="17">
        <f t="shared" si="295"/>
        <v>0.27793801226436882</v>
      </c>
      <c r="EF203" s="17" t="str">
        <f t="shared" si="296"/>
        <v>+</v>
      </c>
      <c r="EG203" s="17">
        <f t="shared" si="297"/>
        <v>0.27793801226436882</v>
      </c>
      <c r="EH203" s="17" t="str">
        <f t="shared" si="298"/>
        <v>small</v>
      </c>
      <c r="EI203" s="17" t="str">
        <f t="shared" si="299"/>
        <v>+
small</v>
      </c>
    </row>
    <row r="204" spans="1:139" x14ac:dyDescent="0.2">
      <c r="A204" s="2" t="s">
        <v>430</v>
      </c>
      <c r="B204" s="2" t="s">
        <v>431</v>
      </c>
      <c r="C204" s="2" t="s">
        <v>432</v>
      </c>
      <c r="D204" s="145">
        <v>2.68</v>
      </c>
      <c r="E204" s="145">
        <v>1.34</v>
      </c>
      <c r="F204" s="131">
        <v>269</v>
      </c>
      <c r="G204" s="146">
        <v>2.67</v>
      </c>
      <c r="H204" s="146">
        <v>1.36</v>
      </c>
      <c r="I204" s="146">
        <v>199</v>
      </c>
      <c r="J204" s="146" t="s">
        <v>442</v>
      </c>
      <c r="K204" s="146" t="s">
        <v>442</v>
      </c>
      <c r="L204" s="146" t="s">
        <v>442</v>
      </c>
      <c r="M204" s="146">
        <v>2.71</v>
      </c>
      <c r="N204" s="146">
        <v>1.29</v>
      </c>
      <c r="O204" s="146">
        <v>70</v>
      </c>
      <c r="P204" s="146">
        <v>2.7</v>
      </c>
      <c r="Q204" s="146">
        <v>1.34</v>
      </c>
      <c r="R204" s="146">
        <v>96</v>
      </c>
      <c r="S204" s="146">
        <v>2.64</v>
      </c>
      <c r="T204" s="146">
        <v>1.39</v>
      </c>
      <c r="U204" s="146">
        <v>103</v>
      </c>
      <c r="V204" s="146">
        <v>2.83</v>
      </c>
      <c r="W204" s="146">
        <v>1.33</v>
      </c>
      <c r="X204" s="146">
        <v>169</v>
      </c>
      <c r="Y204" s="146">
        <v>2.42</v>
      </c>
      <c r="Z204" s="146">
        <v>1.33</v>
      </c>
      <c r="AA204" s="146">
        <v>100</v>
      </c>
      <c r="AB204" s="146">
        <v>2.59</v>
      </c>
      <c r="AC204" s="146">
        <v>1.31</v>
      </c>
      <c r="AD204" s="146">
        <v>205</v>
      </c>
      <c r="AE204" s="146">
        <v>2.97</v>
      </c>
      <c r="AF204" s="146">
        <v>1.41</v>
      </c>
      <c r="AG204" s="146">
        <v>64</v>
      </c>
      <c r="AH204" s="31">
        <v>2.8085937500000013</v>
      </c>
      <c r="AI204" s="31">
        <v>1.3189732990949781</v>
      </c>
      <c r="AJ204" s="125">
        <v>256</v>
      </c>
      <c r="AK204" s="31">
        <v>2.7643979057591621</v>
      </c>
      <c r="AL204" s="31">
        <v>1.318687357223407</v>
      </c>
      <c r="AM204" s="125">
        <v>191</v>
      </c>
      <c r="AN204" s="31" t="s">
        <v>442</v>
      </c>
      <c r="AO204" s="31" t="s">
        <v>442</v>
      </c>
      <c r="AP204" s="125" t="s">
        <v>442</v>
      </c>
      <c r="AQ204" s="31">
        <v>2.9384615384615387</v>
      </c>
      <c r="AR204" s="31">
        <v>1.3214211464002861</v>
      </c>
      <c r="AS204" s="125">
        <v>65</v>
      </c>
      <c r="AT204" s="31">
        <v>2.6511627906976751</v>
      </c>
      <c r="AU204" s="31">
        <v>1.3870615734283509</v>
      </c>
      <c r="AV204" s="125">
        <v>86</v>
      </c>
      <c r="AW204" s="31">
        <v>2.8571428571428568</v>
      </c>
      <c r="AX204" s="31">
        <v>1.2590332939064144</v>
      </c>
      <c r="AY204" s="125">
        <v>105</v>
      </c>
      <c r="AZ204" s="31">
        <v>2.8109756097560963</v>
      </c>
      <c r="BA204" s="31">
        <v>1.3226211285580669</v>
      </c>
      <c r="BB204" s="125">
        <v>164</v>
      </c>
      <c r="BC204" s="31">
        <v>2.8043478260869574</v>
      </c>
      <c r="BD204" s="31">
        <v>1.3196663783756113</v>
      </c>
      <c r="BE204" s="125">
        <v>92</v>
      </c>
      <c r="BF204" s="31">
        <v>2.7894736842105243</v>
      </c>
      <c r="BG204" s="31">
        <v>1.2985510455171816</v>
      </c>
      <c r="BH204" s="125">
        <v>209</v>
      </c>
      <c r="BI204" s="31">
        <v>2.893617021276595</v>
      </c>
      <c r="BJ204" s="31">
        <v>1.4178066734157513</v>
      </c>
      <c r="BK204" s="125">
        <v>47</v>
      </c>
      <c r="BM204" s="17" t="str">
        <f t="shared" si="226"/>
        <v>N&lt;5</v>
      </c>
      <c r="BN204" s="14" t="str">
        <f t="shared" si="225"/>
        <v>N&lt;5</v>
      </c>
      <c r="BO204" s="14" t="str">
        <f t="shared" si="227"/>
        <v>N&lt;5</v>
      </c>
      <c r="BP204" s="14" t="str">
        <f t="shared" si="228"/>
        <v>N&lt;5</v>
      </c>
      <c r="BQ204" s="14" t="str">
        <f t="shared" si="229"/>
        <v>N&lt;5
N&lt;5</v>
      </c>
      <c r="BR204" s="17">
        <f t="shared" si="230"/>
        <v>-2.9411764705882377E-2</v>
      </c>
      <c r="BS204" s="14" t="str">
        <f t="shared" si="231"/>
        <v/>
      </c>
      <c r="BT204" s="14">
        <f t="shared" si="232"/>
        <v>2.9411764705882377E-2</v>
      </c>
      <c r="BU204" s="14" t="str">
        <f t="shared" si="233"/>
        <v/>
      </c>
      <c r="BV204" s="14" t="str">
        <f t="shared" si="234"/>
        <v xml:space="preserve">
</v>
      </c>
      <c r="BW204" s="17">
        <f t="shared" si="235"/>
        <v>4.4776119402985114E-2</v>
      </c>
      <c r="BX204" s="14" t="str">
        <f t="shared" si="236"/>
        <v/>
      </c>
      <c r="BY204" s="14">
        <f t="shared" si="237"/>
        <v>4.4776119402985114E-2</v>
      </c>
      <c r="BZ204" s="14" t="str">
        <f t="shared" si="238"/>
        <v/>
      </c>
      <c r="CA204" s="14" t="str">
        <f t="shared" si="239"/>
        <v xml:space="preserve">
</v>
      </c>
      <c r="CB204" s="17">
        <f t="shared" si="240"/>
        <v>0.30827067669172942</v>
      </c>
      <c r="CC204" s="14" t="str">
        <f t="shared" si="241"/>
        <v>women</v>
      </c>
      <c r="CD204" s="14">
        <f t="shared" si="242"/>
        <v>0.30827067669172942</v>
      </c>
      <c r="CE204" s="14" t="str">
        <f t="shared" si="243"/>
        <v>moderate</v>
      </c>
      <c r="CF204" s="14" t="str">
        <f t="shared" si="244"/>
        <v>women
moderate</v>
      </c>
      <c r="CG204" s="17">
        <f t="shared" si="245"/>
        <v>-0.29007633587786286</v>
      </c>
      <c r="CH204" s="14" t="str">
        <f t="shared" si="246"/>
        <v>white</v>
      </c>
      <c r="CI204" s="14">
        <f t="shared" si="247"/>
        <v>0.29007633587786286</v>
      </c>
      <c r="CJ204" s="14" t="str">
        <f t="shared" si="248"/>
        <v>small</v>
      </c>
      <c r="CK204" s="14" t="str">
        <f t="shared" si="249"/>
        <v>white
small</v>
      </c>
      <c r="CL204" s="17">
        <f t="shared" si="250"/>
        <v>9.7495339813350734E-2</v>
      </c>
      <c r="CM204" s="17" t="str">
        <f t="shared" si="251"/>
        <v/>
      </c>
      <c r="CN204" s="17">
        <f t="shared" si="252"/>
        <v>9.7495339813350734E-2</v>
      </c>
      <c r="CO204" s="17" t="str">
        <f t="shared" si="253"/>
        <v/>
      </c>
      <c r="CP204" s="17" t="str">
        <f t="shared" si="254"/>
        <v xml:space="preserve">
</v>
      </c>
      <c r="CQ204" s="17">
        <f t="shared" si="255"/>
        <v>7.1584750731154279E-2</v>
      </c>
      <c r="CR204" s="17" t="str">
        <f t="shared" si="256"/>
        <v/>
      </c>
      <c r="CS204" s="17">
        <f t="shared" si="257"/>
        <v>7.1584750731154279E-2</v>
      </c>
      <c r="CT204" s="17" t="str">
        <f t="shared" si="258"/>
        <v/>
      </c>
      <c r="CU204" s="17" t="str">
        <f t="shared" si="259"/>
        <v xml:space="preserve">
</v>
      </c>
      <c r="CV204" s="151" t="str">
        <f t="shared" si="260"/>
        <v>N&lt;5</v>
      </c>
      <c r="CW204" s="17" t="str">
        <f t="shared" si="261"/>
        <v>N&lt;5</v>
      </c>
      <c r="CX204" s="17" t="str">
        <f t="shared" si="262"/>
        <v>N&lt;5</v>
      </c>
      <c r="CY204" s="17" t="str">
        <f t="shared" si="263"/>
        <v>N&lt;5</v>
      </c>
      <c r="CZ204" s="17" t="str">
        <f t="shared" si="264"/>
        <v>N&lt;5
N&lt;5</v>
      </c>
      <c r="DA204" s="17">
        <f t="shared" si="265"/>
        <v>0.17289078435281294</v>
      </c>
      <c r="DB204" s="17" t="str">
        <f t="shared" si="266"/>
        <v>+</v>
      </c>
      <c r="DC204" s="17">
        <f t="shared" si="267"/>
        <v>0.17289078435281294</v>
      </c>
      <c r="DD204" s="17" t="str">
        <f t="shared" si="268"/>
        <v>small</v>
      </c>
      <c r="DE204" s="17" t="str">
        <f t="shared" si="269"/>
        <v>+
small</v>
      </c>
      <c r="DF204" s="17">
        <f t="shared" si="270"/>
        <v>-3.5209114171922337E-2</v>
      </c>
      <c r="DG204" s="17" t="str">
        <f t="shared" si="271"/>
        <v/>
      </c>
      <c r="DH204" s="17">
        <f t="shared" si="272"/>
        <v>3.5209114171922337E-2</v>
      </c>
      <c r="DI204" s="17" t="str">
        <f t="shared" si="273"/>
        <v/>
      </c>
      <c r="DJ204" s="17" t="str">
        <f t="shared" si="274"/>
        <v xml:space="preserve">
</v>
      </c>
      <c r="DK204" s="17">
        <f t="shared" si="275"/>
        <v>0.17246792296423349</v>
      </c>
      <c r="DL204" s="17" t="str">
        <f t="shared" si="276"/>
        <v>+</v>
      </c>
      <c r="DM204" s="17">
        <f t="shared" si="277"/>
        <v>0.17246792296423349</v>
      </c>
      <c r="DN204" s="17" t="str">
        <f t="shared" si="278"/>
        <v>small</v>
      </c>
      <c r="DO204" s="17" t="str">
        <f t="shared" si="279"/>
        <v>+
small</v>
      </c>
      <c r="DP204" s="17">
        <f t="shared" si="280"/>
        <v>-1.4383854781334353E-2</v>
      </c>
      <c r="DQ204" s="17" t="str">
        <f t="shared" si="281"/>
        <v/>
      </c>
      <c r="DR204" s="17">
        <f t="shared" si="282"/>
        <v>1.4383854781334353E-2</v>
      </c>
      <c r="DS204" s="17" t="str">
        <f t="shared" si="283"/>
        <v/>
      </c>
      <c r="DT204" s="17" t="str">
        <f t="shared" si="284"/>
        <v xml:space="preserve">
</v>
      </c>
      <c r="DU204" s="17">
        <f t="shared" si="285"/>
        <v>0.2912462061510232</v>
      </c>
      <c r="DV204" s="17" t="str">
        <f t="shared" si="286"/>
        <v>+</v>
      </c>
      <c r="DW204" s="17">
        <f t="shared" si="287"/>
        <v>0.2912462061510232</v>
      </c>
      <c r="DX204" s="17" t="str">
        <f t="shared" si="288"/>
        <v>small</v>
      </c>
      <c r="DY204" s="17" t="str">
        <f t="shared" si="289"/>
        <v>+
small</v>
      </c>
      <c r="DZ204" s="17">
        <f t="shared" si="290"/>
        <v>0.15361250903392781</v>
      </c>
      <c r="EA204" s="17" t="str">
        <f t="shared" si="291"/>
        <v>+</v>
      </c>
      <c r="EB204" s="17">
        <f t="shared" si="292"/>
        <v>0.15361250903392781</v>
      </c>
      <c r="EC204" s="17" t="str">
        <f t="shared" si="293"/>
        <v>small</v>
      </c>
      <c r="ED204" s="17" t="str">
        <f t="shared" si="294"/>
        <v>+
small</v>
      </c>
      <c r="EE204" s="17">
        <f t="shared" si="295"/>
        <v>-5.3874043729378721E-2</v>
      </c>
      <c r="EF204" s="17" t="str">
        <f t="shared" si="296"/>
        <v/>
      </c>
      <c r="EG204" s="17">
        <f t="shared" si="297"/>
        <v>5.3874043729378721E-2</v>
      </c>
      <c r="EH204" s="17" t="str">
        <f t="shared" si="298"/>
        <v/>
      </c>
      <c r="EI204" s="17" t="str">
        <f t="shared" si="299"/>
        <v xml:space="preserve">
</v>
      </c>
    </row>
    <row r="205" spans="1:139" s="27" customFormat="1" x14ac:dyDescent="0.2">
      <c r="A205" s="95" t="s">
        <v>433</v>
      </c>
      <c r="B205" s="95" t="s">
        <v>434</v>
      </c>
      <c r="C205" s="95" t="s">
        <v>435</v>
      </c>
      <c r="D205" s="148">
        <v>3.97</v>
      </c>
      <c r="E205" s="148">
        <v>1.17</v>
      </c>
      <c r="F205" s="148">
        <v>428</v>
      </c>
      <c r="G205" s="148">
        <v>4.03</v>
      </c>
      <c r="H205" s="148">
        <v>1.1499999999999999</v>
      </c>
      <c r="I205" s="148">
        <v>269</v>
      </c>
      <c r="J205" s="148">
        <v>3.71</v>
      </c>
      <c r="K205" s="148">
        <v>1.3</v>
      </c>
      <c r="L205" s="148">
        <v>58</v>
      </c>
      <c r="M205" s="148">
        <v>3.96</v>
      </c>
      <c r="N205" s="148">
        <v>1.1399999999999999</v>
      </c>
      <c r="O205" s="148">
        <v>101</v>
      </c>
      <c r="P205" s="148">
        <v>4.0999999999999996</v>
      </c>
      <c r="Q205" s="148">
        <v>1.1299999999999999</v>
      </c>
      <c r="R205" s="148">
        <v>134</v>
      </c>
      <c r="S205" s="148">
        <v>3.94</v>
      </c>
      <c r="T205" s="148">
        <v>1.17</v>
      </c>
      <c r="U205" s="148">
        <v>134</v>
      </c>
      <c r="V205" s="148">
        <v>4.09</v>
      </c>
      <c r="W205" s="148">
        <v>1.1399999999999999</v>
      </c>
      <c r="X205" s="148">
        <v>261</v>
      </c>
      <c r="Y205" s="148">
        <v>3.79</v>
      </c>
      <c r="Z205" s="148">
        <v>1.19</v>
      </c>
      <c r="AA205" s="148">
        <v>167</v>
      </c>
      <c r="AB205" s="148">
        <v>4.0999999999999996</v>
      </c>
      <c r="AC205" s="148">
        <v>1.08</v>
      </c>
      <c r="AD205" s="148">
        <v>325</v>
      </c>
      <c r="AE205" s="148">
        <v>3.56</v>
      </c>
      <c r="AF205" s="148">
        <v>1.35</v>
      </c>
      <c r="AG205" s="148">
        <v>103</v>
      </c>
      <c r="AH205" s="98">
        <v>4.0722347629796785</v>
      </c>
      <c r="AI205" s="98">
        <v>1.0589934685733944</v>
      </c>
      <c r="AJ205" s="126">
        <v>443</v>
      </c>
      <c r="AK205" s="98">
        <v>4.1194029850746299</v>
      </c>
      <c r="AL205" s="98">
        <v>1.0425032975412187</v>
      </c>
      <c r="AM205" s="126">
        <v>268</v>
      </c>
      <c r="AN205" s="98">
        <v>3.8125</v>
      </c>
      <c r="AO205" s="98">
        <v>1.2067929426165891</v>
      </c>
      <c r="AP205" s="126">
        <v>64</v>
      </c>
      <c r="AQ205" s="98">
        <v>4.108108108108107</v>
      </c>
      <c r="AR205" s="98">
        <v>0.99408570465850066</v>
      </c>
      <c r="AS205" s="126">
        <v>111</v>
      </c>
      <c r="AT205" s="98">
        <v>4.3148148148148149</v>
      </c>
      <c r="AU205" s="98">
        <v>0.93377085131691939</v>
      </c>
      <c r="AV205" s="126">
        <v>108</v>
      </c>
      <c r="AW205" s="98">
        <v>3.9617834394904441</v>
      </c>
      <c r="AX205" s="98">
        <v>1.1202412189784616</v>
      </c>
      <c r="AY205" s="126">
        <v>157</v>
      </c>
      <c r="AZ205" s="98">
        <v>4.2205323193916326</v>
      </c>
      <c r="BA205" s="98">
        <v>0.96347242039795855</v>
      </c>
      <c r="BB205" s="126">
        <v>263</v>
      </c>
      <c r="BC205" s="98">
        <v>3.8603351955307259</v>
      </c>
      <c r="BD205" s="98">
        <v>1.1551262878773587</v>
      </c>
      <c r="BE205" s="126">
        <v>179</v>
      </c>
      <c r="BF205" s="98">
        <v>4.1371428571428526</v>
      </c>
      <c r="BG205" s="98">
        <v>0.99772971926964105</v>
      </c>
      <c r="BH205" s="126">
        <v>350</v>
      </c>
      <c r="BI205" s="98">
        <v>3.8279569892473111</v>
      </c>
      <c r="BJ205" s="98">
        <v>1.239070969595844</v>
      </c>
      <c r="BK205" s="126">
        <v>93</v>
      </c>
      <c r="BM205" s="17">
        <f t="shared" si="226"/>
        <v>0.27826086956521767</v>
      </c>
      <c r="BN205" s="14" t="str">
        <f t="shared" si="225"/>
        <v>pre-ten</v>
      </c>
      <c r="BO205" s="14">
        <f t="shared" si="227"/>
        <v>0.27826086956521767</v>
      </c>
      <c r="BP205" s="14" t="str">
        <f t="shared" si="228"/>
        <v>small</v>
      </c>
      <c r="BQ205" s="14" t="str">
        <f t="shared" si="229"/>
        <v>pre-ten
small</v>
      </c>
      <c r="BR205" s="17">
        <f t="shared" si="230"/>
        <v>6.0869565217391557E-2</v>
      </c>
      <c r="BS205" s="14" t="str">
        <f t="shared" si="231"/>
        <v/>
      </c>
      <c r="BT205" s="14">
        <f t="shared" si="232"/>
        <v>6.0869565217391557E-2</v>
      </c>
      <c r="BU205" s="14" t="str">
        <f t="shared" si="233"/>
        <v/>
      </c>
      <c r="BV205" s="14" t="str">
        <f t="shared" si="234"/>
        <v xml:space="preserve">
</v>
      </c>
      <c r="BW205" s="17">
        <f t="shared" si="235"/>
        <v>0.14159292035398205</v>
      </c>
      <c r="BX205" s="14" t="str">
        <f t="shared" si="236"/>
        <v>assoc</v>
      </c>
      <c r="BY205" s="14">
        <f t="shared" si="237"/>
        <v>0.14159292035398205</v>
      </c>
      <c r="BZ205" s="14" t="str">
        <f t="shared" si="238"/>
        <v>small</v>
      </c>
      <c r="CA205" s="14" t="str">
        <f t="shared" si="239"/>
        <v>assoc
small</v>
      </c>
      <c r="CB205" s="17">
        <f t="shared" si="240"/>
        <v>0.26315789473684198</v>
      </c>
      <c r="CC205" s="14" t="str">
        <f t="shared" si="241"/>
        <v>women</v>
      </c>
      <c r="CD205" s="14">
        <f t="shared" si="242"/>
        <v>0.26315789473684198</v>
      </c>
      <c r="CE205" s="14" t="str">
        <f t="shared" si="243"/>
        <v>small</v>
      </c>
      <c r="CF205" s="14" t="str">
        <f t="shared" si="244"/>
        <v>women
small</v>
      </c>
      <c r="CG205" s="17">
        <f t="shared" si="245"/>
        <v>0.49999999999999961</v>
      </c>
      <c r="CH205" s="14" t="str">
        <f t="shared" si="246"/>
        <v>foc</v>
      </c>
      <c r="CI205" s="14">
        <f t="shared" si="247"/>
        <v>0.49999999999999961</v>
      </c>
      <c r="CJ205" s="14" t="str">
        <f t="shared" si="248"/>
        <v/>
      </c>
      <c r="CK205" s="14" t="str">
        <f t="shared" si="249"/>
        <v xml:space="preserve">foc
</v>
      </c>
      <c r="CL205" s="17">
        <f t="shared" si="250"/>
        <v>9.6539559509656037E-2</v>
      </c>
      <c r="CM205" s="17" t="str">
        <f t="shared" si="251"/>
        <v/>
      </c>
      <c r="CN205" s="17">
        <f t="shared" si="252"/>
        <v>9.6539559509656037E-2</v>
      </c>
      <c r="CO205" s="17" t="str">
        <f t="shared" si="253"/>
        <v/>
      </c>
      <c r="CP205" s="17" t="str">
        <f t="shared" si="254"/>
        <v xml:space="preserve">
</v>
      </c>
      <c r="CQ205" s="17">
        <f t="shared" si="255"/>
        <v>8.5757987802522792E-2</v>
      </c>
      <c r="CR205" s="17" t="str">
        <f t="shared" si="256"/>
        <v/>
      </c>
      <c r="CS205" s="17">
        <f t="shared" si="257"/>
        <v>8.5757987802522792E-2</v>
      </c>
      <c r="CT205" s="17" t="str">
        <f t="shared" si="258"/>
        <v/>
      </c>
      <c r="CU205" s="17" t="str">
        <f t="shared" si="259"/>
        <v xml:space="preserve">
</v>
      </c>
      <c r="CV205" s="151">
        <f t="shared" si="260"/>
        <v>8.4935862963995953E-2</v>
      </c>
      <c r="CW205" s="17" t="str">
        <f t="shared" si="261"/>
        <v/>
      </c>
      <c r="CX205" s="17">
        <f t="shared" si="262"/>
        <v>8.4935862963995953E-2</v>
      </c>
      <c r="CY205" s="17" t="str">
        <f t="shared" si="263"/>
        <v/>
      </c>
      <c r="CZ205" s="17" t="str">
        <f t="shared" si="264"/>
        <v xml:space="preserve">
</v>
      </c>
      <c r="DA205" s="17">
        <f t="shared" si="265"/>
        <v>0.14898927468128795</v>
      </c>
      <c r="DB205" s="17" t="str">
        <f t="shared" si="266"/>
        <v>+</v>
      </c>
      <c r="DC205" s="17">
        <f t="shared" si="267"/>
        <v>0.14898927468128795</v>
      </c>
      <c r="DD205" s="17" t="str">
        <f t="shared" si="268"/>
        <v>small</v>
      </c>
      <c r="DE205" s="17" t="str">
        <f t="shared" si="269"/>
        <v>+
small</v>
      </c>
      <c r="DF205" s="17">
        <f t="shared" si="270"/>
        <v>0.23005088937168766</v>
      </c>
      <c r="DG205" s="17" t="str">
        <f t="shared" si="271"/>
        <v>+</v>
      </c>
      <c r="DH205" s="17">
        <f t="shared" si="272"/>
        <v>0.23005088937168766</v>
      </c>
      <c r="DI205" s="17" t="str">
        <f t="shared" si="273"/>
        <v>small</v>
      </c>
      <c r="DJ205" s="17" t="str">
        <f t="shared" si="274"/>
        <v>+
small</v>
      </c>
      <c r="DK205" s="17">
        <f t="shared" si="275"/>
        <v>1.9445311528804732E-2</v>
      </c>
      <c r="DL205" s="17" t="str">
        <f t="shared" si="276"/>
        <v/>
      </c>
      <c r="DM205" s="17">
        <f t="shared" si="277"/>
        <v>1.9445311528804732E-2</v>
      </c>
      <c r="DN205" s="17" t="str">
        <f t="shared" si="278"/>
        <v/>
      </c>
      <c r="DO205" s="17" t="str">
        <f t="shared" si="279"/>
        <v xml:space="preserve">
</v>
      </c>
      <c r="DP205" s="17">
        <f t="shared" si="280"/>
        <v>0.13548111666519413</v>
      </c>
      <c r="DQ205" s="17" t="str">
        <f t="shared" si="281"/>
        <v>+</v>
      </c>
      <c r="DR205" s="17">
        <f t="shared" si="282"/>
        <v>0.13548111666519413</v>
      </c>
      <c r="DS205" s="17" t="str">
        <f t="shared" si="283"/>
        <v>small</v>
      </c>
      <c r="DT205" s="17" t="str">
        <f t="shared" si="284"/>
        <v>+
small</v>
      </c>
      <c r="DU205" s="17">
        <f t="shared" si="285"/>
        <v>6.0889615506866078E-2</v>
      </c>
      <c r="DV205" s="17" t="str">
        <f t="shared" si="286"/>
        <v/>
      </c>
      <c r="DW205" s="17">
        <f t="shared" si="287"/>
        <v>6.0889615506866078E-2</v>
      </c>
      <c r="DX205" s="17" t="str">
        <f t="shared" si="288"/>
        <v/>
      </c>
      <c r="DY205" s="17" t="str">
        <f t="shared" si="289"/>
        <v xml:space="preserve">
</v>
      </c>
      <c r="DZ205" s="17">
        <f t="shared" si="290"/>
        <v>3.7227373732078732E-2</v>
      </c>
      <c r="EA205" s="17" t="str">
        <f t="shared" si="291"/>
        <v/>
      </c>
      <c r="EB205" s="17">
        <f t="shared" si="292"/>
        <v>3.7227373732078732E-2</v>
      </c>
      <c r="EC205" s="17" t="str">
        <f t="shared" si="293"/>
        <v/>
      </c>
      <c r="ED205" s="17" t="str">
        <f t="shared" si="294"/>
        <v xml:space="preserve">
</v>
      </c>
      <c r="EE205" s="17">
        <f t="shared" si="295"/>
        <v>0.21625636934639211</v>
      </c>
      <c r="EF205" s="17" t="str">
        <f t="shared" si="296"/>
        <v>+</v>
      </c>
      <c r="EG205" s="17">
        <f t="shared" si="297"/>
        <v>0.21625636934639211</v>
      </c>
      <c r="EH205" s="17" t="str">
        <f t="shared" si="298"/>
        <v>small</v>
      </c>
      <c r="EI205" s="17" t="str">
        <f t="shared" si="299"/>
        <v>+
small</v>
      </c>
    </row>
    <row r="206" spans="1:139" x14ac:dyDescent="0.2">
      <c r="A206" s="2" t="s">
        <v>436</v>
      </c>
      <c r="B206" s="2" t="s">
        <v>434</v>
      </c>
      <c r="C206" s="2" t="s">
        <v>437</v>
      </c>
      <c r="D206" s="145">
        <v>3.74</v>
      </c>
      <c r="E206" s="145">
        <v>1.18</v>
      </c>
      <c r="F206" s="131">
        <v>408</v>
      </c>
      <c r="G206" s="146">
        <v>3.64</v>
      </c>
      <c r="H206" s="146">
        <v>1.24</v>
      </c>
      <c r="I206" s="146">
        <v>254</v>
      </c>
      <c r="J206" s="146">
        <v>3.87</v>
      </c>
      <c r="K206" s="146">
        <v>1.03</v>
      </c>
      <c r="L206" s="146">
        <v>54</v>
      </c>
      <c r="M206" s="146">
        <v>3.94</v>
      </c>
      <c r="N206" s="146">
        <v>1.07</v>
      </c>
      <c r="O206" s="146">
        <v>100</v>
      </c>
      <c r="P206" s="146">
        <v>3.66</v>
      </c>
      <c r="Q206" s="146">
        <v>1.28</v>
      </c>
      <c r="R206" s="146">
        <v>127</v>
      </c>
      <c r="S206" s="146">
        <v>3.59</v>
      </c>
      <c r="T206" s="146">
        <v>1.2</v>
      </c>
      <c r="U206" s="146">
        <v>126</v>
      </c>
      <c r="V206" s="146">
        <v>3.8</v>
      </c>
      <c r="W206" s="146">
        <v>1.19</v>
      </c>
      <c r="X206" s="146">
        <v>255</v>
      </c>
      <c r="Y206" s="146">
        <v>3.65</v>
      </c>
      <c r="Z206" s="146">
        <v>1.1499999999999999</v>
      </c>
      <c r="AA206" s="146">
        <v>153</v>
      </c>
      <c r="AB206" s="146">
        <v>3.8</v>
      </c>
      <c r="AC206" s="146">
        <v>1.18</v>
      </c>
      <c r="AD206" s="146">
        <v>307</v>
      </c>
      <c r="AE206" s="146">
        <v>3.55</v>
      </c>
      <c r="AF206" s="146">
        <v>1.1599999999999999</v>
      </c>
      <c r="AG206" s="146">
        <v>101</v>
      </c>
      <c r="AH206" s="31">
        <v>3.7654028436018954</v>
      </c>
      <c r="AI206" s="31">
        <v>1.2133216235904551</v>
      </c>
      <c r="AJ206" s="125">
        <v>422</v>
      </c>
      <c r="AK206" s="31">
        <v>3.7213740458015283</v>
      </c>
      <c r="AL206" s="31">
        <v>1.2482329354276194</v>
      </c>
      <c r="AM206" s="125">
        <v>262</v>
      </c>
      <c r="AN206" s="31">
        <v>3.5593220338983049</v>
      </c>
      <c r="AO206" s="31">
        <v>1.1784148681184774</v>
      </c>
      <c r="AP206" s="125">
        <v>59</v>
      </c>
      <c r="AQ206" s="31">
        <v>3.9999999999999987</v>
      </c>
      <c r="AR206" s="31">
        <v>1.1135528725660044</v>
      </c>
      <c r="AS206" s="125">
        <v>101</v>
      </c>
      <c r="AT206" s="31">
        <v>3.8761904761904757</v>
      </c>
      <c r="AU206" s="31">
        <v>1.3565740084098032</v>
      </c>
      <c r="AV206" s="125">
        <v>105</v>
      </c>
      <c r="AW206" s="31">
        <v>3.5779220779220768</v>
      </c>
      <c r="AX206" s="31">
        <v>1.1703441621765591</v>
      </c>
      <c r="AY206" s="125">
        <v>154</v>
      </c>
      <c r="AZ206" s="31">
        <v>3.812749003984063</v>
      </c>
      <c r="BA206" s="31">
        <v>1.1936485298231654</v>
      </c>
      <c r="BB206" s="125">
        <v>251</v>
      </c>
      <c r="BC206" s="31">
        <v>3.6941176470588228</v>
      </c>
      <c r="BD206" s="31">
        <v>1.2453323922320343</v>
      </c>
      <c r="BE206" s="125">
        <v>170</v>
      </c>
      <c r="BF206" s="31">
        <v>3.8238805970149254</v>
      </c>
      <c r="BG206" s="31">
        <v>1.1819614207204481</v>
      </c>
      <c r="BH206" s="125">
        <v>335</v>
      </c>
      <c r="BI206" s="31">
        <v>3.5402298850574718</v>
      </c>
      <c r="BJ206" s="31">
        <v>1.3101091531051856</v>
      </c>
      <c r="BK206" s="125">
        <v>87</v>
      </c>
      <c r="BM206" s="17">
        <f t="shared" si="226"/>
        <v>-0.18548387096774191</v>
      </c>
      <c r="BN206" s="14" t="str">
        <f t="shared" si="225"/>
        <v>tenured</v>
      </c>
      <c r="BO206" s="14">
        <f t="shared" si="227"/>
        <v>0.18548387096774191</v>
      </c>
      <c r="BP206" s="14" t="str">
        <f t="shared" si="228"/>
        <v>small</v>
      </c>
      <c r="BQ206" s="14" t="str">
        <f t="shared" si="229"/>
        <v>tenured
small</v>
      </c>
      <c r="BR206" s="17">
        <f t="shared" si="230"/>
        <v>-0.24193548387096761</v>
      </c>
      <c r="BS206" s="14" t="str">
        <f t="shared" si="231"/>
        <v>tenured</v>
      </c>
      <c r="BT206" s="14">
        <f t="shared" si="232"/>
        <v>0.24193548387096761</v>
      </c>
      <c r="BU206" s="14" t="str">
        <f t="shared" si="233"/>
        <v>small</v>
      </c>
      <c r="BV206" s="14" t="str">
        <f t="shared" si="234"/>
        <v>tenured
small</v>
      </c>
      <c r="BW206" s="17">
        <f t="shared" si="235"/>
        <v>5.4687500000000222E-2</v>
      </c>
      <c r="BX206" s="14" t="str">
        <f t="shared" si="236"/>
        <v/>
      </c>
      <c r="BY206" s="14">
        <f t="shared" si="237"/>
        <v>5.4687500000000222E-2</v>
      </c>
      <c r="BZ206" s="14" t="str">
        <f t="shared" si="238"/>
        <v/>
      </c>
      <c r="CA206" s="14" t="str">
        <f t="shared" si="239"/>
        <v xml:space="preserve">
</v>
      </c>
      <c r="CB206" s="17">
        <f t="shared" si="240"/>
        <v>0.12605042016806717</v>
      </c>
      <c r="CC206" s="14" t="str">
        <f t="shared" si="241"/>
        <v>women</v>
      </c>
      <c r="CD206" s="14">
        <f t="shared" si="242"/>
        <v>0.12605042016806717</v>
      </c>
      <c r="CE206" s="14" t="str">
        <f t="shared" si="243"/>
        <v>small</v>
      </c>
      <c r="CF206" s="14" t="str">
        <f t="shared" si="244"/>
        <v>women
small</v>
      </c>
      <c r="CG206" s="17">
        <f t="shared" si="245"/>
        <v>0.21186440677966104</v>
      </c>
      <c r="CH206" s="14" t="str">
        <f t="shared" si="246"/>
        <v>foc</v>
      </c>
      <c r="CI206" s="14">
        <f t="shared" si="247"/>
        <v>0.21186440677966104</v>
      </c>
      <c r="CJ206" s="14" t="str">
        <f t="shared" si="248"/>
        <v>small</v>
      </c>
      <c r="CK206" s="14" t="str">
        <f t="shared" si="249"/>
        <v>foc
small</v>
      </c>
      <c r="CL206" s="17">
        <f t="shared" si="250"/>
        <v>2.0936611618874137E-2</v>
      </c>
      <c r="CM206" s="17" t="str">
        <f t="shared" si="251"/>
        <v/>
      </c>
      <c r="CN206" s="17">
        <f t="shared" si="252"/>
        <v>2.0936611618874137E-2</v>
      </c>
      <c r="CO206" s="17" t="str">
        <f t="shared" si="253"/>
        <v/>
      </c>
      <c r="CP206" s="17" t="str">
        <f t="shared" si="254"/>
        <v xml:space="preserve">
</v>
      </c>
      <c r="CQ206" s="17">
        <f t="shared" si="255"/>
        <v>6.5191394564229371E-2</v>
      </c>
      <c r="CR206" s="17" t="str">
        <f t="shared" si="256"/>
        <v/>
      </c>
      <c r="CS206" s="17">
        <f t="shared" si="257"/>
        <v>6.5191394564229371E-2</v>
      </c>
      <c r="CT206" s="17" t="str">
        <f t="shared" si="258"/>
        <v/>
      </c>
      <c r="CU206" s="17" t="str">
        <f t="shared" si="259"/>
        <v xml:space="preserve">
</v>
      </c>
      <c r="CV206" s="151">
        <f t="shared" si="260"/>
        <v>-0.26364056879029441</v>
      </c>
      <c r="CW206" s="17" t="str">
        <f t="shared" si="261"/>
        <v>-</v>
      </c>
      <c r="CX206" s="17">
        <f t="shared" si="262"/>
        <v>0.26364056879029441</v>
      </c>
      <c r="CY206" s="17" t="str">
        <f t="shared" si="263"/>
        <v>small</v>
      </c>
      <c r="CZ206" s="17" t="str">
        <f t="shared" si="264"/>
        <v>-
small</v>
      </c>
      <c r="DA206" s="17">
        <f t="shared" si="265"/>
        <v>5.388159060803132E-2</v>
      </c>
      <c r="DB206" s="17" t="str">
        <f t="shared" si="266"/>
        <v/>
      </c>
      <c r="DC206" s="17">
        <f t="shared" si="267"/>
        <v>5.388159060803132E-2</v>
      </c>
      <c r="DD206" s="17" t="str">
        <f t="shared" si="268"/>
        <v/>
      </c>
      <c r="DE206" s="17" t="str">
        <f t="shared" si="269"/>
        <v xml:space="preserve">
</v>
      </c>
      <c r="DF206" s="17">
        <f t="shared" si="270"/>
        <v>0.15936504374272759</v>
      </c>
      <c r="DG206" s="17" t="str">
        <f t="shared" si="271"/>
        <v>+</v>
      </c>
      <c r="DH206" s="17">
        <f t="shared" si="272"/>
        <v>0.15936504374272759</v>
      </c>
      <c r="DI206" s="17" t="str">
        <f t="shared" si="273"/>
        <v>small</v>
      </c>
      <c r="DJ206" s="17" t="str">
        <f t="shared" si="274"/>
        <v>+
small</v>
      </c>
      <c r="DK206" s="17">
        <f t="shared" si="275"/>
        <v>-1.0319974643579189E-2</v>
      </c>
      <c r="DL206" s="17" t="str">
        <f t="shared" si="276"/>
        <v/>
      </c>
      <c r="DM206" s="17">
        <f t="shared" si="277"/>
        <v>1.0319974643579189E-2</v>
      </c>
      <c r="DN206" s="17" t="str">
        <f t="shared" si="278"/>
        <v/>
      </c>
      <c r="DO206" s="17" t="str">
        <f t="shared" si="279"/>
        <v xml:space="preserve">
</v>
      </c>
      <c r="DP206" s="17">
        <f t="shared" si="280"/>
        <v>1.0680701785769315E-2</v>
      </c>
      <c r="DQ206" s="17" t="str">
        <f t="shared" si="281"/>
        <v/>
      </c>
      <c r="DR206" s="17">
        <f t="shared" si="282"/>
        <v>1.0680701785769315E-2</v>
      </c>
      <c r="DS206" s="17" t="str">
        <f t="shared" si="283"/>
        <v/>
      </c>
      <c r="DT206" s="17" t="str">
        <f t="shared" si="284"/>
        <v xml:space="preserve">
</v>
      </c>
      <c r="DU206" s="17">
        <f t="shared" si="285"/>
        <v>3.5426402889713632E-2</v>
      </c>
      <c r="DV206" s="17" t="str">
        <f t="shared" si="286"/>
        <v/>
      </c>
      <c r="DW206" s="17">
        <f t="shared" si="287"/>
        <v>3.5426402889713632E-2</v>
      </c>
      <c r="DX206" s="17" t="str">
        <f t="shared" si="288"/>
        <v/>
      </c>
      <c r="DY206" s="17" t="str">
        <f t="shared" si="289"/>
        <v xml:space="preserve">
</v>
      </c>
      <c r="DZ206" s="17">
        <f t="shared" si="290"/>
        <v>2.0204210218950747E-2</v>
      </c>
      <c r="EA206" s="17" t="str">
        <f t="shared" si="291"/>
        <v/>
      </c>
      <c r="EB206" s="17">
        <f t="shared" si="292"/>
        <v>2.0204210218950747E-2</v>
      </c>
      <c r="EC206" s="17" t="str">
        <f t="shared" si="293"/>
        <v/>
      </c>
      <c r="ED206" s="17" t="str">
        <f t="shared" si="294"/>
        <v xml:space="preserve">
</v>
      </c>
      <c r="EE206" s="17">
        <f t="shared" si="295"/>
        <v>-7.4574816299627644E-3</v>
      </c>
      <c r="EF206" s="17" t="str">
        <f t="shared" si="296"/>
        <v/>
      </c>
      <c r="EG206" s="17">
        <f t="shared" si="297"/>
        <v>7.4574816299627644E-3</v>
      </c>
      <c r="EH206" s="17" t="str">
        <f t="shared" si="298"/>
        <v/>
      </c>
      <c r="EI206" s="17" t="str">
        <f t="shared" si="299"/>
        <v xml:space="preserve">
</v>
      </c>
    </row>
    <row r="207" spans="1:139" s="27" customFormat="1" x14ac:dyDescent="0.2">
      <c r="A207" s="95" t="s">
        <v>438</v>
      </c>
      <c r="B207" s="95" t="s">
        <v>434</v>
      </c>
      <c r="C207" s="95" t="s">
        <v>439</v>
      </c>
      <c r="D207" s="148">
        <v>3.65</v>
      </c>
      <c r="E207" s="148">
        <v>1.2</v>
      </c>
      <c r="F207" s="148">
        <v>441</v>
      </c>
      <c r="G207" s="148">
        <v>3.61</v>
      </c>
      <c r="H207" s="148">
        <v>1.2</v>
      </c>
      <c r="I207" s="148">
        <v>276</v>
      </c>
      <c r="J207" s="148">
        <v>3.53</v>
      </c>
      <c r="K207" s="148">
        <v>1.25</v>
      </c>
      <c r="L207" s="148">
        <v>59</v>
      </c>
      <c r="M207" s="148">
        <v>3.82</v>
      </c>
      <c r="N207" s="148">
        <v>1.1399999999999999</v>
      </c>
      <c r="O207" s="148">
        <v>106</v>
      </c>
      <c r="P207" s="148">
        <v>3.67</v>
      </c>
      <c r="Q207" s="148">
        <v>1.21</v>
      </c>
      <c r="R207" s="148">
        <v>141</v>
      </c>
      <c r="S207" s="148">
        <v>3.51</v>
      </c>
      <c r="T207" s="148">
        <v>1.2</v>
      </c>
      <c r="U207" s="148">
        <v>134</v>
      </c>
      <c r="V207" s="148">
        <v>3.76</v>
      </c>
      <c r="W207" s="148">
        <v>1.1499999999999999</v>
      </c>
      <c r="X207" s="148">
        <v>270</v>
      </c>
      <c r="Y207" s="148">
        <v>3.47</v>
      </c>
      <c r="Z207" s="148">
        <v>1.25</v>
      </c>
      <c r="AA207" s="148">
        <v>171</v>
      </c>
      <c r="AB207" s="148">
        <v>3.65</v>
      </c>
      <c r="AC207" s="148">
        <v>1.21</v>
      </c>
      <c r="AD207" s="148">
        <v>332</v>
      </c>
      <c r="AE207" s="148">
        <v>3.64</v>
      </c>
      <c r="AF207" s="148">
        <v>1.1399999999999999</v>
      </c>
      <c r="AG207" s="148">
        <v>109</v>
      </c>
      <c r="AH207" s="98">
        <v>3.8035714285714288</v>
      </c>
      <c r="AI207" s="98">
        <v>1.137832514729467</v>
      </c>
      <c r="AJ207" s="126">
        <v>448</v>
      </c>
      <c r="AK207" s="98">
        <v>3.8145454545454527</v>
      </c>
      <c r="AL207" s="98">
        <v>1.1455114214716342</v>
      </c>
      <c r="AM207" s="126">
        <v>275</v>
      </c>
      <c r="AN207" s="98">
        <v>3.5396825396825391</v>
      </c>
      <c r="AO207" s="98">
        <v>1.2549951397592154</v>
      </c>
      <c r="AP207" s="126">
        <v>63</v>
      </c>
      <c r="AQ207" s="98">
        <v>3.9272727272727272</v>
      </c>
      <c r="AR207" s="98">
        <v>1.0290201173940516</v>
      </c>
      <c r="AS207" s="126">
        <v>110</v>
      </c>
      <c r="AT207" s="98">
        <v>3.9827586206896557</v>
      </c>
      <c r="AU207" s="98">
        <v>1.1794085372554857</v>
      </c>
      <c r="AV207" s="126">
        <v>116</v>
      </c>
      <c r="AW207" s="98">
        <v>3.6538461538461537</v>
      </c>
      <c r="AX207" s="98">
        <v>1.1564899405659665</v>
      </c>
      <c r="AY207" s="126">
        <v>156</v>
      </c>
      <c r="AZ207" s="98">
        <v>3.8925925925925915</v>
      </c>
      <c r="BA207" s="98">
        <v>1.0938917686096343</v>
      </c>
      <c r="BB207" s="126">
        <v>270</v>
      </c>
      <c r="BC207" s="98">
        <v>3.6666666666666679</v>
      </c>
      <c r="BD207" s="98">
        <v>1.1950022188390712</v>
      </c>
      <c r="BE207" s="126">
        <v>177</v>
      </c>
      <c r="BF207" s="98">
        <v>3.8535211267605627</v>
      </c>
      <c r="BG207" s="98">
        <v>1.1000553383506462</v>
      </c>
      <c r="BH207" s="126">
        <v>355</v>
      </c>
      <c r="BI207" s="98">
        <v>3.6129032258064528</v>
      </c>
      <c r="BJ207" s="98">
        <v>1.2600229299545385</v>
      </c>
      <c r="BK207" s="126">
        <v>93</v>
      </c>
      <c r="BM207" s="17">
        <f t="shared" si="226"/>
        <v>6.6666666666666735E-2</v>
      </c>
      <c r="BN207" s="14" t="str">
        <f t="shared" si="225"/>
        <v/>
      </c>
      <c r="BO207" s="14">
        <f t="shared" si="227"/>
        <v>6.6666666666666735E-2</v>
      </c>
      <c r="BP207" s="14" t="str">
        <f t="shared" si="228"/>
        <v/>
      </c>
      <c r="BQ207" s="14" t="str">
        <f t="shared" si="229"/>
        <v xml:space="preserve">
</v>
      </c>
      <c r="BR207" s="17">
        <f t="shared" si="230"/>
        <v>-0.17499999999999999</v>
      </c>
      <c r="BS207" s="14" t="str">
        <f t="shared" si="231"/>
        <v>tenured</v>
      </c>
      <c r="BT207" s="14">
        <f t="shared" si="232"/>
        <v>0.17499999999999999</v>
      </c>
      <c r="BU207" s="14" t="str">
        <f t="shared" si="233"/>
        <v>small</v>
      </c>
      <c r="BV207" s="14" t="str">
        <f t="shared" si="234"/>
        <v>tenured
small</v>
      </c>
      <c r="BW207" s="17">
        <f t="shared" si="235"/>
        <v>0.1322314049586778</v>
      </c>
      <c r="BX207" s="14" t="str">
        <f t="shared" si="236"/>
        <v>assoc</v>
      </c>
      <c r="BY207" s="14">
        <f t="shared" si="237"/>
        <v>0.1322314049586778</v>
      </c>
      <c r="BZ207" s="14" t="str">
        <f t="shared" si="238"/>
        <v>small</v>
      </c>
      <c r="CA207" s="14" t="str">
        <f t="shared" si="239"/>
        <v>assoc
small</v>
      </c>
      <c r="CB207" s="17">
        <f t="shared" si="240"/>
        <v>0.25217391304347792</v>
      </c>
      <c r="CC207" s="14" t="str">
        <f t="shared" si="241"/>
        <v>women</v>
      </c>
      <c r="CD207" s="14">
        <f t="shared" si="242"/>
        <v>0.25217391304347792</v>
      </c>
      <c r="CE207" s="14" t="str">
        <f t="shared" si="243"/>
        <v>small</v>
      </c>
      <c r="CF207" s="14" t="str">
        <f t="shared" si="244"/>
        <v>women
small</v>
      </c>
      <c r="CG207" s="17">
        <f t="shared" si="245"/>
        <v>8.2644628099171787E-3</v>
      </c>
      <c r="CH207" s="14" t="str">
        <f t="shared" si="246"/>
        <v/>
      </c>
      <c r="CI207" s="14">
        <f t="shared" si="247"/>
        <v>8.2644628099171787E-3</v>
      </c>
      <c r="CJ207" s="14" t="str">
        <f t="shared" si="248"/>
        <v/>
      </c>
      <c r="CK207" s="14" t="str">
        <f t="shared" si="249"/>
        <v xml:space="preserve">
</v>
      </c>
      <c r="CL207" s="17">
        <f t="shared" si="250"/>
        <v>0.1349683952457118</v>
      </c>
      <c r="CM207" s="17" t="str">
        <f t="shared" si="251"/>
        <v>+</v>
      </c>
      <c r="CN207" s="17">
        <f t="shared" si="252"/>
        <v>0.1349683952457118</v>
      </c>
      <c r="CO207" s="17" t="str">
        <f t="shared" si="253"/>
        <v>small</v>
      </c>
      <c r="CP207" s="17" t="str">
        <f t="shared" si="254"/>
        <v>+
small</v>
      </c>
      <c r="CQ207" s="17">
        <f t="shared" si="255"/>
        <v>0.17856256228565057</v>
      </c>
      <c r="CR207" s="17" t="str">
        <f t="shared" si="256"/>
        <v>+</v>
      </c>
      <c r="CS207" s="17">
        <f t="shared" si="257"/>
        <v>0.17856256228565057</v>
      </c>
      <c r="CT207" s="17" t="str">
        <f t="shared" si="258"/>
        <v>small</v>
      </c>
      <c r="CU207" s="17" t="str">
        <f t="shared" si="259"/>
        <v>+
small</v>
      </c>
      <c r="CV207" s="151">
        <f t="shared" si="260"/>
        <v>7.7152009404570241E-3</v>
      </c>
      <c r="CW207" s="17" t="str">
        <f t="shared" si="261"/>
        <v/>
      </c>
      <c r="CX207" s="17">
        <f t="shared" si="262"/>
        <v>7.7152009404570241E-3</v>
      </c>
      <c r="CY207" s="17" t="str">
        <f t="shared" si="263"/>
        <v/>
      </c>
      <c r="CZ207" s="17" t="str">
        <f t="shared" si="264"/>
        <v xml:space="preserve">
</v>
      </c>
      <c r="DA207" s="17">
        <f t="shared" si="265"/>
        <v>0.10424745392188337</v>
      </c>
      <c r="DB207" s="17" t="str">
        <f t="shared" si="266"/>
        <v>+</v>
      </c>
      <c r="DC207" s="17">
        <f t="shared" si="267"/>
        <v>0.10424745392188337</v>
      </c>
      <c r="DD207" s="17" t="str">
        <f t="shared" si="268"/>
        <v>small</v>
      </c>
      <c r="DE207" s="17" t="str">
        <f t="shared" si="269"/>
        <v>+
small</v>
      </c>
      <c r="DF207" s="17">
        <f t="shared" si="270"/>
        <v>0.26518259857390314</v>
      </c>
      <c r="DG207" s="17" t="str">
        <f t="shared" si="271"/>
        <v>+</v>
      </c>
      <c r="DH207" s="17">
        <f t="shared" si="272"/>
        <v>0.26518259857390314</v>
      </c>
      <c r="DI207" s="17" t="str">
        <f t="shared" si="273"/>
        <v>small</v>
      </c>
      <c r="DJ207" s="17" t="str">
        <f t="shared" si="274"/>
        <v>+
small</v>
      </c>
      <c r="DK207" s="17">
        <f t="shared" si="275"/>
        <v>0.1243816731996459</v>
      </c>
      <c r="DL207" s="17" t="str">
        <f t="shared" si="276"/>
        <v>+</v>
      </c>
      <c r="DM207" s="17">
        <f t="shared" si="277"/>
        <v>0.1243816731996459</v>
      </c>
      <c r="DN207" s="17" t="str">
        <f t="shared" si="278"/>
        <v>small</v>
      </c>
      <c r="DO207" s="17" t="str">
        <f t="shared" si="279"/>
        <v>+
small</v>
      </c>
      <c r="DP207" s="17">
        <f t="shared" si="280"/>
        <v>0.12121180211559726</v>
      </c>
      <c r="DQ207" s="17" t="str">
        <f t="shared" si="281"/>
        <v>+</v>
      </c>
      <c r="DR207" s="17">
        <f t="shared" si="282"/>
        <v>0.12121180211559726</v>
      </c>
      <c r="DS207" s="17" t="str">
        <f t="shared" si="283"/>
        <v>small</v>
      </c>
      <c r="DT207" s="17" t="str">
        <f t="shared" si="284"/>
        <v>+
small</v>
      </c>
      <c r="DU207" s="17">
        <f t="shared" si="285"/>
        <v>0.16457431088096783</v>
      </c>
      <c r="DV207" s="17" t="str">
        <f t="shared" si="286"/>
        <v>+</v>
      </c>
      <c r="DW207" s="17">
        <f t="shared" si="287"/>
        <v>0.16457431088096783</v>
      </c>
      <c r="DX207" s="17" t="str">
        <f t="shared" si="288"/>
        <v>small</v>
      </c>
      <c r="DY207" s="17" t="str">
        <f t="shared" si="289"/>
        <v>+
small</v>
      </c>
      <c r="DZ207" s="17">
        <f t="shared" si="290"/>
        <v>0.18500989874355736</v>
      </c>
      <c r="EA207" s="17" t="str">
        <f t="shared" si="291"/>
        <v>+</v>
      </c>
      <c r="EB207" s="17">
        <f t="shared" si="292"/>
        <v>0.18500989874355736</v>
      </c>
      <c r="EC207" s="17" t="str">
        <f t="shared" si="293"/>
        <v>small</v>
      </c>
      <c r="ED207" s="17" t="str">
        <f t="shared" si="294"/>
        <v>+
small</v>
      </c>
      <c r="EE207" s="17">
        <f t="shared" si="295"/>
        <v>-2.1504984988269166E-2</v>
      </c>
      <c r="EF207" s="17" t="str">
        <f t="shared" si="296"/>
        <v/>
      </c>
      <c r="EG207" s="17">
        <f t="shared" si="297"/>
        <v>2.1504984988269166E-2</v>
      </c>
      <c r="EH207" s="17" t="str">
        <f t="shared" si="298"/>
        <v/>
      </c>
      <c r="EI207" s="17" t="str">
        <f t="shared" si="299"/>
        <v xml:space="preserve">
</v>
      </c>
    </row>
    <row r="208" spans="1:139" x14ac:dyDescent="0.2">
      <c r="A208" s="2" t="s">
        <v>440</v>
      </c>
      <c r="B208" s="2" t="s">
        <v>434</v>
      </c>
      <c r="C208" s="2" t="s">
        <v>441</v>
      </c>
      <c r="D208" s="145">
        <v>3.72</v>
      </c>
      <c r="E208" s="145">
        <v>1</v>
      </c>
      <c r="F208" s="131">
        <v>442</v>
      </c>
      <c r="G208" s="146">
        <v>3.64</v>
      </c>
      <c r="H208" s="146">
        <v>1.04</v>
      </c>
      <c r="I208" s="146">
        <v>278</v>
      </c>
      <c r="J208" s="146">
        <v>3.67</v>
      </c>
      <c r="K208" s="146">
        <v>1.02</v>
      </c>
      <c r="L208" s="146">
        <v>58</v>
      </c>
      <c r="M208" s="146">
        <v>3.96</v>
      </c>
      <c r="N208" s="146">
        <v>0.87</v>
      </c>
      <c r="O208" s="146">
        <v>106</v>
      </c>
      <c r="P208" s="146">
        <v>3.65</v>
      </c>
      <c r="Q208" s="146">
        <v>1.08</v>
      </c>
      <c r="R208" s="146">
        <v>142</v>
      </c>
      <c r="S208" s="146">
        <v>3.64</v>
      </c>
      <c r="T208" s="146">
        <v>1</v>
      </c>
      <c r="U208" s="146">
        <v>135</v>
      </c>
      <c r="V208" s="146">
        <v>3.77</v>
      </c>
      <c r="W208" s="146">
        <v>1.03</v>
      </c>
      <c r="X208" s="146">
        <v>270</v>
      </c>
      <c r="Y208" s="146">
        <v>3.66</v>
      </c>
      <c r="Z208" s="146">
        <v>0.96</v>
      </c>
      <c r="AA208" s="146">
        <v>172</v>
      </c>
      <c r="AB208" s="146">
        <v>3.76</v>
      </c>
      <c r="AC208" s="146">
        <v>1</v>
      </c>
      <c r="AD208" s="146">
        <v>333</v>
      </c>
      <c r="AE208" s="146">
        <v>3.61</v>
      </c>
      <c r="AF208" s="146">
        <v>1.01</v>
      </c>
      <c r="AG208" s="146">
        <v>109</v>
      </c>
      <c r="AH208" s="31">
        <v>3.775555555555556</v>
      </c>
      <c r="AI208" s="31">
        <v>1.001481209369214</v>
      </c>
      <c r="AJ208" s="125">
        <v>450</v>
      </c>
      <c r="AK208" s="31">
        <v>3.7472924187725649</v>
      </c>
      <c r="AL208" s="31">
        <v>1.0465790879670076</v>
      </c>
      <c r="AM208" s="125">
        <v>277</v>
      </c>
      <c r="AN208" s="31">
        <v>3.6507936507936498</v>
      </c>
      <c r="AO208" s="31">
        <v>0.91860220178286511</v>
      </c>
      <c r="AP208" s="125">
        <v>63</v>
      </c>
      <c r="AQ208" s="31">
        <v>3.9181818181818171</v>
      </c>
      <c r="AR208" s="31">
        <v>0.92003009705275529</v>
      </c>
      <c r="AS208" s="125">
        <v>110</v>
      </c>
      <c r="AT208" s="31">
        <v>3.8362068965517238</v>
      </c>
      <c r="AU208" s="31">
        <v>1.1567868956895127</v>
      </c>
      <c r="AV208" s="125">
        <v>116</v>
      </c>
      <c r="AW208" s="31">
        <v>3.6645569620253164</v>
      </c>
      <c r="AX208" s="31">
        <v>0.96835772390580765</v>
      </c>
      <c r="AY208" s="125">
        <v>158</v>
      </c>
      <c r="AZ208" s="31">
        <v>3.8111111111111109</v>
      </c>
      <c r="BA208" s="31">
        <v>1.0190867452282339</v>
      </c>
      <c r="BB208" s="125">
        <v>270</v>
      </c>
      <c r="BC208" s="31">
        <v>3.7206703910614518</v>
      </c>
      <c r="BD208" s="31">
        <v>0.97736609920295214</v>
      </c>
      <c r="BE208" s="125">
        <v>179</v>
      </c>
      <c r="BF208" s="31">
        <v>3.8033707865168513</v>
      </c>
      <c r="BG208" s="31">
        <v>1.0157020122176788</v>
      </c>
      <c r="BH208" s="125">
        <v>356</v>
      </c>
      <c r="BI208" s="31">
        <v>3.6702127659574475</v>
      </c>
      <c r="BJ208" s="31">
        <v>0.94343570103415919</v>
      </c>
      <c r="BK208" s="125">
        <v>94</v>
      </c>
      <c r="BM208" s="17">
        <f t="shared" si="226"/>
        <v>-2.8846153846153657E-2</v>
      </c>
      <c r="BN208" s="14" t="str">
        <f t="shared" si="225"/>
        <v/>
      </c>
      <c r="BO208" s="14">
        <f t="shared" si="227"/>
        <v>2.8846153846153657E-2</v>
      </c>
      <c r="BP208" s="14" t="str">
        <f t="shared" si="228"/>
        <v/>
      </c>
      <c r="BQ208" s="14" t="str">
        <f t="shared" si="229"/>
        <v xml:space="preserve">
</v>
      </c>
      <c r="BR208" s="17">
        <f t="shared" si="230"/>
        <v>-0.30769230769230754</v>
      </c>
      <c r="BS208" s="14" t="str">
        <f t="shared" si="231"/>
        <v>tenured</v>
      </c>
      <c r="BT208" s="14">
        <f t="shared" si="232"/>
        <v>0.30769230769230754</v>
      </c>
      <c r="BU208" s="14" t="str">
        <f t="shared" si="233"/>
        <v>moderate</v>
      </c>
      <c r="BV208" s="14" t="str">
        <f t="shared" si="234"/>
        <v>tenured
moderate</v>
      </c>
      <c r="BW208" s="17">
        <f t="shared" si="235"/>
        <v>9.259259259259061E-3</v>
      </c>
      <c r="BX208" s="14" t="str">
        <f t="shared" si="236"/>
        <v/>
      </c>
      <c r="BY208" s="14">
        <f t="shared" si="237"/>
        <v>9.259259259259061E-3</v>
      </c>
      <c r="BZ208" s="14" t="str">
        <f t="shared" si="238"/>
        <v/>
      </c>
      <c r="CA208" s="14" t="str">
        <f t="shared" si="239"/>
        <v xml:space="preserve">
</v>
      </c>
      <c r="CB208" s="17">
        <f t="shared" si="240"/>
        <v>0.10679611650485425</v>
      </c>
      <c r="CC208" s="14" t="str">
        <f t="shared" si="241"/>
        <v>women</v>
      </c>
      <c r="CD208" s="14">
        <f t="shared" si="242"/>
        <v>0.10679611650485425</v>
      </c>
      <c r="CE208" s="14" t="str">
        <f t="shared" si="243"/>
        <v>small</v>
      </c>
      <c r="CF208" s="14" t="str">
        <f t="shared" si="244"/>
        <v>women
small</v>
      </c>
      <c r="CG208" s="17">
        <f t="shared" si="245"/>
        <v>0.14999999999999991</v>
      </c>
      <c r="CH208" s="14" t="str">
        <f t="shared" si="246"/>
        <v>foc</v>
      </c>
      <c r="CI208" s="14">
        <f t="shared" si="247"/>
        <v>0.14999999999999991</v>
      </c>
      <c r="CJ208" s="14" t="str">
        <f t="shared" si="248"/>
        <v>small</v>
      </c>
      <c r="CK208" s="14" t="str">
        <f t="shared" si="249"/>
        <v>foc
small</v>
      </c>
      <c r="CL208" s="17">
        <f t="shared" si="250"/>
        <v>5.5473387853724819E-2</v>
      </c>
      <c r="CM208" s="17" t="str">
        <f t="shared" si="251"/>
        <v/>
      </c>
      <c r="CN208" s="17">
        <f t="shared" si="252"/>
        <v>5.5473387853724819E-2</v>
      </c>
      <c r="CO208" s="17" t="str">
        <f t="shared" si="253"/>
        <v/>
      </c>
      <c r="CP208" s="17" t="str">
        <f t="shared" si="254"/>
        <v xml:space="preserve">
</v>
      </c>
      <c r="CQ208" s="17">
        <f t="shared" si="255"/>
        <v>0.10251725837650894</v>
      </c>
      <c r="CR208" s="17" t="str">
        <f t="shared" si="256"/>
        <v>+</v>
      </c>
      <c r="CS208" s="17">
        <f t="shared" si="257"/>
        <v>0.10251725837650894</v>
      </c>
      <c r="CT208" s="17" t="str">
        <f t="shared" si="258"/>
        <v>small</v>
      </c>
      <c r="CU208" s="17" t="str">
        <f t="shared" si="259"/>
        <v>+
small</v>
      </c>
      <c r="CV208" s="151">
        <f t="shared" si="260"/>
        <v>-2.0908233367036955E-2</v>
      </c>
      <c r="CW208" s="17" t="str">
        <f t="shared" si="261"/>
        <v/>
      </c>
      <c r="CX208" s="17">
        <f t="shared" si="262"/>
        <v>2.0908233367036955E-2</v>
      </c>
      <c r="CY208" s="17" t="str">
        <f t="shared" si="263"/>
        <v/>
      </c>
      <c r="CZ208" s="17" t="str">
        <f t="shared" si="264"/>
        <v xml:space="preserve">
</v>
      </c>
      <c r="DA208" s="17">
        <f t="shared" si="265"/>
        <v>-4.5453058494655939E-2</v>
      </c>
      <c r="DB208" s="17" t="str">
        <f t="shared" si="266"/>
        <v/>
      </c>
      <c r="DC208" s="17">
        <f t="shared" si="267"/>
        <v>4.5453058494655939E-2</v>
      </c>
      <c r="DD208" s="17" t="str">
        <f t="shared" si="268"/>
        <v/>
      </c>
      <c r="DE208" s="17" t="str">
        <f t="shared" si="269"/>
        <v xml:space="preserve">
</v>
      </c>
      <c r="DF208" s="17">
        <f t="shared" si="270"/>
        <v>0.16096905769384054</v>
      </c>
      <c r="DG208" s="17" t="str">
        <f t="shared" si="271"/>
        <v>+</v>
      </c>
      <c r="DH208" s="17">
        <f t="shared" si="272"/>
        <v>0.16096905769384054</v>
      </c>
      <c r="DI208" s="17" t="str">
        <f t="shared" si="273"/>
        <v>small</v>
      </c>
      <c r="DJ208" s="17" t="str">
        <f t="shared" si="274"/>
        <v>+
small</v>
      </c>
      <c r="DK208" s="17">
        <f t="shared" si="275"/>
        <v>2.535939087289707E-2</v>
      </c>
      <c r="DL208" s="17" t="str">
        <f t="shared" si="276"/>
        <v/>
      </c>
      <c r="DM208" s="17">
        <f t="shared" si="277"/>
        <v>2.535939087289707E-2</v>
      </c>
      <c r="DN208" s="17" t="str">
        <f t="shared" si="278"/>
        <v/>
      </c>
      <c r="DO208" s="17" t="str">
        <f t="shared" si="279"/>
        <v xml:space="preserve">
</v>
      </c>
      <c r="DP208" s="17">
        <f t="shared" si="280"/>
        <v>4.0341130236075891E-2</v>
      </c>
      <c r="DQ208" s="17" t="str">
        <f t="shared" si="281"/>
        <v/>
      </c>
      <c r="DR208" s="17">
        <f t="shared" si="282"/>
        <v>4.0341130236075891E-2</v>
      </c>
      <c r="DS208" s="17" t="str">
        <f t="shared" si="283"/>
        <v/>
      </c>
      <c r="DT208" s="17" t="str">
        <f t="shared" si="284"/>
        <v xml:space="preserve">
</v>
      </c>
      <c r="DU208" s="17">
        <f t="shared" si="285"/>
        <v>6.2075399495571545E-2</v>
      </c>
      <c r="DV208" s="17" t="str">
        <f t="shared" si="286"/>
        <v/>
      </c>
      <c r="DW208" s="17">
        <f t="shared" si="287"/>
        <v>6.2075399495571545E-2</v>
      </c>
      <c r="DX208" s="17" t="str">
        <f t="shared" si="288"/>
        <v/>
      </c>
      <c r="DY208" s="17" t="str">
        <f t="shared" si="289"/>
        <v xml:space="preserve">
</v>
      </c>
      <c r="DZ208" s="17">
        <f t="shared" si="290"/>
        <v>4.2700305793582111E-2</v>
      </c>
      <c r="EA208" s="17" t="str">
        <f t="shared" si="291"/>
        <v/>
      </c>
      <c r="EB208" s="17">
        <f t="shared" si="292"/>
        <v>4.2700305793582111E-2</v>
      </c>
      <c r="EC208" s="17" t="str">
        <f t="shared" si="293"/>
        <v/>
      </c>
      <c r="ED208" s="17" t="str">
        <f t="shared" si="294"/>
        <v xml:space="preserve">
</v>
      </c>
      <c r="EE208" s="17">
        <f t="shared" si="295"/>
        <v>6.3822861368765915E-2</v>
      </c>
      <c r="EF208" s="17" t="str">
        <f t="shared" si="296"/>
        <v/>
      </c>
      <c r="EG208" s="17">
        <f t="shared" si="297"/>
        <v>6.3822861368765915E-2</v>
      </c>
      <c r="EH208" s="17" t="str">
        <f t="shared" si="298"/>
        <v/>
      </c>
      <c r="EI208" s="17" t="str">
        <f t="shared" si="299"/>
        <v xml:space="preserve">
</v>
      </c>
    </row>
    <row r="209" spans="4:63" x14ac:dyDescent="0.2">
      <c r="D209" s="145"/>
      <c r="E209" s="145"/>
      <c r="F209" s="131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23"/>
      <c r="AI209" s="23"/>
      <c r="AJ209" s="129"/>
      <c r="AK209" s="23"/>
      <c r="AL209" s="23"/>
      <c r="AM209" s="131"/>
      <c r="AN209" s="23"/>
      <c r="AO209" s="23"/>
      <c r="AP209" s="131"/>
      <c r="AQ209" s="23"/>
      <c r="AR209" s="23"/>
      <c r="AS209" s="131"/>
      <c r="AT209" s="23"/>
      <c r="AU209" s="23"/>
      <c r="AV209" s="131"/>
      <c r="AW209" s="23"/>
      <c r="AX209" s="23"/>
      <c r="AY209" s="131"/>
      <c r="AZ209" s="23"/>
      <c r="BA209" s="23"/>
      <c r="BB209" s="131"/>
      <c r="BC209" s="23"/>
      <c r="BD209" s="23"/>
      <c r="BE209" s="131"/>
      <c r="BF209" s="23"/>
      <c r="BG209" s="23"/>
      <c r="BH209" s="131"/>
      <c r="BI209" s="23"/>
      <c r="BJ209" s="23"/>
      <c r="BK209" s="131"/>
    </row>
    <row r="210" spans="4:63" x14ac:dyDescent="0.2">
      <c r="D210" s="145"/>
      <c r="E210" s="145"/>
      <c r="F210" s="131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  <c r="AD210" s="146"/>
      <c r="AE210" s="146"/>
      <c r="AF210" s="146"/>
      <c r="AG210" s="146"/>
      <c r="AH210" s="23"/>
      <c r="AI210" s="23"/>
      <c r="AJ210" s="129"/>
      <c r="AK210" s="23"/>
      <c r="AL210" s="23"/>
      <c r="AM210" s="131"/>
      <c r="AN210" s="23"/>
      <c r="AO210" s="23"/>
      <c r="AP210" s="131"/>
      <c r="AQ210" s="23"/>
      <c r="AR210" s="23"/>
      <c r="AS210" s="131"/>
      <c r="AT210" s="23"/>
      <c r="AU210" s="23"/>
      <c r="AV210" s="131"/>
      <c r="AW210" s="23"/>
      <c r="AX210" s="23"/>
      <c r="AY210" s="131"/>
      <c r="AZ210" s="23"/>
      <c r="BA210" s="23"/>
      <c r="BB210" s="131"/>
      <c r="BC210" s="23"/>
      <c r="BD210" s="23"/>
      <c r="BE210" s="131"/>
      <c r="BF210" s="23"/>
      <c r="BG210" s="23"/>
      <c r="BH210" s="131"/>
      <c r="BI210" s="23"/>
      <c r="BJ210" s="23"/>
      <c r="BK210" s="131"/>
    </row>
    <row r="211" spans="4:63" x14ac:dyDescent="0.2">
      <c r="D211" s="145"/>
      <c r="E211" s="145"/>
      <c r="F211" s="131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  <c r="AD211" s="146"/>
      <c r="AE211" s="146"/>
      <c r="AF211" s="146"/>
      <c r="AG211" s="146"/>
      <c r="AH211" s="23"/>
      <c r="AI211" s="23"/>
      <c r="AJ211" s="129"/>
      <c r="AK211" s="23"/>
      <c r="AL211" s="23"/>
      <c r="AM211" s="131"/>
      <c r="AN211" s="23"/>
      <c r="AO211" s="23"/>
      <c r="AP211" s="131"/>
      <c r="AQ211" s="23"/>
      <c r="AR211" s="23"/>
      <c r="AS211" s="131"/>
      <c r="AT211" s="23"/>
      <c r="AU211" s="23"/>
      <c r="AV211" s="131"/>
      <c r="AW211" s="23"/>
      <c r="AX211" s="23"/>
      <c r="AY211" s="131"/>
      <c r="AZ211" s="23"/>
      <c r="BA211" s="23"/>
      <c r="BB211" s="131"/>
      <c r="BC211" s="23"/>
      <c r="BD211" s="23"/>
      <c r="BE211" s="131"/>
      <c r="BF211" s="23"/>
      <c r="BG211" s="23"/>
      <c r="BH211" s="131"/>
      <c r="BI211" s="23"/>
      <c r="BJ211" s="23"/>
      <c r="BK211" s="131"/>
    </row>
    <row r="212" spans="4:63" x14ac:dyDescent="0.2">
      <c r="D212" s="145"/>
      <c r="E212" s="145"/>
      <c r="F212" s="131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  <c r="AD212" s="146"/>
      <c r="AE212" s="146"/>
      <c r="AF212" s="146"/>
      <c r="AG212" s="146"/>
      <c r="AH212" s="23"/>
      <c r="AI212" s="23"/>
      <c r="AJ212" s="129"/>
      <c r="AK212" s="23"/>
      <c r="AL212" s="23"/>
      <c r="AM212" s="131"/>
      <c r="AN212" s="23"/>
      <c r="AO212" s="23"/>
      <c r="AP212" s="131"/>
      <c r="AQ212" s="23"/>
      <c r="AR212" s="23"/>
      <c r="AS212" s="131"/>
      <c r="AT212" s="23"/>
      <c r="AU212" s="23"/>
      <c r="AV212" s="131"/>
      <c r="AW212" s="23"/>
      <c r="AX212" s="23"/>
      <c r="AY212" s="131"/>
      <c r="AZ212" s="23"/>
      <c r="BA212" s="23"/>
      <c r="BB212" s="131"/>
      <c r="BC212" s="23"/>
      <c r="BD212" s="23"/>
      <c r="BE212" s="131"/>
      <c r="BF212" s="23"/>
      <c r="BG212" s="23"/>
      <c r="BH212" s="131"/>
      <c r="BI212" s="23"/>
      <c r="BJ212" s="23"/>
      <c r="BK212" s="131"/>
    </row>
    <row r="213" spans="4:63" x14ac:dyDescent="0.2">
      <c r="D213" s="145"/>
      <c r="E213" s="145"/>
      <c r="F213" s="131"/>
      <c r="G213" s="145"/>
      <c r="H213" s="145"/>
      <c r="I213" s="131"/>
      <c r="J213" s="145"/>
      <c r="K213" s="145"/>
      <c r="L213" s="131"/>
      <c r="M213" s="145"/>
      <c r="N213" s="145"/>
      <c r="O213" s="131"/>
      <c r="P213" s="145"/>
      <c r="Q213" s="145"/>
      <c r="R213" s="131"/>
      <c r="S213" s="145"/>
      <c r="T213" s="145"/>
      <c r="U213" s="131"/>
      <c r="V213" s="145"/>
      <c r="W213" s="145"/>
      <c r="X213" s="131"/>
      <c r="Y213" s="145"/>
      <c r="Z213" s="145"/>
      <c r="AA213" s="131"/>
      <c r="AB213" s="145"/>
      <c r="AC213" s="145"/>
      <c r="AD213" s="131"/>
      <c r="AE213" s="145"/>
      <c r="AF213" s="145"/>
      <c r="AG213" s="131"/>
      <c r="AH213" s="23"/>
      <c r="AI213" s="23"/>
      <c r="AJ213" s="131"/>
      <c r="AK213" s="23"/>
      <c r="AL213" s="23"/>
      <c r="AM213" s="131"/>
      <c r="AN213" s="23"/>
      <c r="AO213" s="23"/>
      <c r="AP213" s="131"/>
      <c r="AQ213" s="23"/>
      <c r="AR213" s="23"/>
      <c r="AS213" s="131"/>
      <c r="AT213" s="23"/>
      <c r="AU213" s="23"/>
      <c r="AV213" s="131"/>
      <c r="AW213" s="23"/>
      <c r="AX213" s="23"/>
      <c r="AY213" s="131"/>
      <c r="AZ213" s="23"/>
      <c r="BA213" s="23"/>
      <c r="BB213" s="131"/>
      <c r="BC213" s="23"/>
      <c r="BD213" s="23"/>
      <c r="BE213" s="131"/>
      <c r="BF213" s="23"/>
      <c r="BG213" s="23"/>
      <c r="BH213" s="131"/>
      <c r="BI213" s="23"/>
      <c r="BJ213" s="23"/>
      <c r="BK213" s="131"/>
    </row>
    <row r="214" spans="4:63" x14ac:dyDescent="0.2">
      <c r="D214" s="145"/>
      <c r="E214" s="145"/>
      <c r="F214" s="131"/>
      <c r="G214" s="145"/>
      <c r="H214" s="145"/>
      <c r="I214" s="131"/>
      <c r="J214" s="145"/>
      <c r="K214" s="145"/>
      <c r="L214" s="131"/>
      <c r="M214" s="145"/>
      <c r="N214" s="145"/>
      <c r="O214" s="131"/>
      <c r="P214" s="145"/>
      <c r="Q214" s="145"/>
      <c r="R214" s="131"/>
      <c r="S214" s="145"/>
      <c r="T214" s="145"/>
      <c r="U214" s="131"/>
      <c r="V214" s="145"/>
      <c r="W214" s="145"/>
      <c r="X214" s="131"/>
      <c r="Y214" s="145"/>
      <c r="Z214" s="145"/>
      <c r="AA214" s="131"/>
      <c r="AB214" s="145"/>
      <c r="AC214" s="145"/>
      <c r="AD214" s="131"/>
      <c r="AE214" s="145"/>
      <c r="AF214" s="145"/>
      <c r="AG214" s="131"/>
      <c r="AH214" s="23"/>
      <c r="AI214" s="23"/>
      <c r="AJ214" s="131"/>
      <c r="AK214" s="23"/>
      <c r="AL214" s="23"/>
      <c r="AM214" s="131"/>
      <c r="AN214" s="23"/>
      <c r="AO214" s="23"/>
      <c r="AP214" s="131"/>
      <c r="AQ214" s="23"/>
      <c r="AR214" s="23"/>
      <c r="AS214" s="131"/>
      <c r="AT214" s="23"/>
      <c r="AU214" s="23"/>
      <c r="AV214" s="131"/>
      <c r="AW214" s="23"/>
      <c r="AX214" s="23"/>
      <c r="AY214" s="131"/>
      <c r="AZ214" s="23"/>
      <c r="BA214" s="23"/>
      <c r="BB214" s="131"/>
      <c r="BC214" s="23"/>
      <c r="BD214" s="23"/>
      <c r="BE214" s="131"/>
      <c r="BF214" s="23"/>
      <c r="BG214" s="23"/>
      <c r="BH214" s="131"/>
      <c r="BI214" s="23"/>
      <c r="BJ214" s="23"/>
      <c r="BK214" s="131"/>
    </row>
    <row r="215" spans="4:63" x14ac:dyDescent="0.2">
      <c r="D215" s="145"/>
      <c r="E215" s="145"/>
      <c r="F215" s="131"/>
      <c r="G215" s="145"/>
      <c r="H215" s="145"/>
      <c r="I215" s="131"/>
      <c r="J215" s="145"/>
      <c r="K215" s="145"/>
      <c r="L215" s="131"/>
      <c r="M215" s="145"/>
      <c r="N215" s="145"/>
      <c r="O215" s="131"/>
      <c r="P215" s="145"/>
      <c r="Q215" s="145"/>
      <c r="R215" s="131"/>
      <c r="S215" s="145"/>
      <c r="T215" s="145"/>
      <c r="U215" s="131"/>
      <c r="V215" s="145"/>
      <c r="W215" s="145"/>
      <c r="X215" s="131"/>
      <c r="Y215" s="145"/>
      <c r="Z215" s="145"/>
      <c r="AA215" s="131"/>
      <c r="AB215" s="145"/>
      <c r="AC215" s="145"/>
      <c r="AD215" s="131"/>
      <c r="AE215" s="145"/>
      <c r="AF215" s="145"/>
      <c r="AG215" s="131"/>
      <c r="AH215" s="23"/>
      <c r="AI215" s="23"/>
      <c r="AJ215" s="131"/>
      <c r="AK215" s="23"/>
      <c r="AL215" s="23"/>
      <c r="AM215" s="131"/>
      <c r="AN215" s="23"/>
      <c r="AO215" s="23"/>
      <c r="AP215" s="131"/>
      <c r="AQ215" s="23"/>
      <c r="AR215" s="23"/>
      <c r="AS215" s="131"/>
      <c r="AT215" s="23"/>
      <c r="AU215" s="23"/>
      <c r="AV215" s="131"/>
      <c r="AW215" s="23"/>
      <c r="AX215" s="23"/>
      <c r="AY215" s="131"/>
      <c r="AZ215" s="23"/>
      <c r="BA215" s="23"/>
      <c r="BB215" s="131"/>
      <c r="BC215" s="23"/>
      <c r="BD215" s="23"/>
      <c r="BE215" s="131"/>
      <c r="BF215" s="23"/>
      <c r="BG215" s="23"/>
      <c r="BH215" s="131"/>
      <c r="BI215" s="23"/>
      <c r="BJ215" s="23"/>
      <c r="BK215" s="131"/>
    </row>
    <row r="216" spans="4:63" x14ac:dyDescent="0.2">
      <c r="D216" s="145"/>
      <c r="E216" s="145"/>
      <c r="F216" s="131"/>
      <c r="G216" s="145"/>
      <c r="H216" s="145"/>
      <c r="I216" s="131"/>
      <c r="J216" s="145"/>
      <c r="K216" s="145"/>
      <c r="L216" s="131"/>
      <c r="M216" s="145"/>
      <c r="N216" s="145"/>
      <c r="O216" s="131"/>
      <c r="P216" s="145"/>
      <c r="Q216" s="145"/>
      <c r="R216" s="131"/>
      <c r="S216" s="145"/>
      <c r="T216" s="145"/>
      <c r="U216" s="131"/>
      <c r="V216" s="145"/>
      <c r="W216" s="145"/>
      <c r="X216" s="131"/>
      <c r="Y216" s="145"/>
      <c r="Z216" s="145"/>
      <c r="AA216" s="131"/>
      <c r="AB216" s="145"/>
      <c r="AC216" s="145"/>
      <c r="AD216" s="131"/>
      <c r="AE216" s="145"/>
      <c r="AF216" s="145"/>
      <c r="AG216" s="131"/>
      <c r="AH216" s="23"/>
      <c r="AI216" s="23"/>
      <c r="AJ216" s="131"/>
      <c r="AK216" s="23"/>
      <c r="AL216" s="23"/>
      <c r="AM216" s="131"/>
      <c r="AN216" s="23"/>
      <c r="AO216" s="23"/>
      <c r="AP216" s="131"/>
      <c r="AQ216" s="23"/>
      <c r="AR216" s="23"/>
      <c r="AS216" s="131"/>
      <c r="AT216" s="23"/>
      <c r="AU216" s="23"/>
      <c r="AV216" s="131"/>
      <c r="AW216" s="23"/>
      <c r="AX216" s="23"/>
      <c r="AY216" s="131"/>
      <c r="AZ216" s="23"/>
      <c r="BA216" s="23"/>
      <c r="BB216" s="131"/>
      <c r="BC216" s="23"/>
      <c r="BD216" s="23"/>
      <c r="BE216" s="131"/>
      <c r="BF216" s="23"/>
      <c r="BG216" s="23"/>
      <c r="BH216" s="131"/>
      <c r="BI216" s="23"/>
      <c r="BJ216" s="23"/>
      <c r="BK216" s="131"/>
    </row>
    <row r="217" spans="4:63" x14ac:dyDescent="0.2">
      <c r="D217" s="145"/>
      <c r="E217" s="145"/>
      <c r="F217" s="131"/>
      <c r="G217" s="145"/>
      <c r="H217" s="145"/>
      <c r="I217" s="131"/>
      <c r="J217" s="145"/>
      <c r="K217" s="145"/>
      <c r="L217" s="131"/>
      <c r="M217" s="145"/>
      <c r="N217" s="145"/>
      <c r="O217" s="131"/>
      <c r="P217" s="145"/>
      <c r="Q217" s="145"/>
      <c r="R217" s="131"/>
      <c r="S217" s="145"/>
      <c r="T217" s="145"/>
      <c r="U217" s="131"/>
      <c r="V217" s="145"/>
      <c r="W217" s="145"/>
      <c r="X217" s="131"/>
      <c r="Y217" s="145"/>
      <c r="Z217" s="145"/>
      <c r="AA217" s="131"/>
      <c r="AB217" s="145"/>
      <c r="AC217" s="145"/>
      <c r="AD217" s="131"/>
      <c r="AE217" s="145"/>
      <c r="AF217" s="145"/>
      <c r="AG217" s="131"/>
      <c r="AH217" s="23"/>
      <c r="AI217" s="23"/>
      <c r="AJ217" s="131"/>
      <c r="AK217" s="23"/>
      <c r="AL217" s="23"/>
      <c r="AM217" s="131"/>
      <c r="AN217" s="23"/>
      <c r="AO217" s="23"/>
      <c r="AP217" s="131"/>
      <c r="AQ217" s="23"/>
      <c r="AR217" s="23"/>
      <c r="AS217" s="131"/>
      <c r="AT217" s="23"/>
      <c r="AU217" s="23"/>
      <c r="AV217" s="131"/>
      <c r="AW217" s="23"/>
      <c r="AX217" s="23"/>
      <c r="AY217" s="131"/>
      <c r="AZ217" s="23"/>
      <c r="BA217" s="23"/>
      <c r="BB217" s="131"/>
      <c r="BC217" s="23"/>
      <c r="BD217" s="23"/>
      <c r="BE217" s="131"/>
      <c r="BF217" s="23"/>
      <c r="BG217" s="23"/>
      <c r="BH217" s="131"/>
      <c r="BI217" s="23"/>
      <c r="BJ217" s="23"/>
      <c r="BK217" s="131"/>
    </row>
    <row r="218" spans="4:63" x14ac:dyDescent="0.2">
      <c r="D218" s="145"/>
      <c r="E218" s="145"/>
      <c r="F218" s="131"/>
      <c r="G218" s="145"/>
      <c r="H218" s="145"/>
      <c r="I218" s="131"/>
      <c r="J218" s="145"/>
      <c r="K218" s="145"/>
      <c r="L218" s="131"/>
      <c r="M218" s="145"/>
      <c r="N218" s="145"/>
      <c r="O218" s="131"/>
      <c r="P218" s="145"/>
      <c r="Q218" s="145"/>
      <c r="R218" s="131"/>
      <c r="S218" s="145"/>
      <c r="T218" s="145"/>
      <c r="U218" s="131"/>
      <c r="V218" s="145"/>
      <c r="W218" s="145"/>
      <c r="X218" s="131"/>
      <c r="Y218" s="145"/>
      <c r="Z218" s="145"/>
      <c r="AA218" s="131"/>
      <c r="AB218" s="145"/>
      <c r="AC218" s="145"/>
      <c r="AD218" s="131"/>
      <c r="AE218" s="145"/>
      <c r="AF218" s="145"/>
      <c r="AG218" s="131"/>
      <c r="AH218" s="23"/>
      <c r="AI218" s="23"/>
      <c r="AJ218" s="131"/>
      <c r="AK218" s="23"/>
      <c r="AL218" s="23"/>
      <c r="AM218" s="131"/>
      <c r="AN218" s="23"/>
      <c r="AO218" s="23"/>
      <c r="AP218" s="131"/>
      <c r="AQ218" s="23"/>
      <c r="AR218" s="23"/>
      <c r="AS218" s="131"/>
      <c r="AT218" s="23"/>
      <c r="AU218" s="23"/>
      <c r="AV218" s="131"/>
      <c r="AW218" s="23"/>
      <c r="AX218" s="23"/>
      <c r="AY218" s="131"/>
      <c r="AZ218" s="23"/>
      <c r="BA218" s="23"/>
      <c r="BB218" s="131"/>
      <c r="BC218" s="23"/>
      <c r="BD218" s="23"/>
      <c r="BE218" s="131"/>
      <c r="BF218" s="23"/>
      <c r="BG218" s="23"/>
      <c r="BH218" s="131"/>
      <c r="BI218" s="23"/>
      <c r="BJ218" s="23"/>
      <c r="BK218" s="131"/>
    </row>
    <row r="219" spans="4:63" x14ac:dyDescent="0.2">
      <c r="D219" s="145"/>
      <c r="E219" s="145"/>
      <c r="F219" s="131"/>
      <c r="G219" s="145"/>
      <c r="H219" s="145"/>
      <c r="I219" s="131"/>
      <c r="J219" s="145"/>
      <c r="K219" s="145"/>
      <c r="L219" s="131"/>
      <c r="M219" s="145"/>
      <c r="N219" s="145"/>
      <c r="O219" s="131"/>
      <c r="P219" s="145"/>
      <c r="Q219" s="145"/>
      <c r="R219" s="131"/>
      <c r="S219" s="145"/>
      <c r="T219" s="145"/>
      <c r="U219" s="131"/>
      <c r="V219" s="145"/>
      <c r="W219" s="145"/>
      <c r="X219" s="131"/>
      <c r="Y219" s="145"/>
      <c r="Z219" s="145"/>
      <c r="AA219" s="131"/>
      <c r="AB219" s="145"/>
      <c r="AC219" s="145"/>
      <c r="AD219" s="131"/>
      <c r="AE219" s="145"/>
      <c r="AF219" s="145"/>
      <c r="AG219" s="131"/>
      <c r="AH219" s="23"/>
      <c r="AI219" s="23"/>
      <c r="AJ219" s="131"/>
      <c r="AK219" s="23"/>
      <c r="AL219" s="23"/>
      <c r="AM219" s="131"/>
      <c r="AN219" s="23"/>
      <c r="AO219" s="23"/>
      <c r="AP219" s="131"/>
      <c r="AQ219" s="23"/>
      <c r="AR219" s="23"/>
      <c r="AS219" s="131"/>
      <c r="AT219" s="23"/>
      <c r="AU219" s="23"/>
      <c r="AV219" s="131"/>
      <c r="AW219" s="23"/>
      <c r="AX219" s="23"/>
      <c r="AY219" s="131"/>
      <c r="AZ219" s="23"/>
      <c r="BA219" s="23"/>
      <c r="BB219" s="131"/>
      <c r="BC219" s="23"/>
      <c r="BD219" s="23"/>
      <c r="BE219" s="131"/>
      <c r="BF219" s="23"/>
      <c r="BG219" s="23"/>
      <c r="BH219" s="131"/>
      <c r="BI219" s="23"/>
      <c r="BJ219" s="23"/>
      <c r="BK219" s="131"/>
    </row>
    <row r="220" spans="4:63" x14ac:dyDescent="0.2">
      <c r="D220" s="145"/>
      <c r="E220" s="145"/>
      <c r="F220" s="131"/>
      <c r="G220" s="145"/>
      <c r="H220" s="145"/>
      <c r="I220" s="131"/>
      <c r="J220" s="145"/>
      <c r="K220" s="145"/>
      <c r="L220" s="131"/>
      <c r="M220" s="145"/>
      <c r="N220" s="145"/>
      <c r="O220" s="131"/>
      <c r="P220" s="145"/>
      <c r="Q220" s="145"/>
      <c r="R220" s="131"/>
      <c r="S220" s="145"/>
      <c r="T220" s="145"/>
      <c r="U220" s="131"/>
      <c r="V220" s="145"/>
      <c r="W220" s="145"/>
      <c r="X220" s="131"/>
      <c r="Y220" s="145"/>
      <c r="Z220" s="145"/>
      <c r="AA220" s="131"/>
      <c r="AB220" s="145"/>
      <c r="AC220" s="145"/>
      <c r="AD220" s="131"/>
      <c r="AE220" s="145"/>
      <c r="AF220" s="145"/>
      <c r="AG220" s="131"/>
      <c r="AH220" s="23"/>
      <c r="AI220" s="23"/>
      <c r="AJ220" s="131"/>
      <c r="AK220" s="23"/>
      <c r="AL220" s="23"/>
      <c r="AM220" s="131"/>
      <c r="AN220" s="23"/>
      <c r="AO220" s="23"/>
      <c r="AP220" s="131"/>
      <c r="AQ220" s="23"/>
      <c r="AR220" s="23"/>
      <c r="AS220" s="131"/>
      <c r="AT220" s="23"/>
      <c r="AU220" s="23"/>
      <c r="AV220" s="131"/>
      <c r="AW220" s="23"/>
      <c r="AX220" s="23"/>
      <c r="AY220" s="131"/>
      <c r="AZ220" s="23"/>
      <c r="BA220" s="23"/>
      <c r="BB220" s="131"/>
      <c r="BC220" s="23"/>
      <c r="BD220" s="23"/>
      <c r="BE220" s="131"/>
      <c r="BF220" s="23"/>
      <c r="BG220" s="23"/>
      <c r="BH220" s="131"/>
      <c r="BI220" s="23"/>
      <c r="BJ220" s="23"/>
      <c r="BK220" s="131"/>
    </row>
    <row r="221" spans="4:63" x14ac:dyDescent="0.2">
      <c r="D221" s="145"/>
      <c r="E221" s="145"/>
      <c r="F221" s="131"/>
      <c r="G221" s="145"/>
      <c r="H221" s="145"/>
      <c r="I221" s="131"/>
      <c r="J221" s="145"/>
      <c r="K221" s="145"/>
      <c r="L221" s="131"/>
      <c r="M221" s="145"/>
      <c r="N221" s="145"/>
      <c r="O221" s="131"/>
      <c r="P221" s="145"/>
      <c r="Q221" s="145"/>
      <c r="R221" s="131"/>
      <c r="S221" s="145"/>
      <c r="T221" s="145"/>
      <c r="U221" s="131"/>
      <c r="V221" s="145"/>
      <c r="W221" s="145"/>
      <c r="X221" s="131"/>
      <c r="Y221" s="145"/>
      <c r="Z221" s="145"/>
      <c r="AA221" s="131"/>
      <c r="AB221" s="145"/>
      <c r="AC221" s="145"/>
      <c r="AD221" s="131"/>
      <c r="AE221" s="145"/>
      <c r="AF221" s="145"/>
      <c r="AG221" s="131"/>
      <c r="AH221" s="23"/>
      <c r="AI221" s="23"/>
      <c r="AJ221" s="131"/>
      <c r="AK221" s="23"/>
      <c r="AL221" s="23"/>
      <c r="AM221" s="131"/>
      <c r="AN221" s="23"/>
      <c r="AO221" s="23"/>
      <c r="AP221" s="131"/>
      <c r="AQ221" s="23"/>
      <c r="AR221" s="23"/>
      <c r="AS221" s="131"/>
      <c r="AT221" s="23"/>
      <c r="AU221" s="23"/>
      <c r="AV221" s="131"/>
      <c r="AW221" s="23"/>
      <c r="AX221" s="23"/>
      <c r="AY221" s="131"/>
      <c r="AZ221" s="23"/>
      <c r="BA221" s="23"/>
      <c r="BB221" s="131"/>
      <c r="BC221" s="23"/>
      <c r="BD221" s="23"/>
      <c r="BE221" s="131"/>
      <c r="BF221" s="23"/>
      <c r="BG221" s="23"/>
      <c r="BH221" s="131"/>
      <c r="BI221" s="23"/>
      <c r="BJ221" s="23"/>
      <c r="BK221" s="131"/>
    </row>
    <row r="222" spans="4:63" x14ac:dyDescent="0.2">
      <c r="D222" s="145"/>
      <c r="E222" s="145"/>
      <c r="F222" s="131"/>
      <c r="G222" s="145"/>
      <c r="H222" s="145"/>
      <c r="I222" s="131"/>
      <c r="J222" s="145"/>
      <c r="K222" s="145"/>
      <c r="L222" s="131"/>
      <c r="M222" s="145"/>
      <c r="N222" s="145"/>
      <c r="O222" s="131"/>
      <c r="P222" s="145"/>
      <c r="Q222" s="145"/>
      <c r="R222" s="131"/>
      <c r="S222" s="145"/>
      <c r="T222" s="145"/>
      <c r="U222" s="131"/>
      <c r="V222" s="145"/>
      <c r="W222" s="145"/>
      <c r="X222" s="131"/>
      <c r="Y222" s="145"/>
      <c r="Z222" s="145"/>
      <c r="AA222" s="131"/>
      <c r="AB222" s="145"/>
      <c r="AC222" s="145"/>
      <c r="AD222" s="131"/>
      <c r="AE222" s="145"/>
      <c r="AF222" s="145"/>
      <c r="AG222" s="131"/>
      <c r="AH222" s="23"/>
      <c r="AI222" s="23"/>
      <c r="AJ222" s="131"/>
      <c r="AK222" s="23"/>
      <c r="AL222" s="23"/>
      <c r="AM222" s="131"/>
      <c r="AN222" s="23"/>
      <c r="AO222" s="23"/>
      <c r="AP222" s="131"/>
      <c r="AQ222" s="23"/>
      <c r="AR222" s="23"/>
      <c r="AS222" s="131"/>
      <c r="AT222" s="23"/>
      <c r="AU222" s="23"/>
      <c r="AV222" s="131"/>
      <c r="AW222" s="23"/>
      <c r="AX222" s="23"/>
      <c r="AY222" s="131"/>
      <c r="AZ222" s="23"/>
      <c r="BA222" s="23"/>
      <c r="BB222" s="131"/>
      <c r="BC222" s="23"/>
      <c r="BD222" s="23"/>
      <c r="BE222" s="131"/>
      <c r="BF222" s="23"/>
      <c r="BG222" s="23"/>
      <c r="BH222" s="131"/>
      <c r="BI222" s="23"/>
      <c r="BJ222" s="23"/>
      <c r="BK222" s="131"/>
    </row>
    <row r="223" spans="4:63" x14ac:dyDescent="0.2">
      <c r="D223" s="145"/>
      <c r="E223" s="145"/>
      <c r="F223" s="131"/>
      <c r="G223" s="145"/>
      <c r="H223" s="145"/>
      <c r="I223" s="131"/>
      <c r="J223" s="145"/>
      <c r="K223" s="145"/>
      <c r="L223" s="131"/>
      <c r="M223" s="145"/>
      <c r="N223" s="145"/>
      <c r="O223" s="131"/>
      <c r="P223" s="145"/>
      <c r="Q223" s="145"/>
      <c r="R223" s="131"/>
      <c r="S223" s="145"/>
      <c r="T223" s="145"/>
      <c r="U223" s="131"/>
      <c r="V223" s="145"/>
      <c r="W223" s="145"/>
      <c r="X223" s="131"/>
      <c r="Y223" s="145"/>
      <c r="Z223" s="145"/>
      <c r="AA223" s="131"/>
      <c r="AB223" s="145"/>
      <c r="AC223" s="145"/>
      <c r="AD223" s="131"/>
      <c r="AE223" s="145"/>
      <c r="AF223" s="145"/>
      <c r="AG223" s="131"/>
      <c r="AH223" s="23"/>
      <c r="AI223" s="23"/>
      <c r="AJ223" s="131"/>
      <c r="AK223" s="23"/>
      <c r="AL223" s="23"/>
      <c r="AM223" s="131"/>
      <c r="AN223" s="23"/>
      <c r="AO223" s="23"/>
      <c r="AP223" s="131"/>
      <c r="AQ223" s="23"/>
      <c r="AR223" s="23"/>
      <c r="AS223" s="131"/>
      <c r="AT223" s="23"/>
      <c r="AU223" s="23"/>
      <c r="AV223" s="131"/>
      <c r="AW223" s="23"/>
      <c r="AX223" s="23"/>
      <c r="AY223" s="131"/>
      <c r="AZ223" s="23"/>
      <c r="BA223" s="23"/>
      <c r="BB223" s="131"/>
      <c r="BC223" s="23"/>
      <c r="BD223" s="23"/>
      <c r="BE223" s="131"/>
      <c r="BF223" s="23"/>
      <c r="BG223" s="23"/>
      <c r="BH223" s="131"/>
      <c r="BI223" s="23"/>
      <c r="BJ223" s="23"/>
      <c r="BK223" s="131"/>
    </row>
    <row r="224" spans="4:63" x14ac:dyDescent="0.2">
      <c r="D224" s="145"/>
      <c r="E224" s="145"/>
      <c r="F224" s="131"/>
      <c r="G224" s="145"/>
      <c r="H224" s="145"/>
      <c r="I224" s="131"/>
      <c r="J224" s="145"/>
      <c r="K224" s="145"/>
      <c r="L224" s="131"/>
      <c r="M224" s="145"/>
      <c r="N224" s="145"/>
      <c r="O224" s="131"/>
      <c r="P224" s="145"/>
      <c r="Q224" s="145"/>
      <c r="R224" s="131"/>
      <c r="S224" s="145"/>
      <c r="T224" s="145"/>
      <c r="U224" s="131"/>
      <c r="V224" s="145"/>
      <c r="W224" s="145"/>
      <c r="X224" s="131"/>
      <c r="Y224" s="145"/>
      <c r="Z224" s="145"/>
      <c r="AA224" s="131"/>
      <c r="AB224" s="145"/>
      <c r="AC224" s="145"/>
      <c r="AD224" s="131"/>
      <c r="AE224" s="145"/>
      <c r="AF224" s="145"/>
      <c r="AG224" s="131"/>
      <c r="AH224" s="23"/>
      <c r="AI224" s="23"/>
      <c r="AJ224" s="131"/>
      <c r="AK224" s="23"/>
      <c r="AL224" s="23"/>
      <c r="AM224" s="131"/>
      <c r="AN224" s="23"/>
      <c r="AO224" s="23"/>
      <c r="AP224" s="131"/>
      <c r="AQ224" s="23"/>
      <c r="AR224" s="23"/>
      <c r="AS224" s="131"/>
      <c r="AT224" s="23"/>
      <c r="AU224" s="23"/>
      <c r="AV224" s="131"/>
      <c r="AW224" s="23"/>
      <c r="AX224" s="23"/>
      <c r="AY224" s="131"/>
      <c r="AZ224" s="23"/>
      <c r="BA224" s="23"/>
      <c r="BB224" s="131"/>
      <c r="BC224" s="23"/>
      <c r="BD224" s="23"/>
      <c r="BE224" s="131"/>
      <c r="BF224" s="23"/>
      <c r="BG224" s="23"/>
      <c r="BH224" s="131"/>
      <c r="BI224" s="23"/>
      <c r="BJ224" s="23"/>
      <c r="BK224" s="131"/>
    </row>
    <row r="225" spans="4:63" x14ac:dyDescent="0.2">
      <c r="D225" s="145"/>
      <c r="E225" s="145"/>
      <c r="F225" s="131"/>
      <c r="G225" s="145"/>
      <c r="H225" s="145"/>
      <c r="I225" s="131"/>
      <c r="J225" s="145"/>
      <c r="K225" s="145"/>
      <c r="L225" s="131"/>
      <c r="M225" s="145"/>
      <c r="N225" s="145"/>
      <c r="O225" s="131"/>
      <c r="P225" s="145"/>
      <c r="Q225" s="145"/>
      <c r="R225" s="131"/>
      <c r="S225" s="145"/>
      <c r="T225" s="145"/>
      <c r="U225" s="131"/>
      <c r="V225" s="145"/>
      <c r="W225" s="145"/>
      <c r="X225" s="131"/>
      <c r="Y225" s="145"/>
      <c r="Z225" s="145"/>
      <c r="AA225" s="131"/>
      <c r="AB225" s="145"/>
      <c r="AC225" s="145"/>
      <c r="AD225" s="131"/>
      <c r="AE225" s="145"/>
      <c r="AF225" s="145"/>
      <c r="AG225" s="131"/>
      <c r="AH225" s="23"/>
      <c r="AI225" s="23"/>
      <c r="AJ225" s="131"/>
      <c r="AK225" s="23"/>
      <c r="AL225" s="23"/>
      <c r="AM225" s="131"/>
      <c r="AN225" s="23"/>
      <c r="AO225" s="23"/>
      <c r="AP225" s="131"/>
      <c r="AQ225" s="23"/>
      <c r="AR225" s="23"/>
      <c r="AS225" s="131"/>
      <c r="AT225" s="23"/>
      <c r="AU225" s="23"/>
      <c r="AV225" s="131"/>
      <c r="AW225" s="23"/>
      <c r="AX225" s="23"/>
      <c r="AY225" s="131"/>
      <c r="AZ225" s="23"/>
      <c r="BA225" s="23"/>
      <c r="BB225" s="131"/>
      <c r="BC225" s="23"/>
      <c r="BD225" s="23"/>
      <c r="BE225" s="131"/>
      <c r="BF225" s="23"/>
      <c r="BG225" s="23"/>
      <c r="BH225" s="131"/>
      <c r="BI225" s="23"/>
      <c r="BJ225" s="23"/>
      <c r="BK225" s="131"/>
    </row>
    <row r="226" spans="4:63" x14ac:dyDescent="0.2">
      <c r="D226" s="145"/>
      <c r="E226" s="145"/>
      <c r="F226" s="131"/>
      <c r="G226" s="145"/>
      <c r="H226" s="145"/>
      <c r="I226" s="131"/>
      <c r="J226" s="145"/>
      <c r="K226" s="145"/>
      <c r="L226" s="131"/>
      <c r="M226" s="145"/>
      <c r="N226" s="145"/>
      <c r="O226" s="131"/>
      <c r="P226" s="145"/>
      <c r="Q226" s="145"/>
      <c r="R226" s="131"/>
      <c r="S226" s="145"/>
      <c r="T226" s="145"/>
      <c r="U226" s="131"/>
      <c r="V226" s="145"/>
      <c r="W226" s="145"/>
      <c r="X226" s="131"/>
      <c r="Y226" s="145"/>
      <c r="Z226" s="145"/>
      <c r="AA226" s="131"/>
      <c r="AB226" s="145"/>
      <c r="AC226" s="145"/>
      <c r="AD226" s="131"/>
      <c r="AE226" s="145"/>
      <c r="AF226" s="145"/>
      <c r="AG226" s="131"/>
      <c r="AH226" s="23"/>
      <c r="AI226" s="23"/>
      <c r="AJ226" s="131"/>
      <c r="AK226" s="23"/>
      <c r="AL226" s="23"/>
      <c r="AM226" s="131"/>
      <c r="AN226" s="23"/>
      <c r="AO226" s="23"/>
      <c r="AP226" s="131"/>
      <c r="AQ226" s="23"/>
      <c r="AR226" s="23"/>
      <c r="AS226" s="131"/>
      <c r="AT226" s="23"/>
      <c r="AU226" s="23"/>
      <c r="AV226" s="131"/>
      <c r="AW226" s="23"/>
      <c r="AX226" s="23"/>
      <c r="AY226" s="131"/>
      <c r="AZ226" s="23"/>
      <c r="BA226" s="23"/>
      <c r="BB226" s="131"/>
      <c r="BC226" s="23"/>
      <c r="BD226" s="23"/>
      <c r="BE226" s="131"/>
      <c r="BF226" s="23"/>
      <c r="BG226" s="23"/>
      <c r="BH226" s="131"/>
      <c r="BI226" s="23"/>
      <c r="BJ226" s="23"/>
      <c r="BK226" s="131"/>
    </row>
    <row r="227" spans="4:63" x14ac:dyDescent="0.2">
      <c r="D227" s="145"/>
      <c r="E227" s="145"/>
      <c r="F227" s="131"/>
      <c r="G227" s="145"/>
      <c r="H227" s="145"/>
      <c r="I227" s="131"/>
      <c r="J227" s="145"/>
      <c r="K227" s="145"/>
      <c r="L227" s="131"/>
      <c r="M227" s="145"/>
      <c r="N227" s="145"/>
      <c r="O227" s="131"/>
      <c r="P227" s="145"/>
      <c r="Q227" s="145"/>
      <c r="R227" s="131"/>
      <c r="S227" s="145"/>
      <c r="T227" s="145"/>
      <c r="U227" s="131"/>
      <c r="V227" s="145"/>
      <c r="W227" s="145"/>
      <c r="X227" s="131"/>
      <c r="Y227" s="145"/>
      <c r="Z227" s="145"/>
      <c r="AA227" s="131"/>
      <c r="AB227" s="145"/>
      <c r="AC227" s="145"/>
      <c r="AD227" s="131"/>
      <c r="AE227" s="145"/>
      <c r="AF227" s="145"/>
      <c r="AG227" s="131"/>
      <c r="AH227" s="23"/>
      <c r="AI227" s="23"/>
      <c r="AJ227" s="131"/>
      <c r="AK227" s="23"/>
      <c r="AL227" s="23"/>
      <c r="AM227" s="131"/>
      <c r="AN227" s="23"/>
      <c r="AO227" s="23"/>
      <c r="AP227" s="131"/>
      <c r="AQ227" s="23"/>
      <c r="AR227" s="23"/>
      <c r="AS227" s="131"/>
      <c r="AT227" s="23"/>
      <c r="AU227" s="23"/>
      <c r="AV227" s="131"/>
      <c r="AW227" s="23"/>
      <c r="AX227" s="23"/>
      <c r="AY227" s="131"/>
      <c r="AZ227" s="23"/>
      <c r="BA227" s="23"/>
      <c r="BB227" s="131"/>
      <c r="BC227" s="23"/>
      <c r="BD227" s="23"/>
      <c r="BE227" s="131"/>
      <c r="BF227" s="23"/>
      <c r="BG227" s="23"/>
      <c r="BH227" s="131"/>
      <c r="BI227" s="23"/>
      <c r="BJ227" s="23"/>
      <c r="BK227" s="131"/>
    </row>
    <row r="228" spans="4:63" x14ac:dyDescent="0.2">
      <c r="D228" s="145"/>
      <c r="E228" s="145"/>
      <c r="F228" s="131"/>
      <c r="G228" s="145"/>
      <c r="H228" s="145"/>
      <c r="I228" s="131"/>
      <c r="J228" s="145"/>
      <c r="K228" s="145"/>
      <c r="L228" s="131"/>
      <c r="M228" s="145"/>
      <c r="N228" s="145"/>
      <c r="O228" s="131"/>
      <c r="P228" s="145"/>
      <c r="Q228" s="145"/>
      <c r="R228" s="131"/>
      <c r="S228" s="145"/>
      <c r="T228" s="145"/>
      <c r="U228" s="131"/>
      <c r="V228" s="145"/>
      <c r="W228" s="145"/>
      <c r="X228" s="131"/>
      <c r="Y228" s="145"/>
      <c r="Z228" s="145"/>
      <c r="AA228" s="131"/>
      <c r="AB228" s="145"/>
      <c r="AC228" s="145"/>
      <c r="AD228" s="131"/>
      <c r="AE228" s="145"/>
      <c r="AF228" s="145"/>
      <c r="AG228" s="131"/>
      <c r="AH228" s="23"/>
      <c r="AI228" s="23"/>
      <c r="AJ228" s="131"/>
      <c r="AK228" s="23"/>
      <c r="AL228" s="23"/>
      <c r="AM228" s="131"/>
      <c r="AN228" s="23"/>
      <c r="AO228" s="23"/>
      <c r="AP228" s="131"/>
      <c r="AQ228" s="23"/>
      <c r="AR228" s="23"/>
      <c r="AS228" s="131"/>
      <c r="AT228" s="23"/>
      <c r="AU228" s="23"/>
      <c r="AV228" s="131"/>
      <c r="AW228" s="23"/>
      <c r="AX228" s="23"/>
      <c r="AY228" s="131"/>
      <c r="AZ228" s="23"/>
      <c r="BA228" s="23"/>
      <c r="BB228" s="131"/>
      <c r="BC228" s="23"/>
      <c r="BD228" s="23"/>
      <c r="BE228" s="131"/>
      <c r="BF228" s="23"/>
      <c r="BG228" s="23"/>
      <c r="BH228" s="131"/>
      <c r="BI228" s="23"/>
      <c r="BJ228" s="23"/>
      <c r="BK228" s="131"/>
    </row>
    <row r="229" spans="4:63" x14ac:dyDescent="0.2">
      <c r="D229" s="145"/>
      <c r="E229" s="145"/>
      <c r="F229" s="131"/>
      <c r="G229" s="145"/>
      <c r="H229" s="145"/>
      <c r="I229" s="131"/>
      <c r="J229" s="145"/>
      <c r="K229" s="145"/>
      <c r="L229" s="131"/>
      <c r="M229" s="145"/>
      <c r="N229" s="145"/>
      <c r="O229" s="131"/>
      <c r="P229" s="145"/>
      <c r="Q229" s="145"/>
      <c r="R229" s="131"/>
      <c r="S229" s="145"/>
      <c r="T229" s="145"/>
      <c r="U229" s="131"/>
      <c r="V229" s="145"/>
      <c r="W229" s="145"/>
      <c r="X229" s="131"/>
      <c r="Y229" s="145"/>
      <c r="Z229" s="145"/>
      <c r="AA229" s="131"/>
      <c r="AB229" s="145"/>
      <c r="AC229" s="145"/>
      <c r="AD229" s="131"/>
      <c r="AE229" s="145"/>
      <c r="AF229" s="145"/>
      <c r="AG229" s="131"/>
      <c r="AH229" s="23"/>
      <c r="AI229" s="23"/>
      <c r="AJ229" s="131"/>
      <c r="AK229" s="23"/>
      <c r="AL229" s="23"/>
      <c r="AM229" s="131"/>
      <c r="AN229" s="23"/>
      <c r="AO229" s="23"/>
      <c r="AP229" s="131"/>
      <c r="AQ229" s="23"/>
      <c r="AR229" s="23"/>
      <c r="AS229" s="131"/>
      <c r="AT229" s="23"/>
      <c r="AU229" s="23"/>
      <c r="AV229" s="131"/>
      <c r="AW229" s="23"/>
      <c r="AX229" s="23"/>
      <c r="AY229" s="131"/>
      <c r="AZ229" s="23"/>
      <c r="BA229" s="23"/>
      <c r="BB229" s="131"/>
      <c r="BC229" s="23"/>
      <c r="BD229" s="23"/>
      <c r="BE229" s="131"/>
      <c r="BF229" s="23"/>
      <c r="BG229" s="23"/>
      <c r="BH229" s="131"/>
      <c r="BI229" s="23"/>
      <c r="BJ229" s="23"/>
      <c r="BK229" s="131"/>
    </row>
    <row r="230" spans="4:63" x14ac:dyDescent="0.2">
      <c r="D230" s="145"/>
      <c r="E230" s="145"/>
      <c r="F230" s="131"/>
      <c r="G230" s="145"/>
      <c r="H230" s="145"/>
      <c r="I230" s="131"/>
      <c r="J230" s="145"/>
      <c r="K230" s="145"/>
      <c r="L230" s="131"/>
      <c r="M230" s="145"/>
      <c r="N230" s="145"/>
      <c r="O230" s="131"/>
      <c r="P230" s="145"/>
      <c r="Q230" s="145"/>
      <c r="R230" s="131"/>
      <c r="S230" s="145"/>
      <c r="T230" s="145"/>
      <c r="U230" s="131"/>
      <c r="V230" s="145"/>
      <c r="W230" s="145"/>
      <c r="X230" s="131"/>
      <c r="Y230" s="145"/>
      <c r="Z230" s="145"/>
      <c r="AA230" s="131"/>
      <c r="AB230" s="145"/>
      <c r="AC230" s="145"/>
      <c r="AD230" s="131"/>
      <c r="AE230" s="145"/>
      <c r="AF230" s="145"/>
      <c r="AG230" s="131"/>
      <c r="AH230" s="23"/>
      <c r="AI230" s="23"/>
      <c r="AJ230" s="131"/>
      <c r="AK230" s="23"/>
      <c r="AL230" s="23"/>
      <c r="AM230" s="131"/>
      <c r="AN230" s="23"/>
      <c r="AO230" s="23"/>
      <c r="AP230" s="131"/>
      <c r="AQ230" s="23"/>
      <c r="AR230" s="23"/>
      <c r="AS230" s="131"/>
      <c r="AT230" s="23"/>
      <c r="AU230" s="23"/>
      <c r="AV230" s="131"/>
      <c r="AW230" s="23"/>
      <c r="AX230" s="23"/>
      <c r="AY230" s="131"/>
      <c r="AZ230" s="23"/>
      <c r="BA230" s="23"/>
      <c r="BB230" s="131"/>
      <c r="BC230" s="23"/>
      <c r="BD230" s="23"/>
      <c r="BE230" s="131"/>
      <c r="BF230" s="23"/>
      <c r="BG230" s="23"/>
      <c r="BH230" s="131"/>
      <c r="BI230" s="23"/>
      <c r="BJ230" s="23"/>
      <c r="BK230" s="131"/>
    </row>
    <row r="231" spans="4:63" x14ac:dyDescent="0.2">
      <c r="D231" s="145"/>
      <c r="E231" s="145"/>
      <c r="F231" s="131"/>
      <c r="G231" s="145"/>
      <c r="H231" s="145"/>
      <c r="I231" s="131"/>
      <c r="J231" s="145"/>
      <c r="K231" s="145"/>
      <c r="L231" s="131"/>
      <c r="M231" s="145"/>
      <c r="N231" s="145"/>
      <c r="O231" s="131"/>
      <c r="P231" s="145"/>
      <c r="Q231" s="145"/>
      <c r="R231" s="131"/>
      <c r="S231" s="145"/>
      <c r="T231" s="145"/>
      <c r="U231" s="131"/>
      <c r="V231" s="145"/>
      <c r="W231" s="145"/>
      <c r="X231" s="131"/>
      <c r="Y231" s="145"/>
      <c r="Z231" s="145"/>
      <c r="AA231" s="131"/>
      <c r="AB231" s="145"/>
      <c r="AC231" s="145"/>
      <c r="AD231" s="131"/>
      <c r="AE231" s="145"/>
      <c r="AF231" s="145"/>
      <c r="AG231" s="131"/>
      <c r="AH231" s="23"/>
      <c r="AI231" s="23"/>
      <c r="AJ231" s="131"/>
      <c r="AK231" s="23"/>
      <c r="AL231" s="23"/>
      <c r="AM231" s="131"/>
      <c r="AN231" s="23"/>
      <c r="AO231" s="23"/>
      <c r="AP231" s="131"/>
      <c r="AQ231" s="23"/>
      <c r="AR231" s="23"/>
      <c r="AS231" s="131"/>
      <c r="AT231" s="23"/>
      <c r="AU231" s="23"/>
      <c r="AV231" s="131"/>
      <c r="AW231" s="23"/>
      <c r="AX231" s="23"/>
      <c r="AY231" s="131"/>
      <c r="AZ231" s="23"/>
      <c r="BA231" s="23"/>
      <c r="BB231" s="131"/>
      <c r="BC231" s="23"/>
      <c r="BD231" s="23"/>
      <c r="BE231" s="131"/>
      <c r="BF231" s="23"/>
      <c r="BG231" s="23"/>
      <c r="BH231" s="131"/>
      <c r="BI231" s="23"/>
      <c r="BJ231" s="23"/>
      <c r="BK231" s="131"/>
    </row>
    <row r="232" spans="4:63" x14ac:dyDescent="0.2">
      <c r="D232" s="145"/>
      <c r="E232" s="145"/>
      <c r="F232" s="131"/>
      <c r="G232" s="145"/>
      <c r="H232" s="145"/>
      <c r="I232" s="131"/>
      <c r="J232" s="145"/>
      <c r="K232" s="145"/>
      <c r="L232" s="131"/>
      <c r="M232" s="145"/>
      <c r="N232" s="145"/>
      <c r="O232" s="131"/>
      <c r="P232" s="145"/>
      <c r="Q232" s="145"/>
      <c r="R232" s="131"/>
      <c r="S232" s="145"/>
      <c r="T232" s="145"/>
      <c r="U232" s="131"/>
      <c r="V232" s="145"/>
      <c r="W232" s="145"/>
      <c r="X232" s="131"/>
      <c r="Y232" s="145"/>
      <c r="Z232" s="145"/>
      <c r="AA232" s="131"/>
      <c r="AB232" s="145"/>
      <c r="AC232" s="145"/>
      <c r="AD232" s="131"/>
      <c r="AE232" s="145"/>
      <c r="AF232" s="145"/>
      <c r="AG232" s="131"/>
      <c r="AH232" s="23"/>
      <c r="AI232" s="23"/>
      <c r="AJ232" s="131"/>
      <c r="AK232" s="23"/>
      <c r="AL232" s="23"/>
      <c r="AM232" s="131"/>
      <c r="AN232" s="23"/>
      <c r="AO232" s="23"/>
      <c r="AP232" s="131"/>
      <c r="AQ232" s="23"/>
      <c r="AR232" s="23"/>
      <c r="AS232" s="131"/>
      <c r="AT232" s="23"/>
      <c r="AU232" s="23"/>
      <c r="AV232" s="131"/>
      <c r="AW232" s="23"/>
      <c r="AX232" s="23"/>
      <c r="AY232" s="131"/>
      <c r="AZ232" s="23"/>
      <c r="BA232" s="23"/>
      <c r="BB232" s="131"/>
      <c r="BC232" s="23"/>
      <c r="BD232" s="23"/>
      <c r="BE232" s="131"/>
      <c r="BF232" s="23"/>
      <c r="BG232" s="23"/>
      <c r="BH232" s="131"/>
      <c r="BI232" s="23"/>
      <c r="BJ232" s="23"/>
      <c r="BK232" s="131"/>
    </row>
    <row r="233" spans="4:63" x14ac:dyDescent="0.2">
      <c r="D233" s="145"/>
      <c r="E233" s="145"/>
      <c r="F233" s="131"/>
      <c r="G233" s="145"/>
      <c r="H233" s="145"/>
      <c r="I233" s="131"/>
      <c r="J233" s="145"/>
      <c r="K233" s="145"/>
      <c r="L233" s="131"/>
      <c r="M233" s="145"/>
      <c r="N233" s="145"/>
      <c r="O233" s="131"/>
      <c r="P233" s="145"/>
      <c r="Q233" s="145"/>
      <c r="R233" s="131"/>
      <c r="S233" s="145"/>
      <c r="T233" s="145"/>
      <c r="U233" s="131"/>
      <c r="V233" s="145"/>
      <c r="W233" s="145"/>
      <c r="X233" s="131"/>
      <c r="Y233" s="145"/>
      <c r="Z233" s="145"/>
      <c r="AA233" s="131"/>
      <c r="AB233" s="145"/>
      <c r="AC233" s="145"/>
      <c r="AD233" s="131"/>
      <c r="AE233" s="145"/>
      <c r="AF233" s="145"/>
      <c r="AG233" s="131"/>
      <c r="AH233" s="23"/>
      <c r="AI233" s="23"/>
      <c r="AJ233" s="131"/>
      <c r="AK233" s="23"/>
      <c r="AL233" s="23"/>
      <c r="AM233" s="131"/>
      <c r="AN233" s="23"/>
      <c r="AO233" s="23"/>
      <c r="AP233" s="131"/>
      <c r="AQ233" s="23"/>
      <c r="AR233" s="23"/>
      <c r="AS233" s="131"/>
      <c r="AT233" s="23"/>
      <c r="AU233" s="23"/>
      <c r="AV233" s="131"/>
      <c r="AW233" s="23"/>
      <c r="AX233" s="23"/>
      <c r="AY233" s="131"/>
      <c r="AZ233" s="23"/>
      <c r="BA233" s="23"/>
      <c r="BB233" s="131"/>
      <c r="BC233" s="23"/>
      <c r="BD233" s="23"/>
      <c r="BE233" s="131"/>
      <c r="BF233" s="23"/>
      <c r="BG233" s="23"/>
      <c r="BH233" s="131"/>
      <c r="BI233" s="23"/>
      <c r="BJ233" s="23"/>
      <c r="BK233" s="131"/>
    </row>
    <row r="234" spans="4:63" x14ac:dyDescent="0.2">
      <c r="D234" s="145"/>
      <c r="E234" s="145"/>
      <c r="F234" s="131"/>
      <c r="G234" s="145"/>
      <c r="H234" s="145"/>
      <c r="I234" s="131"/>
      <c r="J234" s="145"/>
      <c r="K234" s="145"/>
      <c r="L234" s="131"/>
      <c r="M234" s="145"/>
      <c r="N234" s="145"/>
      <c r="O234" s="131"/>
      <c r="P234" s="145"/>
      <c r="Q234" s="145"/>
      <c r="R234" s="131"/>
      <c r="S234" s="145"/>
      <c r="T234" s="145"/>
      <c r="U234" s="131"/>
      <c r="V234" s="145"/>
      <c r="W234" s="145"/>
      <c r="X234" s="131"/>
      <c r="Y234" s="145"/>
      <c r="Z234" s="145"/>
      <c r="AA234" s="131"/>
      <c r="AB234" s="145"/>
      <c r="AC234" s="145"/>
      <c r="AD234" s="131"/>
      <c r="AE234" s="145"/>
      <c r="AF234" s="145"/>
      <c r="AG234" s="131"/>
      <c r="AH234" s="23"/>
      <c r="AI234" s="23"/>
      <c r="AJ234" s="131"/>
      <c r="AK234" s="23"/>
      <c r="AL234" s="23"/>
      <c r="AM234" s="131"/>
      <c r="AN234" s="23"/>
      <c r="AO234" s="23"/>
      <c r="AP234" s="131"/>
      <c r="AQ234" s="23"/>
      <c r="AR234" s="23"/>
      <c r="AS234" s="131"/>
      <c r="AT234" s="23"/>
      <c r="AU234" s="23"/>
      <c r="AV234" s="131"/>
      <c r="AW234" s="23"/>
      <c r="AX234" s="23"/>
      <c r="AY234" s="131"/>
      <c r="AZ234" s="23"/>
      <c r="BA234" s="23"/>
      <c r="BB234" s="131"/>
      <c r="BC234" s="23"/>
      <c r="BD234" s="23"/>
      <c r="BE234" s="131"/>
      <c r="BF234" s="23"/>
      <c r="BG234" s="23"/>
      <c r="BH234" s="131"/>
      <c r="BI234" s="23"/>
      <c r="BJ234" s="23"/>
      <c r="BK234" s="131"/>
    </row>
    <row r="235" spans="4:63" x14ac:dyDescent="0.2">
      <c r="D235" s="145"/>
      <c r="E235" s="145"/>
      <c r="F235" s="131"/>
      <c r="G235" s="145"/>
      <c r="H235" s="145"/>
      <c r="I235" s="131"/>
      <c r="J235" s="145"/>
      <c r="K235" s="145"/>
      <c r="L235" s="131"/>
      <c r="M235" s="145"/>
      <c r="N235" s="145"/>
      <c r="O235" s="131"/>
      <c r="P235" s="145"/>
      <c r="Q235" s="145"/>
      <c r="R235" s="131"/>
      <c r="S235" s="145"/>
      <c r="T235" s="145"/>
      <c r="U235" s="131"/>
      <c r="V235" s="145"/>
      <c r="W235" s="145"/>
      <c r="X235" s="131"/>
      <c r="Y235" s="145"/>
      <c r="Z235" s="145"/>
      <c r="AA235" s="131"/>
      <c r="AB235" s="145"/>
      <c r="AC235" s="145"/>
      <c r="AD235" s="131"/>
      <c r="AE235" s="145"/>
      <c r="AF235" s="145"/>
      <c r="AG235" s="131"/>
      <c r="AH235" s="23"/>
      <c r="AI235" s="23"/>
      <c r="AJ235" s="131"/>
      <c r="AK235" s="23"/>
      <c r="AL235" s="23"/>
      <c r="AM235" s="131"/>
      <c r="AN235" s="23"/>
      <c r="AO235" s="23"/>
      <c r="AP235" s="131"/>
      <c r="AQ235" s="23"/>
      <c r="AR235" s="23"/>
      <c r="AS235" s="131"/>
      <c r="AT235" s="23"/>
      <c r="AU235" s="23"/>
      <c r="AV235" s="131"/>
      <c r="AW235" s="23"/>
      <c r="AX235" s="23"/>
      <c r="AY235" s="131"/>
      <c r="AZ235" s="23"/>
      <c r="BA235" s="23"/>
      <c r="BB235" s="131"/>
      <c r="BC235" s="23"/>
      <c r="BD235" s="23"/>
      <c r="BE235" s="131"/>
      <c r="BF235" s="23"/>
      <c r="BG235" s="23"/>
      <c r="BH235" s="131"/>
      <c r="BI235" s="23"/>
      <c r="BJ235" s="23"/>
      <c r="BK235" s="131"/>
    </row>
    <row r="236" spans="4:63" x14ac:dyDescent="0.2">
      <c r="D236" s="145"/>
      <c r="E236" s="145"/>
      <c r="F236" s="131"/>
      <c r="G236" s="145"/>
      <c r="H236" s="145"/>
      <c r="I236" s="131"/>
      <c r="J236" s="145"/>
      <c r="K236" s="145"/>
      <c r="L236" s="131"/>
      <c r="M236" s="145"/>
      <c r="N236" s="145"/>
      <c r="O236" s="131"/>
      <c r="P236" s="145"/>
      <c r="Q236" s="145"/>
      <c r="R236" s="131"/>
      <c r="S236" s="145"/>
      <c r="T236" s="145"/>
      <c r="U236" s="131"/>
      <c r="V236" s="145"/>
      <c r="W236" s="145"/>
      <c r="X236" s="131"/>
      <c r="Y236" s="145"/>
      <c r="Z236" s="145"/>
      <c r="AA236" s="131"/>
      <c r="AB236" s="145"/>
      <c r="AC236" s="145"/>
      <c r="AD236" s="131"/>
      <c r="AE236" s="145"/>
      <c r="AF236" s="145"/>
      <c r="AG236" s="131"/>
      <c r="AH236" s="23"/>
      <c r="AI236" s="23"/>
      <c r="AJ236" s="131"/>
      <c r="AK236" s="23"/>
      <c r="AL236" s="23"/>
      <c r="AM236" s="131"/>
      <c r="AN236" s="23"/>
      <c r="AO236" s="23"/>
      <c r="AP236" s="131"/>
      <c r="AQ236" s="23"/>
      <c r="AR236" s="23"/>
      <c r="AS236" s="131"/>
      <c r="AT236" s="23"/>
      <c r="AU236" s="23"/>
      <c r="AV236" s="131"/>
      <c r="AW236" s="23"/>
      <c r="AX236" s="23"/>
      <c r="AY236" s="131"/>
      <c r="AZ236" s="23"/>
      <c r="BA236" s="23"/>
      <c r="BB236" s="131"/>
      <c r="BC236" s="23"/>
      <c r="BD236" s="23"/>
      <c r="BE236" s="131"/>
      <c r="BF236" s="23"/>
      <c r="BG236" s="23"/>
      <c r="BH236" s="131"/>
      <c r="BI236" s="23"/>
      <c r="BJ236" s="23"/>
      <c r="BK236" s="131"/>
    </row>
    <row r="237" spans="4:63" x14ac:dyDescent="0.2">
      <c r="D237" s="145"/>
      <c r="E237" s="145"/>
      <c r="F237" s="131"/>
      <c r="G237" s="145"/>
      <c r="H237" s="145"/>
      <c r="I237" s="131"/>
      <c r="J237" s="145"/>
      <c r="K237" s="145"/>
      <c r="L237" s="131"/>
      <c r="M237" s="145"/>
      <c r="N237" s="145"/>
      <c r="O237" s="131"/>
      <c r="P237" s="145"/>
      <c r="Q237" s="145"/>
      <c r="R237" s="131"/>
      <c r="S237" s="145"/>
      <c r="T237" s="145"/>
      <c r="U237" s="131"/>
      <c r="V237" s="145"/>
      <c r="W237" s="145"/>
      <c r="X237" s="131"/>
      <c r="Y237" s="145"/>
      <c r="Z237" s="145"/>
      <c r="AA237" s="131"/>
      <c r="AB237" s="145"/>
      <c r="AC237" s="145"/>
      <c r="AD237" s="131"/>
      <c r="AE237" s="145"/>
      <c r="AF237" s="145"/>
      <c r="AG237" s="131"/>
      <c r="AH237" s="23"/>
      <c r="AI237" s="23"/>
      <c r="AJ237" s="131"/>
      <c r="AK237" s="23"/>
      <c r="AL237" s="23"/>
      <c r="AM237" s="131"/>
      <c r="AN237" s="23"/>
      <c r="AO237" s="23"/>
      <c r="AP237" s="131"/>
      <c r="AQ237" s="23"/>
      <c r="AR237" s="23"/>
      <c r="AS237" s="131"/>
      <c r="AT237" s="23"/>
      <c r="AU237" s="23"/>
      <c r="AV237" s="131"/>
      <c r="AW237" s="23"/>
      <c r="AX237" s="23"/>
      <c r="AY237" s="131"/>
      <c r="AZ237" s="23"/>
      <c r="BA237" s="23"/>
      <c r="BB237" s="131"/>
      <c r="BC237" s="23"/>
      <c r="BD237" s="23"/>
      <c r="BE237" s="131"/>
      <c r="BF237" s="23"/>
      <c r="BG237" s="23"/>
      <c r="BH237" s="131"/>
      <c r="BI237" s="23"/>
      <c r="BJ237" s="23"/>
      <c r="BK237" s="131"/>
    </row>
    <row r="238" spans="4:63" x14ac:dyDescent="0.2">
      <c r="D238" s="145"/>
      <c r="E238" s="145"/>
      <c r="F238" s="131"/>
      <c r="G238" s="145"/>
      <c r="H238" s="145"/>
      <c r="I238" s="131"/>
      <c r="J238" s="145"/>
      <c r="K238" s="145"/>
      <c r="L238" s="131"/>
      <c r="M238" s="145"/>
      <c r="N238" s="145"/>
      <c r="O238" s="131"/>
      <c r="P238" s="145"/>
      <c r="Q238" s="145"/>
      <c r="R238" s="131"/>
      <c r="S238" s="145"/>
      <c r="T238" s="145"/>
      <c r="U238" s="131"/>
      <c r="V238" s="145"/>
      <c r="W238" s="145"/>
      <c r="X238" s="131"/>
      <c r="Y238" s="145"/>
      <c r="Z238" s="145"/>
      <c r="AA238" s="131"/>
      <c r="AB238" s="145"/>
      <c r="AC238" s="145"/>
      <c r="AD238" s="131"/>
      <c r="AE238" s="145"/>
      <c r="AF238" s="145"/>
      <c r="AG238" s="131"/>
      <c r="AH238" s="23"/>
      <c r="AI238" s="23"/>
      <c r="AJ238" s="131"/>
      <c r="AK238" s="23"/>
      <c r="AL238" s="23"/>
      <c r="AM238" s="131"/>
      <c r="AN238" s="23"/>
      <c r="AO238" s="23"/>
      <c r="AP238" s="131"/>
      <c r="AQ238" s="23"/>
      <c r="AR238" s="23"/>
      <c r="AS238" s="131"/>
      <c r="AT238" s="23"/>
      <c r="AU238" s="23"/>
      <c r="AV238" s="131"/>
      <c r="AW238" s="23"/>
      <c r="AX238" s="23"/>
      <c r="AY238" s="131"/>
      <c r="AZ238" s="23"/>
      <c r="BA238" s="23"/>
      <c r="BB238" s="131"/>
      <c r="BC238" s="23"/>
      <c r="BD238" s="23"/>
      <c r="BE238" s="131"/>
      <c r="BF238" s="23"/>
      <c r="BG238" s="23"/>
      <c r="BH238" s="131"/>
      <c r="BI238" s="23"/>
      <c r="BJ238" s="23"/>
      <c r="BK238" s="131"/>
    </row>
    <row r="239" spans="4:63" x14ac:dyDescent="0.2">
      <c r="D239" s="145"/>
      <c r="E239" s="145"/>
      <c r="F239" s="131"/>
      <c r="G239" s="145"/>
      <c r="H239" s="145"/>
      <c r="I239" s="131"/>
      <c r="J239" s="145"/>
      <c r="K239" s="145"/>
      <c r="L239" s="131"/>
      <c r="M239" s="145"/>
      <c r="N239" s="145"/>
      <c r="O239" s="131"/>
      <c r="P239" s="145"/>
      <c r="Q239" s="145"/>
      <c r="R239" s="131"/>
      <c r="S239" s="145"/>
      <c r="T239" s="145"/>
      <c r="U239" s="131"/>
      <c r="V239" s="145"/>
      <c r="W239" s="145"/>
      <c r="X239" s="131"/>
      <c r="Y239" s="145"/>
      <c r="Z239" s="145"/>
      <c r="AA239" s="131"/>
      <c r="AB239" s="145"/>
      <c r="AC239" s="145"/>
      <c r="AD239" s="131"/>
      <c r="AE239" s="145"/>
      <c r="AF239" s="145"/>
      <c r="AG239" s="131"/>
      <c r="AH239" s="23"/>
      <c r="AI239" s="23"/>
      <c r="AJ239" s="131"/>
      <c r="AK239" s="23"/>
      <c r="AL239" s="23"/>
      <c r="AM239" s="131"/>
      <c r="AN239" s="23"/>
      <c r="AO239" s="23"/>
      <c r="AP239" s="131"/>
      <c r="AQ239" s="23"/>
      <c r="AR239" s="23"/>
      <c r="AS239" s="131"/>
      <c r="AT239" s="23"/>
      <c r="AU239" s="23"/>
      <c r="AV239" s="131"/>
      <c r="AW239" s="23"/>
      <c r="AX239" s="23"/>
      <c r="AY239" s="131"/>
      <c r="AZ239" s="23"/>
      <c r="BA239" s="23"/>
      <c r="BB239" s="131"/>
      <c r="BC239" s="23"/>
      <c r="BD239" s="23"/>
      <c r="BE239" s="131"/>
      <c r="BF239" s="23"/>
      <c r="BG239" s="23"/>
      <c r="BH239" s="131"/>
      <c r="BI239" s="23"/>
      <c r="BJ239" s="23"/>
      <c r="BK239" s="131"/>
    </row>
    <row r="240" spans="4:63" x14ac:dyDescent="0.2">
      <c r="D240" s="145"/>
      <c r="E240" s="145"/>
      <c r="F240" s="131"/>
      <c r="G240" s="145"/>
      <c r="H240" s="145"/>
      <c r="I240" s="131"/>
      <c r="J240" s="145"/>
      <c r="K240" s="145"/>
      <c r="L240" s="131"/>
      <c r="M240" s="145"/>
      <c r="N240" s="145"/>
      <c r="O240" s="131"/>
      <c r="P240" s="145"/>
      <c r="Q240" s="145"/>
      <c r="R240" s="131"/>
      <c r="S240" s="145"/>
      <c r="T240" s="145"/>
      <c r="U240" s="131"/>
      <c r="V240" s="145"/>
      <c r="W240" s="145"/>
      <c r="X240" s="131"/>
      <c r="Y240" s="145"/>
      <c r="Z240" s="145"/>
      <c r="AA240" s="131"/>
      <c r="AB240" s="145"/>
      <c r="AC240" s="145"/>
      <c r="AD240" s="131"/>
      <c r="AE240" s="145"/>
      <c r="AF240" s="145"/>
      <c r="AG240" s="131"/>
      <c r="AH240" s="23"/>
      <c r="AI240" s="23"/>
      <c r="AJ240" s="131"/>
      <c r="AK240" s="23"/>
      <c r="AL240" s="23"/>
      <c r="AM240" s="131"/>
      <c r="AN240" s="23"/>
      <c r="AO240" s="23"/>
      <c r="AP240" s="131"/>
      <c r="AQ240" s="23"/>
      <c r="AR240" s="23"/>
      <c r="AS240" s="131"/>
      <c r="AT240" s="23"/>
      <c r="AU240" s="23"/>
      <c r="AV240" s="131"/>
      <c r="AW240" s="23"/>
      <c r="AX240" s="23"/>
      <c r="AY240" s="131"/>
      <c r="AZ240" s="23"/>
      <c r="BA240" s="23"/>
      <c r="BB240" s="131"/>
      <c r="BC240" s="23"/>
      <c r="BD240" s="23"/>
      <c r="BE240" s="131"/>
      <c r="BF240" s="23"/>
      <c r="BG240" s="23"/>
      <c r="BH240" s="131"/>
      <c r="BI240" s="23"/>
      <c r="BJ240" s="23"/>
      <c r="BK240" s="131"/>
    </row>
    <row r="241" spans="4:63" x14ac:dyDescent="0.2">
      <c r="D241" s="145"/>
      <c r="E241" s="145"/>
      <c r="F241" s="131"/>
      <c r="G241" s="145"/>
      <c r="H241" s="145"/>
      <c r="I241" s="131"/>
      <c r="J241" s="145"/>
      <c r="K241" s="145"/>
      <c r="L241" s="131"/>
      <c r="M241" s="145"/>
      <c r="N241" s="145"/>
      <c r="O241" s="131"/>
      <c r="P241" s="145"/>
      <c r="Q241" s="145"/>
      <c r="R241" s="131"/>
      <c r="S241" s="145"/>
      <c r="T241" s="145"/>
      <c r="U241" s="131"/>
      <c r="V241" s="145"/>
      <c r="W241" s="145"/>
      <c r="X241" s="131"/>
      <c r="Y241" s="145"/>
      <c r="Z241" s="145"/>
      <c r="AA241" s="131"/>
      <c r="AB241" s="145"/>
      <c r="AC241" s="145"/>
      <c r="AD241" s="131"/>
      <c r="AE241" s="145"/>
      <c r="AF241" s="145"/>
      <c r="AG241" s="131"/>
      <c r="AH241" s="23"/>
      <c r="AI241" s="23"/>
      <c r="AJ241" s="131"/>
      <c r="AK241" s="23"/>
      <c r="AL241" s="23"/>
      <c r="AM241" s="131"/>
      <c r="AN241" s="23"/>
      <c r="AO241" s="23"/>
      <c r="AP241" s="131"/>
      <c r="AQ241" s="23"/>
      <c r="AR241" s="23"/>
      <c r="AS241" s="131"/>
      <c r="AT241" s="23"/>
      <c r="AU241" s="23"/>
      <c r="AV241" s="131"/>
      <c r="AW241" s="23"/>
      <c r="AX241" s="23"/>
      <c r="AY241" s="131"/>
      <c r="AZ241" s="23"/>
      <c r="BA241" s="23"/>
      <c r="BB241" s="131"/>
      <c r="BC241" s="23"/>
      <c r="BD241" s="23"/>
      <c r="BE241" s="131"/>
      <c r="BF241" s="23"/>
      <c r="BG241" s="23"/>
      <c r="BH241" s="131"/>
      <c r="BI241" s="23"/>
      <c r="BJ241" s="23"/>
      <c r="BK241" s="131"/>
    </row>
    <row r="242" spans="4:63" x14ac:dyDescent="0.2">
      <c r="D242" s="145"/>
      <c r="E242" s="145"/>
      <c r="F242" s="131"/>
      <c r="G242" s="145"/>
      <c r="H242" s="145"/>
      <c r="I242" s="131"/>
      <c r="J242" s="145"/>
      <c r="K242" s="145"/>
      <c r="L242" s="131"/>
      <c r="M242" s="145"/>
      <c r="N242" s="145"/>
      <c r="O242" s="131"/>
      <c r="P242" s="145"/>
      <c r="Q242" s="145"/>
      <c r="R242" s="131"/>
      <c r="S242" s="145"/>
      <c r="T242" s="145"/>
      <c r="U242" s="131"/>
      <c r="V242" s="145"/>
      <c r="W242" s="145"/>
      <c r="X242" s="131"/>
      <c r="Y242" s="145"/>
      <c r="Z242" s="145"/>
      <c r="AA242" s="131"/>
      <c r="AB242" s="145"/>
      <c r="AC242" s="145"/>
      <c r="AD242" s="131"/>
      <c r="AE242" s="145"/>
      <c r="AF242" s="145"/>
      <c r="AG242" s="131"/>
      <c r="AH242" s="23"/>
      <c r="AI242" s="23"/>
      <c r="AJ242" s="131"/>
      <c r="AK242" s="23"/>
      <c r="AL242" s="23"/>
      <c r="AM242" s="131"/>
      <c r="AN242" s="23"/>
      <c r="AO242" s="23"/>
      <c r="AP242" s="131"/>
      <c r="AQ242" s="23"/>
      <c r="AR242" s="23"/>
      <c r="AS242" s="131"/>
      <c r="AT242" s="23"/>
      <c r="AU242" s="23"/>
      <c r="AV242" s="131"/>
      <c r="AW242" s="23"/>
      <c r="AX242" s="23"/>
      <c r="AY242" s="131"/>
      <c r="AZ242" s="23"/>
      <c r="BA242" s="23"/>
      <c r="BB242" s="131"/>
      <c r="BC242" s="23"/>
      <c r="BD242" s="23"/>
      <c r="BE242" s="131"/>
      <c r="BF242" s="23"/>
      <c r="BG242" s="23"/>
      <c r="BH242" s="131"/>
      <c r="BI242" s="23"/>
      <c r="BJ242" s="23"/>
      <c r="BK242" s="131"/>
    </row>
    <row r="243" spans="4:63" x14ac:dyDescent="0.2">
      <c r="D243" s="145"/>
      <c r="E243" s="145"/>
      <c r="F243" s="131"/>
      <c r="G243" s="145"/>
      <c r="H243" s="145"/>
      <c r="I243" s="131"/>
      <c r="J243" s="145"/>
      <c r="K243" s="145"/>
      <c r="L243" s="131"/>
      <c r="M243" s="145"/>
      <c r="N243" s="145"/>
      <c r="O243" s="131"/>
      <c r="P243" s="145"/>
      <c r="Q243" s="145"/>
      <c r="R243" s="131"/>
      <c r="S243" s="145"/>
      <c r="T243" s="145"/>
      <c r="U243" s="131"/>
      <c r="V243" s="145"/>
      <c r="W243" s="145"/>
      <c r="X243" s="131"/>
      <c r="Y243" s="145"/>
      <c r="Z243" s="145"/>
      <c r="AA243" s="131"/>
      <c r="AB243" s="145"/>
      <c r="AC243" s="145"/>
      <c r="AD243" s="131"/>
      <c r="AE243" s="145"/>
      <c r="AF243" s="145"/>
      <c r="AG243" s="131"/>
      <c r="AH243" s="23"/>
      <c r="AI243" s="23"/>
      <c r="AJ243" s="131"/>
      <c r="AK243" s="23"/>
      <c r="AL243" s="23"/>
      <c r="AM243" s="131"/>
      <c r="AN243" s="23"/>
      <c r="AO243" s="23"/>
      <c r="AP243" s="131"/>
      <c r="AQ243" s="23"/>
      <c r="AR243" s="23"/>
      <c r="AS243" s="131"/>
      <c r="AT243" s="23"/>
      <c r="AU243" s="23"/>
      <c r="AV243" s="131"/>
      <c r="AW243" s="23"/>
      <c r="AX243" s="23"/>
      <c r="AY243" s="131"/>
      <c r="AZ243" s="23"/>
      <c r="BA243" s="23"/>
      <c r="BB243" s="131"/>
      <c r="BC243" s="23"/>
      <c r="BD243" s="23"/>
      <c r="BE243" s="131"/>
      <c r="BF243" s="23"/>
      <c r="BG243" s="23"/>
      <c r="BH243" s="131"/>
      <c r="BI243" s="23"/>
      <c r="BJ243" s="23"/>
      <c r="BK243" s="131"/>
    </row>
    <row r="244" spans="4:63" x14ac:dyDescent="0.2">
      <c r="D244" s="145"/>
      <c r="E244" s="145"/>
      <c r="F244" s="131"/>
      <c r="G244" s="145"/>
      <c r="H244" s="145"/>
      <c r="I244" s="131"/>
      <c r="J244" s="145"/>
      <c r="K244" s="145"/>
      <c r="L244" s="131"/>
      <c r="M244" s="145"/>
      <c r="N244" s="145"/>
      <c r="O244" s="131"/>
      <c r="P244" s="145"/>
      <c r="Q244" s="145"/>
      <c r="R244" s="131"/>
      <c r="S244" s="145"/>
      <c r="T244" s="145"/>
      <c r="U244" s="131"/>
      <c r="V244" s="145"/>
      <c r="W244" s="145"/>
      <c r="X244" s="131"/>
      <c r="Y244" s="145"/>
      <c r="Z244" s="145"/>
      <c r="AA244" s="131"/>
      <c r="AB244" s="145"/>
      <c r="AC244" s="145"/>
      <c r="AD244" s="131"/>
      <c r="AE244" s="145"/>
      <c r="AF244" s="145"/>
      <c r="AG244" s="131"/>
      <c r="AH244" s="23"/>
      <c r="AI244" s="23"/>
      <c r="AJ244" s="131"/>
      <c r="AK244" s="23"/>
      <c r="AL244" s="23"/>
      <c r="AM244" s="131"/>
      <c r="AN244" s="23"/>
      <c r="AO244" s="23"/>
      <c r="AP244" s="131"/>
      <c r="AQ244" s="23"/>
      <c r="AR244" s="23"/>
      <c r="AS244" s="131"/>
      <c r="AT244" s="23"/>
      <c r="AU244" s="23"/>
      <c r="AV244" s="131"/>
      <c r="AW244" s="23"/>
      <c r="AX244" s="23"/>
      <c r="AY244" s="131"/>
      <c r="AZ244" s="23"/>
      <c r="BA244" s="23"/>
      <c r="BB244" s="131"/>
      <c r="BC244" s="23"/>
      <c r="BD244" s="23"/>
      <c r="BE244" s="131"/>
      <c r="BF244" s="23"/>
      <c r="BG244" s="23"/>
      <c r="BH244" s="131"/>
      <c r="BI244" s="23"/>
      <c r="BJ244" s="23"/>
      <c r="BK244" s="131"/>
    </row>
    <row r="245" spans="4:63" x14ac:dyDescent="0.2">
      <c r="D245" s="145"/>
      <c r="E245" s="145"/>
      <c r="F245" s="131"/>
      <c r="G245" s="145"/>
      <c r="H245" s="145"/>
      <c r="I245" s="131"/>
      <c r="J245" s="145"/>
      <c r="K245" s="145"/>
      <c r="L245" s="131"/>
      <c r="M245" s="145"/>
      <c r="N245" s="145"/>
      <c r="O245" s="131"/>
      <c r="P245" s="145"/>
      <c r="Q245" s="145"/>
      <c r="R245" s="131"/>
      <c r="S245" s="145"/>
      <c r="T245" s="145"/>
      <c r="U245" s="131"/>
      <c r="V245" s="145"/>
      <c r="W245" s="145"/>
      <c r="X245" s="131"/>
      <c r="Y245" s="145"/>
      <c r="Z245" s="145"/>
      <c r="AA245" s="131"/>
      <c r="AB245" s="145"/>
      <c r="AC245" s="145"/>
      <c r="AD245" s="131"/>
      <c r="AE245" s="145"/>
      <c r="AF245" s="145"/>
      <c r="AG245" s="131"/>
      <c r="AH245" s="23"/>
      <c r="AI245" s="23"/>
      <c r="AJ245" s="131"/>
      <c r="AK245" s="23"/>
      <c r="AL245" s="23"/>
      <c r="AM245" s="131"/>
      <c r="AN245" s="23"/>
      <c r="AO245" s="23"/>
      <c r="AP245" s="131"/>
      <c r="AQ245" s="23"/>
      <c r="AR245" s="23"/>
      <c r="AS245" s="131"/>
      <c r="AT245" s="23"/>
      <c r="AU245" s="23"/>
      <c r="AV245" s="131"/>
      <c r="AW245" s="23"/>
      <c r="AX245" s="23"/>
      <c r="AY245" s="131"/>
      <c r="AZ245" s="23"/>
      <c r="BA245" s="23"/>
      <c r="BB245" s="131"/>
      <c r="BC245" s="23"/>
      <c r="BD245" s="23"/>
      <c r="BE245" s="131"/>
      <c r="BF245" s="23"/>
      <c r="BG245" s="23"/>
      <c r="BH245" s="131"/>
      <c r="BI245" s="23"/>
      <c r="BJ245" s="23"/>
      <c r="BK245" s="131"/>
    </row>
    <row r="246" spans="4:63" x14ac:dyDescent="0.2">
      <c r="D246" s="145"/>
      <c r="E246" s="145"/>
      <c r="F246" s="131"/>
      <c r="G246" s="145"/>
      <c r="H246" s="145"/>
      <c r="I246" s="131"/>
      <c r="J246" s="145"/>
      <c r="K246" s="145"/>
      <c r="L246" s="131"/>
      <c r="M246" s="145"/>
      <c r="N246" s="145"/>
      <c r="O246" s="131"/>
      <c r="P246" s="145"/>
      <c r="Q246" s="145"/>
      <c r="R246" s="131"/>
      <c r="S246" s="145"/>
      <c r="T246" s="145"/>
      <c r="U246" s="131"/>
      <c r="V246" s="145"/>
      <c r="W246" s="145"/>
      <c r="X246" s="131"/>
      <c r="Y246" s="145"/>
      <c r="Z246" s="145"/>
      <c r="AA246" s="131"/>
      <c r="AB246" s="145"/>
      <c r="AC246" s="145"/>
      <c r="AD246" s="131"/>
      <c r="AE246" s="145"/>
      <c r="AF246" s="145"/>
      <c r="AG246" s="131"/>
      <c r="AH246" s="23"/>
      <c r="AI246" s="23"/>
      <c r="AJ246" s="131"/>
      <c r="AK246" s="23"/>
      <c r="AL246" s="23"/>
      <c r="AM246" s="131"/>
      <c r="AN246" s="23"/>
      <c r="AO246" s="23"/>
      <c r="AP246" s="131"/>
      <c r="AQ246" s="23"/>
      <c r="AR246" s="23"/>
      <c r="AS246" s="131"/>
      <c r="AT246" s="23"/>
      <c r="AU246" s="23"/>
      <c r="AV246" s="131"/>
      <c r="AW246" s="23"/>
      <c r="AX246" s="23"/>
      <c r="AY246" s="131"/>
      <c r="AZ246" s="23"/>
      <c r="BA246" s="23"/>
      <c r="BB246" s="131"/>
      <c r="BC246" s="23"/>
      <c r="BD246" s="23"/>
      <c r="BE246" s="131"/>
      <c r="BF246" s="23"/>
      <c r="BG246" s="23"/>
      <c r="BH246" s="131"/>
      <c r="BI246" s="23"/>
      <c r="BJ246" s="23"/>
      <c r="BK246" s="131"/>
    </row>
    <row r="247" spans="4:63" x14ac:dyDescent="0.2">
      <c r="D247" s="145"/>
      <c r="E247" s="145"/>
      <c r="F247" s="131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</row>
    <row r="248" spans="4:63" x14ac:dyDescent="0.2">
      <c r="D248" s="145"/>
      <c r="E248" s="145"/>
      <c r="F248" s="131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</row>
    <row r="249" spans="4:63" x14ac:dyDescent="0.2">
      <c r="D249" s="145"/>
      <c r="E249" s="145"/>
      <c r="F249" s="131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</row>
    <row r="250" spans="4:63" x14ac:dyDescent="0.2">
      <c r="D250" s="145"/>
      <c r="E250" s="145"/>
      <c r="F250" s="131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</row>
    <row r="251" spans="4:63" x14ac:dyDescent="0.2">
      <c r="D251" s="145"/>
      <c r="E251" s="145"/>
      <c r="F251" s="131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</row>
    <row r="252" spans="4:63" x14ac:dyDescent="0.2">
      <c r="D252" s="145"/>
      <c r="E252" s="145"/>
      <c r="F252" s="131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</row>
    <row r="253" spans="4:63" x14ac:dyDescent="0.2">
      <c r="D253" s="145"/>
      <c r="E253" s="145"/>
      <c r="F253" s="131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</row>
    <row r="254" spans="4:63" x14ac:dyDescent="0.2">
      <c r="D254" s="145"/>
      <c r="E254" s="145"/>
      <c r="F254" s="131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</row>
    <row r="255" spans="4:63" x14ac:dyDescent="0.2">
      <c r="D255" s="145"/>
      <c r="E255" s="145"/>
      <c r="F255" s="131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</row>
    <row r="256" spans="4:63" x14ac:dyDescent="0.2">
      <c r="D256" s="145"/>
      <c r="E256" s="145"/>
      <c r="F256" s="131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</row>
    <row r="257" spans="4:33" x14ac:dyDescent="0.2">
      <c r="D257" s="145"/>
      <c r="E257" s="145"/>
      <c r="F257" s="131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</row>
    <row r="258" spans="4:33" x14ac:dyDescent="0.2">
      <c r="D258" s="145"/>
      <c r="E258" s="145"/>
      <c r="F258" s="131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</row>
    <row r="259" spans="4:33" x14ac:dyDescent="0.2">
      <c r="D259" s="145"/>
      <c r="E259" s="145"/>
      <c r="F259" s="131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</row>
    <row r="260" spans="4:33" x14ac:dyDescent="0.2">
      <c r="D260" s="145"/>
      <c r="E260" s="145"/>
      <c r="F260" s="131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</row>
    <row r="261" spans="4:33" x14ac:dyDescent="0.2">
      <c r="D261" s="145"/>
      <c r="E261" s="145"/>
      <c r="F261" s="131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</row>
    <row r="262" spans="4:33" x14ac:dyDescent="0.2">
      <c r="D262" s="145"/>
      <c r="E262" s="145"/>
      <c r="F262" s="131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</row>
    <row r="263" spans="4:33" x14ac:dyDescent="0.2">
      <c r="D263" s="145"/>
      <c r="E263" s="145"/>
      <c r="F263" s="131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</row>
    <row r="264" spans="4:33" x14ac:dyDescent="0.2">
      <c r="D264" s="145"/>
      <c r="E264" s="145"/>
      <c r="F264" s="131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</row>
    <row r="265" spans="4:33" x14ac:dyDescent="0.2">
      <c r="D265" s="145"/>
      <c r="E265" s="145"/>
      <c r="F265" s="131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</row>
    <row r="266" spans="4:33" x14ac:dyDescent="0.2">
      <c r="D266" s="145"/>
      <c r="E266" s="145"/>
      <c r="F266" s="131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  <c r="AD266" s="146"/>
      <c r="AE266" s="146"/>
      <c r="AF266" s="146"/>
      <c r="AG266" s="146"/>
    </row>
    <row r="267" spans="4:33" x14ac:dyDescent="0.2">
      <c r="D267" s="145"/>
      <c r="E267" s="145"/>
      <c r="F267" s="131"/>
      <c r="G267" s="146"/>
      <c r="H267" s="146"/>
      <c r="I267" s="146"/>
      <c r="J267" s="146"/>
      <c r="K267" s="146"/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  <c r="AD267" s="146"/>
      <c r="AE267" s="146"/>
      <c r="AF267" s="146"/>
      <c r="AG267" s="146"/>
    </row>
    <row r="268" spans="4:33" x14ac:dyDescent="0.2">
      <c r="D268" s="145"/>
      <c r="E268" s="145"/>
      <c r="F268" s="131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46"/>
    </row>
    <row r="269" spans="4:33" x14ac:dyDescent="0.2">
      <c r="D269" s="145"/>
      <c r="E269" s="145"/>
      <c r="F269" s="131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  <c r="AD269" s="146"/>
      <c r="AE269" s="146"/>
      <c r="AF269" s="146"/>
      <c r="AG269" s="146"/>
    </row>
    <row r="270" spans="4:33" x14ac:dyDescent="0.2">
      <c r="D270" s="145"/>
      <c r="E270" s="145"/>
      <c r="F270" s="131"/>
      <c r="G270" s="146"/>
      <c r="H270" s="146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  <c r="AC270" s="146"/>
      <c r="AD270" s="146"/>
      <c r="AE270" s="146"/>
      <c r="AF270" s="146"/>
      <c r="AG270" s="146"/>
    </row>
    <row r="271" spans="4:33" x14ac:dyDescent="0.2">
      <c r="D271" s="145"/>
      <c r="E271" s="145"/>
      <c r="F271" s="131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  <c r="AC271" s="146"/>
      <c r="AD271" s="146"/>
      <c r="AE271" s="146"/>
      <c r="AF271" s="146"/>
      <c r="AG271" s="146"/>
    </row>
    <row r="272" spans="4:33" x14ac:dyDescent="0.2">
      <c r="D272" s="145"/>
      <c r="E272" s="145"/>
      <c r="F272" s="131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6"/>
      <c r="AD272" s="146"/>
      <c r="AE272" s="146"/>
      <c r="AF272" s="146"/>
      <c r="AG272" s="146"/>
    </row>
    <row r="273" spans="4:33" x14ac:dyDescent="0.2">
      <c r="D273" s="145"/>
      <c r="E273" s="145"/>
      <c r="F273" s="131"/>
      <c r="G273" s="146"/>
      <c r="H273" s="146"/>
      <c r="I273" s="146"/>
      <c r="J273" s="146"/>
      <c r="K273" s="146"/>
      <c r="L273" s="146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  <c r="AD273" s="146"/>
      <c r="AE273" s="146"/>
      <c r="AF273" s="146"/>
      <c r="AG273" s="146"/>
    </row>
    <row r="274" spans="4:33" x14ac:dyDescent="0.2">
      <c r="D274" s="145"/>
      <c r="E274" s="145"/>
      <c r="F274" s="131"/>
      <c r="G274" s="146"/>
      <c r="H274" s="146"/>
      <c r="I274" s="146"/>
      <c r="J274" s="146"/>
      <c r="K274" s="146"/>
      <c r="L274" s="146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  <c r="AC274" s="146"/>
      <c r="AD274" s="146"/>
      <c r="AE274" s="146"/>
      <c r="AF274" s="146"/>
      <c r="AG274" s="146"/>
    </row>
    <row r="275" spans="4:33" x14ac:dyDescent="0.2">
      <c r="D275" s="145"/>
      <c r="E275" s="145"/>
      <c r="F275" s="131"/>
      <c r="G275" s="146"/>
      <c r="H275" s="146"/>
      <c r="I275" s="146"/>
      <c r="J275" s="146"/>
      <c r="K275" s="146"/>
      <c r="L275" s="146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  <c r="AC275" s="146"/>
      <c r="AD275" s="146"/>
      <c r="AE275" s="146"/>
      <c r="AF275" s="146"/>
      <c r="AG275" s="146"/>
    </row>
    <row r="276" spans="4:33" x14ac:dyDescent="0.2">
      <c r="D276" s="145"/>
      <c r="E276" s="145"/>
      <c r="F276" s="131"/>
      <c r="G276" s="146"/>
      <c r="H276" s="146"/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</row>
    <row r="277" spans="4:33" x14ac:dyDescent="0.2">
      <c r="D277" s="145"/>
      <c r="E277" s="145"/>
      <c r="F277" s="131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</row>
    <row r="278" spans="4:33" x14ac:dyDescent="0.2">
      <c r="D278" s="145"/>
      <c r="E278" s="145"/>
      <c r="F278" s="131"/>
      <c r="G278" s="146"/>
      <c r="H278" s="146"/>
      <c r="I278" s="146"/>
      <c r="J278" s="146"/>
      <c r="K278" s="146"/>
      <c r="L278" s="146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  <c r="AD278" s="146"/>
      <c r="AE278" s="146"/>
      <c r="AF278" s="146"/>
      <c r="AG278" s="146"/>
    </row>
    <row r="279" spans="4:33" x14ac:dyDescent="0.2">
      <c r="D279" s="145"/>
      <c r="E279" s="145"/>
      <c r="F279" s="131"/>
      <c r="G279" s="146"/>
      <c r="H279" s="146"/>
      <c r="I279" s="146"/>
      <c r="J279" s="146"/>
      <c r="K279" s="146"/>
      <c r="L279" s="146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  <c r="AD279" s="146"/>
      <c r="AE279" s="146"/>
      <c r="AF279" s="146"/>
      <c r="AG279" s="146"/>
    </row>
    <row r="280" spans="4:33" x14ac:dyDescent="0.2">
      <c r="D280" s="145"/>
      <c r="E280" s="145"/>
      <c r="F280" s="131"/>
      <c r="G280" s="146"/>
      <c r="H280" s="146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  <c r="AD280" s="146"/>
      <c r="AE280" s="146"/>
      <c r="AF280" s="146"/>
      <c r="AG280" s="146"/>
    </row>
    <row r="281" spans="4:33" x14ac:dyDescent="0.2">
      <c r="D281" s="145"/>
      <c r="E281" s="145"/>
      <c r="F281" s="131"/>
      <c r="G281" s="146"/>
      <c r="H281" s="146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</row>
    <row r="282" spans="4:33" x14ac:dyDescent="0.2">
      <c r="D282" s="145"/>
      <c r="E282" s="145"/>
      <c r="F282" s="131"/>
      <c r="G282" s="146"/>
      <c r="H282" s="146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</row>
    <row r="283" spans="4:33" x14ac:dyDescent="0.2">
      <c r="D283" s="145"/>
      <c r="E283" s="145"/>
      <c r="F283" s="131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</row>
    <row r="284" spans="4:33" x14ac:dyDescent="0.2">
      <c r="D284" s="145"/>
      <c r="E284" s="145"/>
      <c r="F284" s="131"/>
      <c r="G284" s="146"/>
      <c r="H284" s="146"/>
      <c r="I284" s="146"/>
      <c r="J284" s="146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</row>
    <row r="285" spans="4:33" x14ac:dyDescent="0.2">
      <c r="D285" s="145"/>
      <c r="E285" s="145"/>
      <c r="F285" s="131"/>
      <c r="G285" s="146"/>
      <c r="H285" s="146"/>
      <c r="I285" s="146"/>
      <c r="J285" s="146"/>
      <c r="K285" s="146"/>
      <c r="L285" s="146"/>
      <c r="M285" s="146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  <c r="AC285" s="146"/>
      <c r="AD285" s="146"/>
      <c r="AE285" s="146"/>
      <c r="AF285" s="146"/>
      <c r="AG285" s="146"/>
    </row>
    <row r="286" spans="4:33" x14ac:dyDescent="0.2">
      <c r="D286" s="145"/>
      <c r="E286" s="145"/>
      <c r="F286" s="131"/>
      <c r="G286" s="146"/>
      <c r="H286" s="146"/>
      <c r="I286" s="146"/>
      <c r="J286" s="146"/>
      <c r="K286" s="146"/>
      <c r="L286" s="146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  <c r="AC286" s="146"/>
      <c r="AD286" s="146"/>
      <c r="AE286" s="146"/>
      <c r="AF286" s="146"/>
      <c r="AG286" s="146"/>
    </row>
    <row r="287" spans="4:33" x14ac:dyDescent="0.2">
      <c r="D287" s="145"/>
      <c r="E287" s="145"/>
      <c r="F287" s="131"/>
      <c r="G287" s="146"/>
      <c r="H287" s="146"/>
      <c r="I287" s="146"/>
      <c r="J287" s="146"/>
      <c r="K287" s="146"/>
      <c r="L287" s="146"/>
      <c r="M287" s="146"/>
      <c r="N287" s="146"/>
      <c r="O287" s="146"/>
      <c r="P287" s="146"/>
      <c r="Q287" s="146"/>
      <c r="R287" s="146"/>
      <c r="S287" s="146"/>
      <c r="T287" s="146"/>
      <c r="U287" s="146"/>
      <c r="V287" s="146"/>
      <c r="W287" s="146"/>
      <c r="X287" s="146"/>
      <c r="Y287" s="146"/>
      <c r="Z287" s="146"/>
      <c r="AA287" s="146"/>
      <c r="AB287" s="146"/>
      <c r="AC287" s="146"/>
      <c r="AD287" s="146"/>
      <c r="AE287" s="146"/>
      <c r="AF287" s="146"/>
      <c r="AG287" s="146"/>
    </row>
  </sheetData>
  <mergeCells count="39">
    <mergeCell ref="BM5:BQ5"/>
    <mergeCell ref="BR5:BV5"/>
    <mergeCell ref="BW5:CA5"/>
    <mergeCell ref="CB5:CF5"/>
    <mergeCell ref="CG5:CK5"/>
    <mergeCell ref="D1:AG1"/>
    <mergeCell ref="D2:AG2"/>
    <mergeCell ref="P3:U3"/>
    <mergeCell ref="V3:AA3"/>
    <mergeCell ref="AB3:AG3"/>
    <mergeCell ref="D4:F4"/>
    <mergeCell ref="G4:I4"/>
    <mergeCell ref="J4:L4"/>
    <mergeCell ref="G3:O3"/>
    <mergeCell ref="M4:O4"/>
    <mergeCell ref="P4:R4"/>
    <mergeCell ref="S4:U4"/>
    <mergeCell ref="V4:X4"/>
    <mergeCell ref="D3:F3"/>
    <mergeCell ref="AH1:BK1"/>
    <mergeCell ref="AH2:BK2"/>
    <mergeCell ref="AH3:AJ3"/>
    <mergeCell ref="AT3:AY3"/>
    <mergeCell ref="AK3:AS3"/>
    <mergeCell ref="BF3:BJ3"/>
    <mergeCell ref="AT4:AV4"/>
    <mergeCell ref="AW4:AY4"/>
    <mergeCell ref="AZ4:BB4"/>
    <mergeCell ref="Y4:AA4"/>
    <mergeCell ref="AB4:AD4"/>
    <mergeCell ref="AE4:AG4"/>
    <mergeCell ref="BF4:BH4"/>
    <mergeCell ref="BI4:BK4"/>
    <mergeCell ref="AZ3:BE3"/>
    <mergeCell ref="AH4:AJ4"/>
    <mergeCell ref="AK4:AM4"/>
    <mergeCell ref="AN4:AP4"/>
    <mergeCell ref="AQ4:AS4"/>
    <mergeCell ref="BC4:BE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58"/>
  <sheetViews>
    <sheetView tabSelected="1" topLeftCell="A112" workbookViewId="0"/>
  </sheetViews>
  <sheetFormatPr defaultColWidth="9.140625" defaultRowHeight="12" x14ac:dyDescent="0.2"/>
  <cols>
    <col min="1" max="1" width="7.140625" style="15" customWidth="1"/>
    <col min="2" max="2" width="30.85546875" style="15" hidden="1" customWidth="1"/>
    <col min="3" max="3" width="50" style="15" bestFit="1" customWidth="1"/>
    <col min="4" max="5" width="7.140625" style="23" customWidth="1"/>
    <col min="6" max="6" width="7.140625" style="129" customWidth="1"/>
    <col min="7" max="63" width="7.140625" style="15" customWidth="1"/>
    <col min="64" max="64" width="9.42578125" style="17" customWidth="1"/>
    <col min="65" max="90" width="9.140625" style="17" hidden="1" customWidth="1"/>
    <col min="91" max="92" width="9.42578125" style="17" hidden="1" customWidth="1"/>
    <col min="93" max="93" width="13.42578125" style="17" hidden="1" customWidth="1"/>
    <col min="94" max="95" width="9.42578125" style="17" hidden="1" customWidth="1"/>
    <col min="96" max="96" width="13.42578125" style="17" hidden="1" customWidth="1"/>
    <col min="97" max="98" width="9.42578125" style="17" hidden="1" customWidth="1"/>
    <col min="99" max="99" width="13.42578125" style="17" hidden="1" customWidth="1"/>
    <col min="100" max="101" width="9.42578125" style="17" hidden="1" customWidth="1"/>
    <col min="102" max="102" width="13.42578125" style="17" hidden="1" customWidth="1"/>
    <col min="103" max="104" width="9.42578125" style="17" hidden="1" customWidth="1"/>
    <col min="105" max="105" width="13.42578125" style="17" hidden="1" customWidth="1"/>
    <col min="106" max="107" width="9.42578125" style="17" hidden="1" customWidth="1"/>
    <col min="108" max="108" width="13.42578125" style="17" hidden="1" customWidth="1"/>
    <col min="109" max="110" width="9.42578125" style="17" hidden="1" customWidth="1"/>
    <col min="111" max="111" width="13.42578125" style="17" hidden="1" customWidth="1"/>
    <col min="112" max="113" width="9.42578125" style="17" hidden="1" customWidth="1"/>
    <col min="114" max="114" width="13.42578125" style="17" hidden="1" customWidth="1"/>
    <col min="115" max="116" width="9.42578125" style="17" hidden="1" customWidth="1"/>
    <col min="117" max="117" width="13.42578125" style="17" hidden="1" customWidth="1"/>
    <col min="118" max="119" width="9.42578125" style="17" hidden="1" customWidth="1"/>
    <col min="120" max="120" width="13.42578125" style="17" hidden="1" customWidth="1"/>
    <col min="121" max="122" width="9.42578125" style="17" hidden="1" customWidth="1"/>
    <col min="123" max="123" width="13.42578125" style="17" hidden="1" customWidth="1"/>
    <col min="124" max="125" width="9.42578125" style="17" hidden="1" customWidth="1"/>
    <col min="126" max="126" width="13.42578125" style="17" hidden="1" customWidth="1"/>
    <col min="127" max="128" width="9.42578125" style="17" hidden="1" customWidth="1"/>
    <col min="129" max="129" width="13.42578125" style="17" hidden="1" customWidth="1"/>
    <col min="130" max="131" width="9.42578125" style="17" hidden="1" customWidth="1"/>
    <col min="132" max="132" width="13.42578125" style="17" hidden="1" customWidth="1"/>
    <col min="133" max="134" width="9.42578125" style="17" hidden="1" customWidth="1"/>
    <col min="135" max="135" width="13.42578125" style="17" hidden="1" customWidth="1"/>
    <col min="136" max="137" width="9.42578125" style="17" hidden="1" customWidth="1"/>
    <col min="138" max="138" width="13.42578125" style="17" hidden="1" customWidth="1"/>
    <col min="139" max="139" width="9.42578125" style="17" hidden="1" customWidth="1"/>
    <col min="140" max="140" width="9.42578125" style="15" customWidth="1"/>
    <col min="141" max="141" width="13.42578125" style="15" customWidth="1"/>
    <col min="142" max="143" width="9.42578125" style="15" customWidth="1"/>
    <col min="144" max="144" width="13.42578125" style="15" customWidth="1"/>
    <col min="145" max="146" width="9.42578125" style="15" customWidth="1"/>
    <col min="147" max="147" width="13.42578125" style="15" customWidth="1"/>
    <col min="148" max="149" width="9.42578125" style="15" customWidth="1"/>
    <col min="150" max="150" width="13.42578125" style="15" customWidth="1"/>
    <col min="151" max="152" width="9.42578125" style="15" customWidth="1"/>
    <col min="153" max="153" width="13.42578125" style="15" customWidth="1"/>
    <col min="154" max="155" width="9.42578125" style="15" customWidth="1"/>
    <col min="156" max="156" width="13.42578125" style="15" customWidth="1"/>
    <col min="157" max="158" width="9.42578125" style="15" customWidth="1"/>
    <col min="159" max="159" width="13.42578125" style="15" customWidth="1"/>
    <col min="160" max="161" width="9.42578125" style="15" customWidth="1"/>
    <col min="162" max="162" width="13.42578125" style="15" customWidth="1"/>
    <col min="163" max="164" width="9.42578125" style="15" customWidth="1"/>
    <col min="165" max="165" width="13.42578125" style="15" customWidth="1"/>
    <col min="166" max="167" width="9.42578125" style="15" customWidth="1"/>
    <col min="168" max="168" width="13.42578125" style="15" customWidth="1"/>
    <col min="169" max="170" width="9.42578125" style="15" customWidth="1"/>
    <col min="171" max="171" width="13.42578125" style="15" customWidth="1"/>
    <col min="172" max="173" width="9.42578125" style="15" customWidth="1"/>
    <col min="174" max="174" width="13.42578125" style="15" customWidth="1"/>
    <col min="175" max="176" width="9.42578125" style="15" customWidth="1"/>
    <col min="177" max="177" width="13.42578125" style="15" customWidth="1"/>
    <col min="178" max="179" width="9.42578125" style="15" customWidth="1"/>
    <col min="180" max="180" width="13.42578125" style="15" customWidth="1"/>
    <col min="181" max="182" width="9.42578125" style="15" customWidth="1"/>
    <col min="183" max="183" width="13.42578125" style="15" customWidth="1"/>
    <col min="184" max="185" width="9.42578125" style="15" customWidth="1"/>
    <col min="186" max="186" width="13.42578125" style="15" customWidth="1"/>
    <col min="187" max="188" width="9.42578125" style="15" customWidth="1"/>
    <col min="189" max="189" width="13.42578125" style="15" customWidth="1"/>
    <col min="190" max="191" width="9.42578125" style="15" customWidth="1"/>
    <col min="192" max="192" width="13.42578125" style="15" customWidth="1"/>
    <col min="193" max="194" width="9.42578125" style="15" customWidth="1"/>
    <col min="195" max="195" width="13.42578125" style="15" customWidth="1"/>
    <col min="196" max="197" width="9.42578125" style="15" customWidth="1"/>
    <col min="198" max="198" width="13.42578125" style="15" customWidth="1"/>
    <col min="199" max="200" width="9.42578125" style="15" customWidth="1"/>
    <col min="201" max="201" width="13.42578125" style="15" customWidth="1"/>
    <col min="202" max="203" width="9.42578125" style="15" customWidth="1"/>
    <col min="204" max="204" width="13.42578125" style="15" customWidth="1"/>
    <col min="205" max="206" width="9.42578125" style="15" customWidth="1"/>
    <col min="207" max="207" width="13.42578125" style="15" customWidth="1"/>
    <col min="208" max="209" width="9.42578125" style="15" customWidth="1"/>
    <col min="210" max="210" width="13.42578125" style="15" customWidth="1"/>
    <col min="211" max="212" width="9.42578125" style="15" customWidth="1"/>
    <col min="213" max="213" width="13.42578125" style="15" customWidth="1"/>
    <col min="214" max="215" width="9.42578125" style="15" customWidth="1"/>
    <col min="216" max="216" width="13.42578125" style="15" customWidth="1"/>
    <col min="217" max="218" width="9.42578125" style="15" customWidth="1"/>
    <col min="219" max="219" width="13.42578125" style="15" customWidth="1"/>
    <col min="220" max="221" width="9.42578125" style="15" customWidth="1"/>
    <col min="222" max="222" width="13.42578125" style="15" customWidth="1"/>
    <col min="223" max="224" width="9.42578125" style="15" customWidth="1"/>
    <col min="225" max="225" width="13.42578125" style="15" customWidth="1"/>
    <col min="226" max="227" width="9.42578125" style="15" customWidth="1"/>
    <col min="228" max="228" width="13.42578125" style="15" customWidth="1"/>
    <col min="229" max="230" width="9.42578125" style="15" customWidth="1"/>
    <col min="231" max="231" width="13.42578125" style="15" customWidth="1"/>
    <col min="232" max="233" width="9.42578125" style="15" customWidth="1"/>
    <col min="234" max="234" width="13.42578125" style="15" customWidth="1"/>
    <col min="235" max="236" width="9.42578125" style="15" customWidth="1"/>
    <col min="237" max="237" width="13.42578125" style="15" customWidth="1"/>
    <col min="238" max="239" width="9.42578125" style="15" customWidth="1"/>
    <col min="240" max="240" width="13.42578125" style="15" customWidth="1"/>
    <col min="241" max="242" width="9.42578125" style="15" customWidth="1"/>
    <col min="243" max="243" width="13.42578125" style="15" customWidth="1"/>
    <col min="244" max="245" width="9.42578125" style="15" customWidth="1"/>
    <col min="246" max="246" width="13.42578125" style="15" customWidth="1"/>
    <col min="247" max="248" width="9.42578125" style="15" customWidth="1"/>
    <col min="249" max="249" width="13.42578125" style="15" customWidth="1"/>
    <col min="250" max="251" width="9.42578125" style="15" customWidth="1"/>
    <col min="252" max="252" width="13.42578125" style="15" customWidth="1"/>
    <col min="253" max="254" width="9.42578125" style="15" customWidth="1"/>
    <col min="255" max="255" width="13.42578125" style="15" customWidth="1"/>
    <col min="256" max="257" width="9.42578125" style="15" customWidth="1"/>
    <col min="258" max="258" width="13.42578125" style="15" customWidth="1"/>
    <col min="259" max="260" width="9.42578125" style="15" customWidth="1"/>
    <col min="261" max="261" width="13.42578125" style="15" customWidth="1"/>
    <col min="262" max="263" width="9.42578125" style="15" customWidth="1"/>
    <col min="264" max="264" width="13.42578125" style="15" customWidth="1"/>
    <col min="265" max="266" width="9.42578125" style="15" customWidth="1"/>
    <col min="267" max="267" width="13.42578125" style="15" customWidth="1"/>
    <col min="268" max="269" width="9.42578125" style="15" customWidth="1"/>
    <col min="270" max="270" width="13.42578125" style="15" customWidth="1"/>
    <col min="271" max="272" width="9.42578125" style="15" customWidth="1"/>
    <col min="273" max="273" width="13.42578125" style="15" customWidth="1"/>
    <col min="274" max="275" width="9.42578125" style="15" customWidth="1"/>
    <col min="276" max="276" width="13.42578125" style="15" customWidth="1"/>
    <col min="277" max="278" width="9.42578125" style="15" customWidth="1"/>
    <col min="279" max="279" width="13.42578125" style="15" customWidth="1"/>
    <col min="280" max="281" width="9.42578125" style="15" customWidth="1"/>
    <col min="282" max="282" width="13.42578125" style="15" customWidth="1"/>
    <col min="283" max="284" width="9.42578125" style="15" customWidth="1"/>
    <col min="285" max="285" width="13.42578125" style="15" customWidth="1"/>
    <col min="286" max="287" width="9.42578125" style="15" customWidth="1"/>
    <col min="288" max="288" width="13.42578125" style="15" customWidth="1"/>
    <col min="289" max="290" width="9.42578125" style="15" customWidth="1"/>
    <col min="291" max="291" width="13.42578125" style="15" customWidth="1"/>
    <col min="292" max="293" width="9.42578125" style="15" customWidth="1"/>
    <col min="294" max="294" width="13.42578125" style="15" customWidth="1"/>
    <col min="295" max="296" width="9.42578125" style="15" customWidth="1"/>
    <col min="297" max="297" width="13.42578125" style="15" customWidth="1"/>
    <col min="298" max="299" width="9.42578125" style="15" customWidth="1"/>
    <col min="300" max="300" width="13.42578125" style="15" customWidth="1"/>
    <col min="301" max="302" width="9.42578125" style="15" customWidth="1"/>
    <col min="303" max="303" width="13.42578125" style="15" customWidth="1"/>
    <col min="304" max="305" width="9.42578125" style="15" customWidth="1"/>
    <col min="306" max="306" width="13.42578125" style="15" customWidth="1"/>
    <col min="307" max="308" width="9.42578125" style="15" customWidth="1"/>
    <col min="309" max="309" width="13.42578125" style="15" customWidth="1"/>
    <col min="310" max="311" width="9.42578125" style="15" customWidth="1"/>
    <col min="312" max="312" width="13.42578125" style="15" customWidth="1"/>
    <col min="313" max="314" width="9.42578125" style="15" customWidth="1"/>
    <col min="315" max="315" width="13.42578125" style="15" customWidth="1"/>
    <col min="316" max="317" width="9.42578125" style="15" customWidth="1"/>
    <col min="318" max="318" width="13.42578125" style="15" customWidth="1"/>
    <col min="319" max="320" width="9.42578125" style="15" customWidth="1"/>
    <col min="321" max="321" width="13.42578125" style="15" customWidth="1"/>
    <col min="322" max="323" width="9.42578125" style="15" customWidth="1"/>
    <col min="324" max="324" width="13.42578125" style="15" customWidth="1"/>
    <col min="325" max="326" width="9.42578125" style="15" customWidth="1"/>
    <col min="327" max="327" width="13.42578125" style="15" customWidth="1"/>
    <col min="328" max="329" width="9.42578125" style="15" customWidth="1"/>
    <col min="330" max="330" width="13.42578125" style="15" customWidth="1"/>
    <col min="331" max="332" width="9.42578125" style="15" customWidth="1"/>
    <col min="333" max="333" width="13.42578125" style="15" customWidth="1"/>
    <col min="334" max="335" width="9.42578125" style="15" customWidth="1"/>
    <col min="336" max="336" width="13.42578125" style="15" customWidth="1"/>
    <col min="337" max="338" width="9.42578125" style="15" customWidth="1"/>
    <col min="339" max="339" width="13.42578125" style="15" customWidth="1"/>
    <col min="340" max="341" width="9.42578125" style="15" customWidth="1"/>
    <col min="342" max="342" width="13.42578125" style="15" customWidth="1"/>
    <col min="343" max="344" width="9.42578125" style="15" customWidth="1"/>
    <col min="345" max="345" width="13.42578125" style="15" customWidth="1"/>
    <col min="346" max="347" width="9.42578125" style="15" customWidth="1"/>
    <col min="348" max="348" width="13.42578125" style="15" customWidth="1"/>
    <col min="349" max="350" width="9.42578125" style="15" customWidth="1"/>
    <col min="351" max="351" width="13.42578125" style="15" customWidth="1"/>
    <col min="352" max="353" width="9.42578125" style="15" customWidth="1"/>
    <col min="354" max="354" width="13.42578125" style="15" customWidth="1"/>
    <col min="355" max="356" width="9.42578125" style="15" customWidth="1"/>
    <col min="357" max="357" width="13.42578125" style="15" customWidth="1"/>
    <col min="358" max="359" width="9.42578125" style="15" customWidth="1"/>
    <col min="360" max="360" width="13.42578125" style="15" customWidth="1"/>
    <col min="361" max="362" width="9.42578125" style="15" customWidth="1"/>
    <col min="363" max="363" width="13.42578125" style="15" customWidth="1"/>
    <col min="364" max="365" width="9.42578125" style="15" customWidth="1"/>
    <col min="366" max="366" width="13.42578125" style="15" customWidth="1"/>
    <col min="367" max="368" width="9.42578125" style="15" customWidth="1"/>
    <col min="369" max="369" width="13.42578125" style="15" customWidth="1"/>
    <col min="370" max="371" width="9.42578125" style="15" customWidth="1"/>
    <col min="372" max="372" width="13.42578125" style="15" customWidth="1"/>
    <col min="373" max="374" width="9.42578125" style="15" customWidth="1"/>
    <col min="375" max="375" width="13.42578125" style="15" customWidth="1"/>
    <col min="376" max="377" width="9.42578125" style="15" customWidth="1"/>
    <col min="378" max="378" width="13.42578125" style="15" customWidth="1"/>
    <col min="379" max="380" width="9.42578125" style="15" customWidth="1"/>
    <col min="381" max="381" width="13.42578125" style="15" customWidth="1"/>
    <col min="382" max="383" width="9.42578125" style="15" customWidth="1"/>
    <col min="384" max="384" width="13.42578125" style="15" customWidth="1"/>
    <col min="385" max="386" width="9.42578125" style="15" customWidth="1"/>
    <col min="387" max="387" width="13.42578125" style="15" customWidth="1"/>
    <col min="388" max="389" width="9.42578125" style="15" customWidth="1"/>
    <col min="390" max="390" width="13.42578125" style="15" customWidth="1"/>
    <col min="391" max="392" width="9.42578125" style="15" customWidth="1"/>
    <col min="393" max="393" width="13.42578125" style="15" customWidth="1"/>
    <col min="394" max="395" width="9.42578125" style="15" customWidth="1"/>
    <col min="396" max="396" width="13.42578125" style="15" customWidth="1"/>
    <col min="397" max="398" width="9.42578125" style="15" customWidth="1"/>
    <col min="399" max="399" width="13.42578125" style="15" customWidth="1"/>
    <col min="400" max="401" width="9.42578125" style="15" customWidth="1"/>
    <col min="402" max="402" width="13.42578125" style="15" customWidth="1"/>
    <col min="403" max="404" width="9.42578125" style="15" customWidth="1"/>
    <col min="405" max="405" width="13.42578125" style="15" customWidth="1"/>
    <col min="406" max="407" width="9.42578125" style="15" customWidth="1"/>
    <col min="408" max="408" width="13.42578125" style="15" customWidth="1"/>
    <col min="409" max="410" width="9.42578125" style="15" customWidth="1"/>
    <col min="411" max="411" width="13.42578125" style="15" customWidth="1"/>
    <col min="412" max="413" width="9.42578125" style="15" customWidth="1"/>
    <col min="414" max="414" width="13.42578125" style="15" customWidth="1"/>
    <col min="415" max="416" width="9.42578125" style="15" customWidth="1"/>
    <col min="417" max="417" width="13.42578125" style="15" customWidth="1"/>
    <col min="418" max="419" width="9.42578125" style="15" customWidth="1"/>
    <col min="420" max="420" width="13.42578125" style="15" customWidth="1"/>
    <col min="421" max="422" width="9.42578125" style="15" customWidth="1"/>
    <col min="423" max="423" width="13.42578125" style="15" customWidth="1"/>
    <col min="424" max="425" width="9.42578125" style="15" customWidth="1"/>
    <col min="426" max="426" width="13.42578125" style="15" customWidth="1"/>
    <col min="427" max="428" width="9.42578125" style="15" customWidth="1"/>
    <col min="429" max="429" width="13.42578125" style="15" customWidth="1"/>
    <col min="430" max="431" width="9.42578125" style="15" customWidth="1"/>
    <col min="432" max="432" width="13.42578125" style="15" customWidth="1"/>
    <col min="433" max="434" width="9.42578125" style="15" customWidth="1"/>
    <col min="435" max="435" width="13.42578125" style="15" customWidth="1"/>
    <col min="436" max="437" width="9.42578125" style="15" customWidth="1"/>
    <col min="438" max="438" width="13.42578125" style="15" customWidth="1"/>
    <col min="439" max="440" width="9.42578125" style="15" customWidth="1"/>
    <col min="441" max="441" width="13.42578125" style="15" customWidth="1"/>
    <col min="442" max="443" width="9.42578125" style="15" customWidth="1"/>
    <col min="444" max="444" width="13.42578125" style="15" customWidth="1"/>
    <col min="445" max="446" width="9.42578125" style="15" customWidth="1"/>
    <col min="447" max="447" width="13.42578125" style="15" customWidth="1"/>
    <col min="448" max="449" width="9.42578125" style="15" customWidth="1"/>
    <col min="450" max="450" width="13.42578125" style="15" customWidth="1"/>
    <col min="451" max="452" width="9.42578125" style="15" customWidth="1"/>
    <col min="453" max="453" width="13.42578125" style="15" customWidth="1"/>
    <col min="454" max="455" width="9.42578125" style="15" customWidth="1"/>
    <col min="456" max="456" width="13.42578125" style="15" customWidth="1"/>
    <col min="457" max="458" width="9.42578125" style="15" customWidth="1"/>
    <col min="459" max="459" width="13.42578125" style="15" customWidth="1"/>
    <col min="460" max="461" width="9.42578125" style="15" customWidth="1"/>
    <col min="462" max="462" width="13.42578125" style="15" customWidth="1"/>
    <col min="463" max="464" width="9.42578125" style="15" customWidth="1"/>
    <col min="465" max="465" width="13.42578125" style="15" customWidth="1"/>
    <col min="466" max="467" width="9.42578125" style="15" customWidth="1"/>
    <col min="468" max="468" width="13.42578125" style="15" customWidth="1"/>
    <col min="469" max="470" width="9.42578125" style="15" customWidth="1"/>
    <col min="471" max="471" width="13.42578125" style="15" customWidth="1"/>
    <col min="472" max="473" width="9.42578125" style="15" customWidth="1"/>
    <col min="474" max="474" width="13.42578125" style="15" customWidth="1"/>
    <col min="475" max="476" width="9.42578125" style="15" customWidth="1"/>
    <col min="477" max="477" width="13.42578125" style="15" customWidth="1"/>
    <col min="478" max="479" width="9.42578125" style="15" customWidth="1"/>
    <col min="480" max="480" width="13.42578125" style="15" customWidth="1"/>
    <col min="481" max="482" width="9.42578125" style="15" customWidth="1"/>
    <col min="483" max="483" width="13.42578125" style="15" customWidth="1"/>
    <col min="484" max="485" width="9.42578125" style="15" customWidth="1"/>
    <col min="486" max="486" width="13.42578125" style="15" customWidth="1"/>
    <col min="487" max="488" width="9.42578125" style="15" customWidth="1"/>
    <col min="489" max="489" width="13.42578125" style="15" customWidth="1"/>
    <col min="490" max="491" width="9.42578125" style="15" customWidth="1"/>
    <col min="492" max="492" width="13.42578125" style="15" customWidth="1"/>
    <col min="493" max="494" width="9.42578125" style="15" customWidth="1"/>
    <col min="495" max="495" width="13.42578125" style="15" customWidth="1"/>
    <col min="496" max="497" width="9.42578125" style="15" customWidth="1"/>
    <col min="498" max="498" width="13.42578125" style="15" customWidth="1"/>
    <col min="499" max="500" width="9.42578125" style="15" customWidth="1"/>
    <col min="501" max="501" width="13.42578125" style="15" customWidth="1"/>
    <col min="502" max="503" width="9.42578125" style="15" customWidth="1"/>
    <col min="504" max="504" width="13.42578125" style="15" customWidth="1"/>
    <col min="505" max="506" width="9.42578125" style="15" customWidth="1"/>
    <col min="507" max="507" width="13.42578125" style="15" customWidth="1"/>
    <col min="508" max="509" width="9.42578125" style="15" customWidth="1"/>
    <col min="510" max="510" width="13.42578125" style="15" customWidth="1"/>
    <col min="511" max="512" width="9.42578125" style="15" customWidth="1"/>
    <col min="513" max="513" width="13.42578125" style="15" customWidth="1"/>
    <col min="514" max="515" width="9.42578125" style="15" customWidth="1"/>
    <col min="516" max="516" width="13.42578125" style="15" customWidth="1"/>
    <col min="517" max="518" width="9.42578125" style="15" customWidth="1"/>
    <col min="519" max="519" width="13.42578125" style="15" customWidth="1"/>
    <col min="520" max="521" width="9.42578125" style="15" customWidth="1"/>
    <col min="522" max="522" width="13.42578125" style="15" customWidth="1"/>
    <col min="523" max="524" width="9.42578125" style="15" customWidth="1"/>
    <col min="525" max="525" width="13.42578125" style="15" customWidth="1"/>
    <col min="526" max="527" width="9.42578125" style="15" customWidth="1"/>
    <col min="528" max="528" width="13.42578125" style="15" customWidth="1"/>
    <col min="529" max="530" width="9.42578125" style="15" customWidth="1"/>
    <col min="531" max="531" width="13.42578125" style="15" customWidth="1"/>
    <col min="532" max="533" width="9.42578125" style="15" customWidth="1"/>
    <col min="534" max="534" width="13.42578125" style="15" customWidth="1"/>
    <col min="535" max="536" width="9.42578125" style="15" customWidth="1"/>
    <col min="537" max="537" width="13.42578125" style="15" customWidth="1"/>
    <col min="538" max="539" width="9.42578125" style="15" customWidth="1"/>
    <col min="540" max="540" width="13.42578125" style="15" customWidth="1"/>
    <col min="541" max="542" width="9.42578125" style="15" customWidth="1"/>
    <col min="543" max="543" width="13.42578125" style="15" customWidth="1"/>
    <col min="544" max="545" width="9.42578125" style="15" customWidth="1"/>
    <col min="546" max="546" width="13.42578125" style="15" customWidth="1"/>
    <col min="547" max="548" width="9.42578125" style="15" customWidth="1"/>
    <col min="549" max="549" width="13.42578125" style="15" customWidth="1"/>
    <col min="550" max="551" width="9.42578125" style="15" customWidth="1"/>
    <col min="552" max="552" width="13.42578125" style="15" customWidth="1"/>
    <col min="553" max="554" width="9.42578125" style="15" customWidth="1"/>
    <col min="555" max="555" width="13.42578125" style="15" customWidth="1"/>
    <col min="556" max="557" width="9.42578125" style="15" customWidth="1"/>
    <col min="558" max="558" width="13.42578125" style="15" customWidth="1"/>
    <col min="559" max="560" width="9.42578125" style="15" customWidth="1"/>
    <col min="561" max="561" width="13.42578125" style="15" customWidth="1"/>
    <col min="562" max="563" width="9.42578125" style="15" customWidth="1"/>
    <col min="564" max="564" width="13.42578125" style="15" customWidth="1"/>
    <col min="565" max="566" width="9.42578125" style="15" customWidth="1"/>
    <col min="567" max="567" width="13.42578125" style="15" customWidth="1"/>
    <col min="568" max="569" width="9.42578125" style="15" customWidth="1"/>
    <col min="570" max="570" width="13.42578125" style="15" customWidth="1"/>
    <col min="571" max="572" width="9.42578125" style="15" customWidth="1"/>
    <col min="573" max="573" width="13.42578125" style="15" customWidth="1"/>
    <col min="574" max="575" width="9.42578125" style="15" customWidth="1"/>
    <col min="576" max="576" width="13.42578125" style="15" customWidth="1"/>
    <col min="577" max="578" width="9.42578125" style="15" customWidth="1"/>
    <col min="579" max="579" width="13.42578125" style="15" customWidth="1"/>
    <col min="580" max="581" width="9.42578125" style="15" customWidth="1"/>
    <col min="582" max="582" width="13.42578125" style="15" customWidth="1"/>
    <col min="583" max="584" width="9.42578125" style="15" customWidth="1"/>
    <col min="585" max="585" width="13.42578125" style="15" customWidth="1"/>
    <col min="586" max="587" width="9.42578125" style="15" customWidth="1"/>
    <col min="588" max="588" width="13.42578125" style="15" customWidth="1"/>
    <col min="589" max="590" width="9.42578125" style="15" customWidth="1"/>
    <col min="591" max="591" width="13.42578125" style="15" customWidth="1"/>
    <col min="592" max="593" width="9.42578125" style="15" customWidth="1"/>
    <col min="594" max="594" width="13.42578125" style="15" customWidth="1"/>
    <col min="595" max="596" width="9.42578125" style="15" customWidth="1"/>
    <col min="597" max="597" width="13.42578125" style="15" customWidth="1"/>
    <col min="598" max="599" width="9.42578125" style="15" customWidth="1"/>
    <col min="600" max="600" width="13.42578125" style="15" customWidth="1"/>
    <col min="601" max="602" width="9.42578125" style="15" customWidth="1"/>
    <col min="603" max="603" width="13.42578125" style="15" customWidth="1"/>
    <col min="604" max="605" width="9.42578125" style="15" customWidth="1"/>
    <col min="606" max="606" width="13.42578125" style="15" customWidth="1"/>
    <col min="607" max="608" width="9.42578125" style="15" customWidth="1"/>
    <col min="609" max="609" width="13.42578125" style="15" customWidth="1"/>
    <col min="610" max="611" width="9.42578125" style="15" customWidth="1"/>
    <col min="612" max="612" width="13.42578125" style="15" customWidth="1"/>
    <col min="613" max="614" width="9.42578125" style="15" customWidth="1"/>
    <col min="615" max="615" width="13.42578125" style="15" customWidth="1"/>
    <col min="616" max="617" width="9.42578125" style="15" customWidth="1"/>
    <col min="618" max="618" width="13.42578125" style="15" customWidth="1"/>
    <col min="619" max="620" width="9.42578125" style="15" customWidth="1"/>
    <col min="621" max="621" width="13.42578125" style="15" customWidth="1"/>
    <col min="622" max="623" width="9.42578125" style="15" customWidth="1"/>
    <col min="624" max="624" width="13.42578125" style="15" customWidth="1"/>
    <col min="625" max="626" width="9.42578125" style="15" customWidth="1"/>
    <col min="627" max="627" width="13.42578125" style="15" customWidth="1"/>
    <col min="628" max="629" width="9.42578125" style="15" customWidth="1"/>
    <col min="630" max="630" width="13.42578125" style="15" customWidth="1"/>
    <col min="631" max="632" width="9.42578125" style="15" customWidth="1"/>
    <col min="633" max="633" width="13.42578125" style="15" customWidth="1"/>
    <col min="634" max="635" width="9.42578125" style="15" customWidth="1"/>
    <col min="636" max="636" width="13.42578125" style="15" customWidth="1"/>
    <col min="637" max="638" width="9.42578125" style="15" customWidth="1"/>
    <col min="639" max="639" width="13.42578125" style="15" customWidth="1"/>
    <col min="640" max="641" width="9.42578125" style="15" customWidth="1"/>
    <col min="642" max="642" width="13.42578125" style="15" customWidth="1"/>
    <col min="643" max="644" width="9.42578125" style="15" customWidth="1"/>
    <col min="645" max="645" width="13.42578125" style="15" customWidth="1"/>
    <col min="646" max="647" width="9.42578125" style="15" customWidth="1"/>
    <col min="648" max="648" width="13.42578125" style="15" customWidth="1"/>
    <col min="649" max="650" width="9.42578125" style="15" customWidth="1"/>
    <col min="651" max="651" width="13.42578125" style="15" customWidth="1"/>
    <col min="652" max="653" width="9.42578125" style="15" customWidth="1"/>
    <col min="654" max="654" width="13.42578125" style="15" customWidth="1"/>
    <col min="655" max="656" width="9.42578125" style="15" customWidth="1"/>
    <col min="657" max="657" width="13.42578125" style="15" customWidth="1"/>
    <col min="658" max="659" width="9.42578125" style="15" customWidth="1"/>
    <col min="660" max="660" width="13.42578125" style="15" customWidth="1"/>
    <col min="661" max="662" width="9.42578125" style="15" customWidth="1"/>
    <col min="663" max="663" width="13.42578125" style="15" customWidth="1"/>
    <col min="664" max="665" width="9.42578125" style="15" customWidth="1"/>
    <col min="666" max="666" width="13.42578125" style="15" customWidth="1"/>
    <col min="667" max="668" width="9.42578125" style="15" customWidth="1"/>
    <col min="669" max="669" width="13.42578125" style="15" customWidth="1"/>
    <col min="670" max="671" width="9.42578125" style="15" customWidth="1"/>
    <col min="672" max="672" width="13.42578125" style="15" customWidth="1"/>
    <col min="673" max="674" width="9.42578125" style="15" customWidth="1"/>
    <col min="675" max="675" width="13.42578125" style="15" customWidth="1"/>
    <col min="676" max="677" width="9.42578125" style="15" customWidth="1"/>
    <col min="678" max="678" width="13.42578125" style="15" customWidth="1"/>
    <col min="679" max="680" width="9.42578125" style="15" customWidth="1"/>
    <col min="681" max="681" width="13.42578125" style="15" customWidth="1"/>
    <col min="682" max="683" width="9.42578125" style="15" customWidth="1"/>
    <col min="684" max="684" width="13.42578125" style="15" customWidth="1"/>
    <col min="685" max="686" width="9.42578125" style="15" customWidth="1"/>
    <col min="687" max="687" width="13.42578125" style="15" customWidth="1"/>
    <col min="688" max="689" width="9.42578125" style="15" customWidth="1"/>
    <col min="690" max="690" width="13.42578125" style="15" customWidth="1"/>
    <col min="691" max="692" width="9.42578125" style="15" customWidth="1"/>
    <col min="693" max="693" width="13.42578125" style="15" customWidth="1"/>
    <col min="694" max="695" width="9.42578125" style="15" customWidth="1"/>
    <col min="696" max="696" width="13.42578125" style="15" customWidth="1"/>
    <col min="697" max="698" width="9.42578125" style="15" customWidth="1"/>
    <col min="699" max="699" width="13.42578125" style="15" customWidth="1"/>
    <col min="700" max="701" width="9.42578125" style="15" customWidth="1"/>
    <col min="702" max="702" width="13.42578125" style="15" customWidth="1"/>
    <col min="703" max="704" width="9.42578125" style="15" customWidth="1"/>
    <col min="705" max="705" width="13.42578125" style="15" customWidth="1"/>
    <col min="706" max="707" width="9.42578125" style="15" customWidth="1"/>
    <col min="708" max="708" width="13.42578125" style="15" customWidth="1"/>
    <col min="709" max="710" width="9.42578125" style="15" customWidth="1"/>
    <col min="711" max="711" width="13.42578125" style="15" customWidth="1"/>
    <col min="712" max="713" width="9.42578125" style="15" customWidth="1"/>
    <col min="714" max="714" width="13.42578125" style="15" customWidth="1"/>
    <col min="715" max="716" width="9.42578125" style="15" customWidth="1"/>
    <col min="717" max="717" width="13.42578125" style="15" customWidth="1"/>
    <col min="718" max="719" width="9.42578125" style="15" customWidth="1"/>
    <col min="720" max="720" width="13.42578125" style="15" customWidth="1"/>
    <col min="721" max="722" width="9.42578125" style="15" customWidth="1"/>
    <col min="723" max="723" width="13.42578125" style="15" customWidth="1"/>
    <col min="724" max="725" width="9.42578125" style="15" customWidth="1"/>
    <col min="726" max="726" width="13.42578125" style="15" customWidth="1"/>
    <col min="727" max="728" width="9.42578125" style="15" customWidth="1"/>
    <col min="729" max="729" width="13.42578125" style="15" customWidth="1"/>
    <col min="730" max="731" width="9.42578125" style="15" customWidth="1"/>
    <col min="732" max="732" width="13.42578125" style="15" customWidth="1"/>
    <col min="733" max="734" width="9.42578125" style="15" customWidth="1"/>
    <col min="735" max="735" width="13.42578125" style="15" customWidth="1"/>
    <col min="736" max="737" width="9.42578125" style="15" customWidth="1"/>
    <col min="738" max="738" width="13.42578125" style="15" customWidth="1"/>
    <col min="739" max="740" width="9.42578125" style="15" customWidth="1"/>
    <col min="741" max="741" width="13.42578125" style="15" customWidth="1"/>
    <col min="742" max="743" width="9.42578125" style="15" customWidth="1"/>
    <col min="744" max="744" width="13.42578125" style="15" customWidth="1"/>
    <col min="745" max="746" width="9.42578125" style="15" customWidth="1"/>
    <col min="747" max="747" width="13.42578125" style="15" customWidth="1"/>
    <col min="748" max="749" width="9.42578125" style="15" customWidth="1"/>
    <col min="750" max="750" width="13.42578125" style="15" customWidth="1"/>
    <col min="751" max="752" width="9.42578125" style="15" customWidth="1"/>
    <col min="753" max="753" width="13.42578125" style="15" customWidth="1"/>
    <col min="754" max="755" width="9.42578125" style="15" customWidth="1"/>
    <col min="756" max="756" width="13.42578125" style="15" customWidth="1"/>
    <col min="757" max="758" width="9.42578125" style="15" customWidth="1"/>
    <col min="759" max="759" width="13.42578125" style="15" customWidth="1"/>
    <col min="760" max="761" width="9.42578125" style="15" customWidth="1"/>
    <col min="762" max="762" width="13.42578125" style="15" customWidth="1"/>
    <col min="763" max="764" width="9.42578125" style="15" customWidth="1"/>
    <col min="765" max="765" width="13.42578125" style="15" customWidth="1"/>
    <col min="766" max="767" width="9.42578125" style="15" customWidth="1"/>
    <col min="768" max="768" width="13.42578125" style="15" customWidth="1"/>
    <col min="769" max="770" width="9.42578125" style="15" customWidth="1"/>
    <col min="771" max="771" width="13.42578125" style="15" customWidth="1"/>
    <col min="772" max="773" width="9.42578125" style="15" customWidth="1"/>
    <col min="774" max="774" width="13.42578125" style="15" customWidth="1"/>
    <col min="775" max="776" width="9.42578125" style="15" customWidth="1"/>
    <col min="777" max="777" width="13.42578125" style="15" customWidth="1"/>
    <col min="778" max="779" width="9.42578125" style="15" customWidth="1"/>
    <col min="780" max="780" width="13.42578125" style="15" customWidth="1"/>
    <col min="781" max="782" width="9.42578125" style="15" customWidth="1"/>
    <col min="783" max="783" width="13.42578125" style="15" customWidth="1"/>
    <col min="784" max="785" width="9.42578125" style="15" customWidth="1"/>
    <col min="786" max="786" width="13.42578125" style="15" customWidth="1"/>
    <col min="787" max="788" width="9.42578125" style="15" customWidth="1"/>
    <col min="789" max="789" width="13.42578125" style="15" customWidth="1"/>
    <col min="790" max="791" width="9.42578125" style="15" customWidth="1"/>
    <col min="792" max="792" width="13.42578125" style="15" customWidth="1"/>
    <col min="793" max="794" width="9.42578125" style="15" customWidth="1"/>
    <col min="795" max="795" width="13.42578125" style="15" customWidth="1"/>
    <col min="796" max="797" width="9.42578125" style="15" customWidth="1"/>
    <col min="798" max="798" width="13.42578125" style="15" customWidth="1"/>
    <col min="799" max="800" width="9.42578125" style="15" customWidth="1"/>
    <col min="801" max="801" width="13.42578125" style="15" customWidth="1"/>
    <col min="802" max="803" width="9.42578125" style="15" customWidth="1"/>
    <col min="804" max="804" width="13.42578125" style="15" customWidth="1"/>
    <col min="805" max="806" width="9.42578125" style="15" customWidth="1"/>
    <col min="807" max="807" width="13.42578125" style="15" customWidth="1"/>
    <col min="808" max="809" width="9.42578125" style="15" customWidth="1"/>
    <col min="810" max="810" width="13.42578125" style="15" customWidth="1"/>
    <col min="811" max="812" width="9.42578125" style="15" customWidth="1"/>
    <col min="813" max="813" width="13.42578125" style="15" customWidth="1"/>
    <col min="814" max="815" width="9.42578125" style="15" customWidth="1"/>
    <col min="816" max="816" width="13.42578125" style="15" customWidth="1"/>
    <col min="817" max="818" width="9.42578125" style="15" customWidth="1"/>
    <col min="819" max="819" width="13.42578125" style="15" customWidth="1"/>
    <col min="820" max="821" width="9.42578125" style="15" customWidth="1"/>
    <col min="822" max="822" width="13.42578125" style="15" customWidth="1"/>
    <col min="823" max="824" width="9.42578125" style="15" customWidth="1"/>
    <col min="825" max="825" width="13.42578125" style="15" customWidth="1"/>
    <col min="826" max="827" width="9.42578125" style="15" customWidth="1"/>
    <col min="828" max="828" width="13.42578125" style="15" customWidth="1"/>
    <col min="829" max="830" width="9.42578125" style="15" customWidth="1"/>
    <col min="831" max="831" width="13.42578125" style="15" customWidth="1"/>
    <col min="832" max="833" width="9.42578125" style="15" customWidth="1"/>
    <col min="834" max="834" width="13.42578125" style="15" customWidth="1"/>
    <col min="835" max="836" width="9.42578125" style="15" customWidth="1"/>
    <col min="837" max="837" width="13.42578125" style="15" customWidth="1"/>
    <col min="838" max="839" width="9.42578125" style="15" customWidth="1"/>
    <col min="840" max="840" width="13.42578125" style="15" customWidth="1"/>
    <col min="841" max="842" width="9.42578125" style="15" customWidth="1"/>
    <col min="843" max="843" width="13.42578125" style="15" customWidth="1"/>
    <col min="844" max="844" width="9.42578125" style="15" customWidth="1"/>
    <col min="845" max="16384" width="9.140625" style="15"/>
  </cols>
  <sheetData>
    <row r="1" spans="1:139" ht="15" customHeight="1" x14ac:dyDescent="0.2">
      <c r="A1" s="141"/>
      <c r="B1" s="1"/>
      <c r="C1" s="1"/>
      <c r="D1" s="164" t="s">
        <v>473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</row>
    <row r="2" spans="1:139" x14ac:dyDescent="0.2">
      <c r="A2" s="141"/>
      <c r="B2" s="1"/>
      <c r="C2" s="1"/>
      <c r="D2" s="166">
        <v>2019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>
        <v>2016</v>
      </c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</row>
    <row r="3" spans="1:139" ht="15" customHeight="1" x14ac:dyDescent="0.2">
      <c r="A3" s="141"/>
      <c r="B3" s="1"/>
      <c r="C3" s="1"/>
      <c r="D3" s="165" t="s">
        <v>444</v>
      </c>
      <c r="E3" s="165"/>
      <c r="F3" s="165"/>
      <c r="G3" s="164" t="s">
        <v>15</v>
      </c>
      <c r="H3" s="164"/>
      <c r="I3" s="164"/>
      <c r="J3" s="164"/>
      <c r="K3" s="164"/>
      <c r="L3" s="164"/>
      <c r="M3" s="164"/>
      <c r="N3" s="164"/>
      <c r="O3" s="164"/>
      <c r="P3" s="164" t="s">
        <v>16</v>
      </c>
      <c r="Q3" s="164"/>
      <c r="R3" s="164"/>
      <c r="S3" s="164"/>
      <c r="T3" s="164"/>
      <c r="U3" s="164"/>
      <c r="V3" s="164" t="s">
        <v>17</v>
      </c>
      <c r="W3" s="164"/>
      <c r="X3" s="164"/>
      <c r="Y3" s="164"/>
      <c r="Z3" s="164"/>
      <c r="AA3" s="164"/>
      <c r="AB3" s="164" t="s">
        <v>18</v>
      </c>
      <c r="AC3" s="164"/>
      <c r="AD3" s="164"/>
      <c r="AE3" s="164"/>
      <c r="AF3" s="164"/>
      <c r="AG3" s="164"/>
      <c r="AH3" s="164"/>
      <c r="AI3" s="164"/>
      <c r="AJ3" s="164"/>
      <c r="AK3" s="164" t="s">
        <v>15</v>
      </c>
      <c r="AL3" s="164"/>
      <c r="AM3" s="164"/>
      <c r="AN3" s="164"/>
      <c r="AO3" s="164"/>
      <c r="AP3" s="164"/>
      <c r="AQ3" s="164"/>
      <c r="AR3" s="164"/>
      <c r="AS3" s="164"/>
      <c r="AT3" s="164" t="s">
        <v>16</v>
      </c>
      <c r="AU3" s="164"/>
      <c r="AV3" s="164"/>
      <c r="AW3" s="164"/>
      <c r="AX3" s="164"/>
      <c r="AY3" s="164"/>
      <c r="AZ3" s="164" t="s">
        <v>17</v>
      </c>
      <c r="BA3" s="164"/>
      <c r="BB3" s="164"/>
      <c r="BC3" s="164"/>
      <c r="BD3" s="164"/>
      <c r="BE3" s="164"/>
      <c r="BF3" s="164" t="s">
        <v>18</v>
      </c>
      <c r="BG3" s="164"/>
      <c r="BH3" s="164"/>
      <c r="BI3" s="164"/>
      <c r="BJ3" s="164"/>
      <c r="BK3" s="3"/>
    </row>
    <row r="4" spans="1:139" ht="15" customHeight="1" x14ac:dyDescent="0.2">
      <c r="A4" s="141"/>
      <c r="B4" s="1"/>
      <c r="C4" s="1"/>
      <c r="D4" s="164"/>
      <c r="E4" s="164"/>
      <c r="F4" s="164"/>
      <c r="G4" s="164" t="s">
        <v>445</v>
      </c>
      <c r="H4" s="164"/>
      <c r="I4" s="164"/>
      <c r="J4" s="164" t="s">
        <v>455</v>
      </c>
      <c r="K4" s="164"/>
      <c r="L4" s="164"/>
      <c r="M4" s="164" t="s">
        <v>464</v>
      </c>
      <c r="N4" s="164"/>
      <c r="O4" s="164"/>
      <c r="P4" s="164" t="s">
        <v>457</v>
      </c>
      <c r="Q4" s="164"/>
      <c r="R4" s="164"/>
      <c r="S4" s="164" t="s">
        <v>465</v>
      </c>
      <c r="T4" s="164"/>
      <c r="U4" s="164"/>
      <c r="V4" s="164" t="s">
        <v>459</v>
      </c>
      <c r="W4" s="164"/>
      <c r="X4" s="164"/>
      <c r="Y4" s="164" t="s">
        <v>460</v>
      </c>
      <c r="Z4" s="164"/>
      <c r="AA4" s="164"/>
      <c r="AB4" s="164" t="s">
        <v>461</v>
      </c>
      <c r="AC4" s="164"/>
      <c r="AD4" s="164"/>
      <c r="AE4" s="164" t="s">
        <v>466</v>
      </c>
      <c r="AF4" s="164"/>
      <c r="AG4" s="164"/>
      <c r="AH4" s="164" t="s">
        <v>19</v>
      </c>
      <c r="AI4" s="164"/>
      <c r="AJ4" s="164"/>
      <c r="AK4" s="164" t="s">
        <v>20</v>
      </c>
      <c r="AL4" s="164"/>
      <c r="AM4" s="164"/>
      <c r="AN4" s="164" t="s">
        <v>21</v>
      </c>
      <c r="AO4" s="164"/>
      <c r="AP4" s="164"/>
      <c r="AQ4" s="164" t="s">
        <v>22</v>
      </c>
      <c r="AR4" s="164"/>
      <c r="AS4" s="164"/>
      <c r="AT4" s="164" t="s">
        <v>23</v>
      </c>
      <c r="AU4" s="164"/>
      <c r="AV4" s="164"/>
      <c r="AW4" s="164" t="s">
        <v>24</v>
      </c>
      <c r="AX4" s="164"/>
      <c r="AY4" s="164"/>
      <c r="AZ4" s="164" t="s">
        <v>25</v>
      </c>
      <c r="BA4" s="164"/>
      <c r="BB4" s="164"/>
      <c r="BC4" s="164" t="s">
        <v>26</v>
      </c>
      <c r="BD4" s="164"/>
      <c r="BE4" s="164"/>
      <c r="BF4" s="164" t="s">
        <v>27</v>
      </c>
      <c r="BG4" s="164"/>
      <c r="BH4" s="164"/>
      <c r="BI4" s="164" t="s">
        <v>28</v>
      </c>
      <c r="BJ4" s="164"/>
      <c r="BK4" s="164"/>
    </row>
    <row r="5" spans="1:139" x14ac:dyDescent="0.2">
      <c r="A5" s="142"/>
      <c r="B5" s="4"/>
      <c r="C5" s="101"/>
      <c r="D5" s="122" t="s">
        <v>29</v>
      </c>
      <c r="E5" s="122" t="s">
        <v>443</v>
      </c>
      <c r="F5" s="123" t="s">
        <v>30</v>
      </c>
      <c r="G5" s="5" t="s">
        <v>29</v>
      </c>
      <c r="H5" s="5" t="s">
        <v>443</v>
      </c>
      <c r="I5" s="5" t="s">
        <v>30</v>
      </c>
      <c r="J5" s="5" t="s">
        <v>29</v>
      </c>
      <c r="K5" s="5" t="s">
        <v>443</v>
      </c>
      <c r="L5" s="5" t="s">
        <v>30</v>
      </c>
      <c r="M5" s="5" t="s">
        <v>29</v>
      </c>
      <c r="N5" s="5" t="s">
        <v>443</v>
      </c>
      <c r="O5" s="5" t="s">
        <v>30</v>
      </c>
      <c r="P5" s="5" t="s">
        <v>29</v>
      </c>
      <c r="Q5" s="5" t="s">
        <v>443</v>
      </c>
      <c r="R5" s="5" t="s">
        <v>30</v>
      </c>
      <c r="S5" s="5" t="s">
        <v>29</v>
      </c>
      <c r="T5" s="5" t="s">
        <v>443</v>
      </c>
      <c r="U5" s="5" t="s">
        <v>30</v>
      </c>
      <c r="V5" s="5" t="s">
        <v>29</v>
      </c>
      <c r="W5" s="5" t="s">
        <v>443</v>
      </c>
      <c r="X5" s="5" t="s">
        <v>30</v>
      </c>
      <c r="Y5" s="5" t="s">
        <v>29</v>
      </c>
      <c r="Z5" s="5" t="s">
        <v>443</v>
      </c>
      <c r="AA5" s="5" t="s">
        <v>30</v>
      </c>
      <c r="AB5" s="5" t="s">
        <v>29</v>
      </c>
      <c r="AC5" s="5" t="s">
        <v>443</v>
      </c>
      <c r="AD5" s="5" t="s">
        <v>30</v>
      </c>
      <c r="AE5" s="5" t="s">
        <v>29</v>
      </c>
      <c r="AF5" s="5" t="s">
        <v>443</v>
      </c>
      <c r="AG5" s="5" t="s">
        <v>30</v>
      </c>
      <c r="AH5" s="5" t="s">
        <v>29</v>
      </c>
      <c r="AI5" s="5" t="s">
        <v>443</v>
      </c>
      <c r="AJ5" s="5" t="s">
        <v>30</v>
      </c>
      <c r="AK5" s="5" t="s">
        <v>29</v>
      </c>
      <c r="AL5" s="5" t="s">
        <v>443</v>
      </c>
      <c r="AM5" s="5" t="s">
        <v>30</v>
      </c>
      <c r="AN5" s="5" t="s">
        <v>29</v>
      </c>
      <c r="AO5" s="5" t="s">
        <v>443</v>
      </c>
      <c r="AP5" s="5" t="s">
        <v>30</v>
      </c>
      <c r="AQ5" s="5" t="s">
        <v>29</v>
      </c>
      <c r="AR5" s="5" t="s">
        <v>443</v>
      </c>
      <c r="AS5" s="5" t="s">
        <v>30</v>
      </c>
      <c r="AT5" s="5" t="s">
        <v>29</v>
      </c>
      <c r="AU5" s="5" t="s">
        <v>443</v>
      </c>
      <c r="AV5" s="5" t="s">
        <v>30</v>
      </c>
      <c r="AW5" s="5" t="s">
        <v>29</v>
      </c>
      <c r="AX5" s="5" t="s">
        <v>443</v>
      </c>
      <c r="AY5" s="5" t="s">
        <v>30</v>
      </c>
      <c r="AZ5" s="5" t="s">
        <v>29</v>
      </c>
      <c r="BA5" s="5" t="s">
        <v>443</v>
      </c>
      <c r="BB5" s="5" t="s">
        <v>30</v>
      </c>
      <c r="BC5" s="5" t="s">
        <v>29</v>
      </c>
      <c r="BD5" s="5" t="s">
        <v>443</v>
      </c>
      <c r="BE5" s="5" t="s">
        <v>30</v>
      </c>
      <c r="BF5" s="5" t="s">
        <v>29</v>
      </c>
      <c r="BG5" s="5" t="s">
        <v>443</v>
      </c>
      <c r="BH5" s="5" t="s">
        <v>30</v>
      </c>
      <c r="BI5" s="5" t="s">
        <v>29</v>
      </c>
      <c r="BJ5" s="5" t="s">
        <v>443</v>
      </c>
      <c r="BK5" s="5" t="s">
        <v>30</v>
      </c>
      <c r="BL5" s="6"/>
      <c r="BM5" s="167" t="s">
        <v>467</v>
      </c>
      <c r="BN5" s="167"/>
      <c r="BO5" s="167"/>
      <c r="BP5" s="167"/>
      <c r="BQ5" s="167"/>
      <c r="BR5" s="167" t="s">
        <v>447</v>
      </c>
      <c r="BS5" s="167"/>
      <c r="BT5" s="167"/>
      <c r="BU5" s="167"/>
      <c r="BV5" s="167"/>
      <c r="BW5" s="167" t="s">
        <v>448</v>
      </c>
      <c r="BX5" s="167"/>
      <c r="BY5" s="167"/>
      <c r="BZ5" s="167"/>
      <c r="CA5" s="167"/>
      <c r="CB5" s="167" t="s">
        <v>449</v>
      </c>
      <c r="CC5" s="167"/>
      <c r="CD5" s="167"/>
      <c r="CE5" s="167"/>
      <c r="CF5" s="167"/>
      <c r="CG5" s="167" t="s">
        <v>450</v>
      </c>
      <c r="CH5" s="167"/>
      <c r="CI5" s="167"/>
      <c r="CJ5" s="167"/>
      <c r="CK5" s="167"/>
      <c r="CL5" s="167" t="s">
        <v>454</v>
      </c>
      <c r="CM5" s="167"/>
      <c r="CN5" s="167"/>
      <c r="CO5" s="167"/>
      <c r="CP5" s="167"/>
      <c r="CQ5" s="168" t="s">
        <v>445</v>
      </c>
      <c r="CR5" s="168"/>
      <c r="CS5" s="168"/>
      <c r="CT5" s="168"/>
      <c r="CU5" s="168"/>
      <c r="CV5" s="168" t="s">
        <v>468</v>
      </c>
      <c r="CW5" s="168"/>
      <c r="CX5" s="168"/>
      <c r="CY5" s="168"/>
      <c r="CZ5" s="168"/>
      <c r="DA5" s="168" t="s">
        <v>456</v>
      </c>
      <c r="DB5" s="168"/>
      <c r="DC5" s="168"/>
      <c r="DD5" s="168"/>
      <c r="DE5" s="168"/>
      <c r="DF5" s="168" t="s">
        <v>457</v>
      </c>
      <c r="DG5" s="168"/>
      <c r="DH5" s="168"/>
      <c r="DI5" s="168"/>
      <c r="DJ5" s="168"/>
      <c r="DK5" s="168" t="s">
        <v>458</v>
      </c>
      <c r="DL5" s="168"/>
      <c r="DM5" s="168"/>
      <c r="DN5" s="168"/>
      <c r="DO5" s="168"/>
      <c r="DP5" s="168" t="s">
        <v>459</v>
      </c>
      <c r="DQ5" s="168"/>
      <c r="DR5" s="168"/>
      <c r="DS5" s="168"/>
      <c r="DT5" s="168"/>
      <c r="DU5" s="168" t="s">
        <v>460</v>
      </c>
      <c r="DV5" s="168"/>
      <c r="DW5" s="168"/>
      <c r="DX5" s="168"/>
      <c r="DY5" s="168"/>
      <c r="DZ5" s="168" t="s">
        <v>461</v>
      </c>
      <c r="EA5" s="168"/>
      <c r="EB5" s="168"/>
      <c r="EC5" s="168"/>
      <c r="ED5" s="168"/>
      <c r="EE5" s="168" t="s">
        <v>462</v>
      </c>
      <c r="EF5" s="168"/>
      <c r="EG5" s="168"/>
      <c r="EH5" s="168"/>
      <c r="EI5" s="168"/>
    </row>
    <row r="6" spans="1:139" s="47" customFormat="1" x14ac:dyDescent="0.2">
      <c r="A6" s="102"/>
      <c r="B6" s="102" t="s">
        <v>41</v>
      </c>
      <c r="C6" s="103" t="s">
        <v>42</v>
      </c>
      <c r="D6" s="104">
        <v>3.34</v>
      </c>
      <c r="E6" s="105">
        <v>0.81</v>
      </c>
      <c r="F6" s="124">
        <v>52</v>
      </c>
      <c r="G6" s="104">
        <v>3.35</v>
      </c>
      <c r="H6" s="105">
        <v>0.85</v>
      </c>
      <c r="I6" s="124">
        <v>32</v>
      </c>
      <c r="J6" s="104">
        <v>3.79</v>
      </c>
      <c r="K6" s="105">
        <v>0.33</v>
      </c>
      <c r="L6" s="124">
        <v>5</v>
      </c>
      <c r="M6" s="104">
        <v>3.17</v>
      </c>
      <c r="N6" s="105">
        <v>0.83</v>
      </c>
      <c r="O6" s="124">
        <v>15</v>
      </c>
      <c r="P6" s="104">
        <v>3.6</v>
      </c>
      <c r="Q6" s="105">
        <v>0.81</v>
      </c>
      <c r="R6" s="124">
        <v>14</v>
      </c>
      <c r="S6" s="104">
        <v>3.18</v>
      </c>
      <c r="T6" s="105">
        <v>0.93</v>
      </c>
      <c r="U6" s="124">
        <v>15</v>
      </c>
      <c r="V6" s="104">
        <v>3.47</v>
      </c>
      <c r="W6" s="105">
        <v>0.82</v>
      </c>
      <c r="X6" s="124">
        <v>27</v>
      </c>
      <c r="Y6" s="104">
        <v>3.2</v>
      </c>
      <c r="Z6" s="105">
        <v>0.8</v>
      </c>
      <c r="AA6" s="124">
        <v>25</v>
      </c>
      <c r="AB6" s="104">
        <v>3.3</v>
      </c>
      <c r="AC6" s="105">
        <v>0.8</v>
      </c>
      <c r="AD6" s="124">
        <v>42</v>
      </c>
      <c r="AE6" s="104">
        <v>3.52</v>
      </c>
      <c r="AF6" s="105">
        <v>0.89</v>
      </c>
      <c r="AG6" s="124">
        <v>10</v>
      </c>
      <c r="AH6" s="104">
        <v>3.1653731343283575</v>
      </c>
      <c r="AI6" s="105">
        <v>0.86345382631405976</v>
      </c>
      <c r="AJ6" s="124">
        <v>67</v>
      </c>
      <c r="AK6" s="104">
        <v>3.1787179487179493</v>
      </c>
      <c r="AL6" s="105">
        <v>0.87262513651618601</v>
      </c>
      <c r="AM6" s="124">
        <v>39</v>
      </c>
      <c r="AN6" s="104">
        <v>3.5514285714285712</v>
      </c>
      <c r="AO6" s="105">
        <v>0.51708892115472005</v>
      </c>
      <c r="AP6" s="124">
        <v>7</v>
      </c>
      <c r="AQ6" s="104">
        <v>3.0119047619047619</v>
      </c>
      <c r="AR6" s="105">
        <v>0.92523845060405407</v>
      </c>
      <c r="AS6" s="124">
        <v>21</v>
      </c>
      <c r="AT6" s="104">
        <v>3.3158333333333334</v>
      </c>
      <c r="AU6" s="105">
        <v>0.90951993664323549</v>
      </c>
      <c r="AV6" s="124">
        <v>12</v>
      </c>
      <c r="AW6" s="104">
        <v>3.1572727272727277</v>
      </c>
      <c r="AX6" s="105">
        <v>1.0056799728503139</v>
      </c>
      <c r="AY6" s="124">
        <v>22</v>
      </c>
      <c r="AZ6" s="104">
        <v>3.2656249999999991</v>
      </c>
      <c r="BA6" s="105">
        <v>0.83115907215514784</v>
      </c>
      <c r="BB6" s="124">
        <v>32</v>
      </c>
      <c r="BC6" s="104">
        <v>3.0737142857142858</v>
      </c>
      <c r="BD6" s="105">
        <v>0.89401962642716903</v>
      </c>
      <c r="BE6" s="124">
        <v>35</v>
      </c>
      <c r="BF6" s="104">
        <v>3.1971929824561394</v>
      </c>
      <c r="BG6" s="105">
        <v>0.84926597378888857</v>
      </c>
      <c r="BH6" s="124">
        <v>57</v>
      </c>
      <c r="BI6" s="104">
        <v>2.984</v>
      </c>
      <c r="BJ6" s="105">
        <v>0.96779474407886024</v>
      </c>
      <c r="BK6" s="124">
        <v>10</v>
      </c>
      <c r="BL6" s="106"/>
      <c r="BM6" s="151">
        <f>IF(G6="N&lt;5","N&lt;5",IF(J6="N&lt;5","N&lt;5",(G6-J6)/H6))</f>
        <v>-0.51764705882352935</v>
      </c>
      <c r="BN6" s="106" t="str">
        <f t="shared" ref="BN6:BN69" si="0">IF(BM6="N&lt;5","N&lt;5",IF(BM6&lt;-0.1,"tenured",IF(BM6&gt;0.1,"pre-ten","")))</f>
        <v>tenured</v>
      </c>
      <c r="BO6" s="106">
        <f>IF(BN6="N&lt;5","N&lt;5",(ABS(BM6)))</f>
        <v>0.51764705882352935</v>
      </c>
      <c r="BP6" s="106" t="str">
        <f>IF(BO6="N&lt;5","N&lt;5",IF(AND(BO6&gt;0.1,BO6&lt;0.3),"small",IF(AND(BO6&gt;0.3,BO6&lt;0.5),"moderate",IF(BO6&gt;0.5,"Large",""))))</f>
        <v>Large</v>
      </c>
      <c r="BQ6" s="106" t="str">
        <f>IFERROR(BN6&amp;CHAR(10)&amp;CHAR(10)&amp;BP6,"")</f>
        <v>tenured
Large</v>
      </c>
      <c r="BR6" s="151">
        <f>IF(G6="N&lt;5","N&lt;5",IF(M6="N&lt;5","N&lt;5",(G6-M6)/H6))</f>
        <v>0.21176470588235313</v>
      </c>
      <c r="BS6" s="106" t="str">
        <f>IF(BR6="N&lt;5","N&lt;5",IF(BR6&lt;-0.1,"tenured",IF(BR6&gt;0.1,"ntt","")))</f>
        <v>ntt</v>
      </c>
      <c r="BT6" s="106">
        <f>IF(BS6="N&lt;5","N&lt;5",(ABS(BR6)))</f>
        <v>0.21176470588235313</v>
      </c>
      <c r="BU6" s="106" t="str">
        <f>IF(BT6="N&lt;5","N&lt;5",IF(AND(BT6&gt;0.1,BT6&lt;0.3),"small",IF(AND(BT6&gt;0.3,BT6&lt;0.5),"moderate",IF(BT6&gt;0.5,"Large",""))))</f>
        <v>small</v>
      </c>
      <c r="BV6" s="106" t="str">
        <f>IFERROR(BS6&amp;CHAR(10)&amp;CHAR(10)&amp;BU6,"")</f>
        <v>ntt
small</v>
      </c>
      <c r="BW6" s="151">
        <f>IF(P6="N&lt;5","N&lt;5",IF(S6="N&lt;5","N&lt;5",(P6-S6)/Q6))</f>
        <v>0.51851851851851838</v>
      </c>
      <c r="BX6" s="106" t="str">
        <f>IF(BW6="N&lt;5","N&lt;5",IF(BW6&lt;-0.1,"full",IF(BW6&gt;0.1,"assoc","")))</f>
        <v>assoc</v>
      </c>
      <c r="BY6" s="106">
        <f>IF(BX6="N&lt;5","N&lt;5",(ABS(BW6)))</f>
        <v>0.51851851851851838</v>
      </c>
      <c r="BZ6" s="106" t="str">
        <f>IF(BY6="N&lt;5","N&lt;5",IF(AND(BY6&gt;0.1,BY6&lt;0.3),"small",IF(AND(BY6&gt;0.3,BY6&lt;0.5),"moderate",IF(BY6&gt;0.5,"Large",""))))</f>
        <v>Large</v>
      </c>
      <c r="CA6" s="106" t="str">
        <f>IFERROR(BX6&amp;CHAR(10)&amp;CHAR(10)&amp;BZ6,"")</f>
        <v>assoc
Large</v>
      </c>
      <c r="CB6" s="151">
        <f>IF(V6="N&lt;5","N&lt;5",IF(Y6="N&lt;5","N&lt;5",(V6-Y6)/W6))</f>
        <v>0.32926829268292684</v>
      </c>
      <c r="CC6" s="106" t="str">
        <f>IF(CB6="N&lt;5","N&lt;5",IF(CB6&lt;-0.1,"men",IF(CB6&gt;0.1,"women","")))</f>
        <v>women</v>
      </c>
      <c r="CD6" s="106">
        <f>IF(CC6="N&lt;5","N&lt;5",(ABS(CB6)))</f>
        <v>0.32926829268292684</v>
      </c>
      <c r="CE6" s="106" t="str">
        <f>IF(CD6="N&lt;5","N&lt;5",IF(AND(CD6&gt;0.1,CD6&lt;0.3),"small",IF(AND(CD6&gt;0.3,CD6&lt;0.5),"moderate",IF(CD6&gt;0.5,"Large",""))))</f>
        <v>moderate</v>
      </c>
      <c r="CF6" s="106" t="str">
        <f>IFERROR(CC6&amp;CHAR(10)&amp;CHAR(10)&amp;CE6,"")</f>
        <v>women
moderate</v>
      </c>
      <c r="CG6" s="151">
        <f>IF(AB6="N&lt;5","N&lt;5",IF(AE6="N&lt;5","N&lt;5",(AB6-AE6)/AC6))</f>
        <v>-0.27500000000000024</v>
      </c>
      <c r="CH6" s="106" t="str">
        <f>IF(CG6="N&lt;5","N&lt;5",IF(CG6&lt;-0.1,"white",IF(CG6&gt;0.1,"foc","")))</f>
        <v>white</v>
      </c>
      <c r="CI6" s="106">
        <f>IF(CH6="N&lt;5","N&lt;5",(ABS(CG6)))</f>
        <v>0.27500000000000024</v>
      </c>
      <c r="CJ6" s="106" t="str">
        <f>IF(CI6="N&lt;5","N&lt;5",IF(AND(CI6&gt;0.1,CI6&lt;0.3),"small",IF(AND(CI6&gt;0.3,CI6&lt;0.5),"moderate",IF(CI6&gt;0.5,"Large",""))))</f>
        <v>small</v>
      </c>
      <c r="CK6" s="106" t="str">
        <f>IFERROR(CH6&amp;CHAR(10)&amp;CHAR(10)&amp;CJ6,"")</f>
        <v>white
small</v>
      </c>
      <c r="CL6" s="151">
        <f>IF(AH6="N&lt;5","N&lt;5",IF(D6="N&lt;5","N&lt;5",(AH6-D6)/AI6))</f>
        <v>-0.20224227439826778</v>
      </c>
      <c r="CM6" s="106" t="str">
        <f>IF(CL6="N&lt;5","N&lt;5",IF(CL6&lt;-0.1,"-",IF(CL6&gt;0.1,"+","")))</f>
        <v>-</v>
      </c>
      <c r="CN6" s="106">
        <f>IF(CM6="N&lt;5","N&lt;5",(ABS(CL6)))</f>
        <v>0.20224227439826778</v>
      </c>
      <c r="CO6" s="106" t="str">
        <f>IF(CN6="N&lt;5","N&lt;5",IF(AND(CN6&gt;0.1,CN6&lt;0.3),"small",IF(AND(CN6&gt;0.3,CN6&lt;0.5),"moderate",IF(CN6&gt;0.5,"Large",""))))</f>
        <v>small</v>
      </c>
      <c r="CP6" s="106" t="str">
        <f>IFERROR(CM6&amp;CHAR(10)&amp;CHAR(10)&amp;CO6,"")</f>
        <v>-
small</v>
      </c>
      <c r="CQ6" s="151">
        <f>IF(AK6="N&lt;5","N&lt;5",IF(G6="N&lt;5","N&lt;5",(AK6-G6)/AL6))</f>
        <v>-0.19628365504787829</v>
      </c>
      <c r="CR6" s="106" t="str">
        <f>IF(CQ6="N&lt;5","N&lt;5",IF(CQ6&lt;-0.1,"-",IF(CQ6&gt;0.1,"+","")))</f>
        <v>-</v>
      </c>
      <c r="CS6" s="106">
        <f>IF(CR6="N&lt;5","N&lt;5",(ABS(CQ6)))</f>
        <v>0.19628365504787829</v>
      </c>
      <c r="CT6" s="106" t="str">
        <f>IF(CS6="N&lt;5","N&lt;5",IF(AND(CS6&gt;0.1,CS6&lt;0.3),"small",IF(AND(CS6&gt;0.3,CS6&lt;0.5),"moderate",IF(CS6&gt;0.5,"Large",""))))</f>
        <v>small</v>
      </c>
      <c r="CU6" s="106" t="str">
        <f>IFERROR(CR6&amp;CHAR(10)&amp;CHAR(10)&amp;CT6,"")</f>
        <v>-
small</v>
      </c>
      <c r="CV6" s="151">
        <f>IF(AN6="N&lt;5","N&lt;5",IF(J6="N&lt;5","N&lt;5",(AN6-J6)/AO6))</f>
        <v>-0.46137408637313476</v>
      </c>
      <c r="CW6" s="106" t="str">
        <f>IF(CV6="N&lt;5","N&lt;5",IF(CV6&lt;-0.1,"-",IF(CV6&gt;0.1,"+","")))</f>
        <v>-</v>
      </c>
      <c r="CX6" s="106">
        <f>IF(CW6="N&lt;5","N&lt;5",(ABS(CV6)))</f>
        <v>0.46137408637313476</v>
      </c>
      <c r="CY6" s="106" t="str">
        <f>IF(CX6="N&lt;5","N&lt;5",IF(AND(CX6&gt;0.1,CX6&lt;0.3),"small",IF(AND(CX6&gt;0.3,CX6&lt;0.5),"moderate",IF(CX6&gt;0.5,"Large",""))))</f>
        <v>moderate</v>
      </c>
      <c r="CZ6" s="106" t="str">
        <f>IFERROR(CW6&amp;CHAR(10)&amp;CHAR(10)&amp;CY6,"")</f>
        <v>-
moderate</v>
      </c>
      <c r="DA6" s="151">
        <f>IF(AQ6="N&lt;5","N&lt;5",IF(M6="N&lt;5","N&lt;5",(AQ6-M6)/AR6))</f>
        <v>-0.17086972335836617</v>
      </c>
      <c r="DB6" s="106" t="str">
        <f>IF(DA6="N&lt;5","N&lt;5",IF(DA6&lt;-0.1,"-",IF(DA6&gt;0.1,"+","")))</f>
        <v>-</v>
      </c>
      <c r="DC6" s="106">
        <f>IF(DB6="N&lt;5","N&lt;5",(ABS(DA6)))</f>
        <v>0.17086972335836617</v>
      </c>
      <c r="DD6" s="106" t="str">
        <f>IF(DC6="N&lt;5","N&lt;5",IF(AND(DC6&gt;0.1,DC6&lt;0.3),"small",IF(AND(DC6&gt;0.3,DC6&lt;0.5),"moderate",IF(DC6&gt;0.5,"Large",""))))</f>
        <v>small</v>
      </c>
      <c r="DE6" s="106" t="str">
        <f>IFERROR(DB6&amp;CHAR(10)&amp;CHAR(10)&amp;DD6,"")</f>
        <v>-
small</v>
      </c>
      <c r="DF6" s="151">
        <f>IF(AT6="N&lt;5","N&lt;5",IF(P6="N&lt;5","N&lt;5",(AT6-P6)/AU6))</f>
        <v>-0.31243588536985828</v>
      </c>
      <c r="DG6" s="106" t="str">
        <f>IF(DF6="N&lt;5","N&lt;5",IF(DF6&lt;-0.1,"-",IF(DF6&gt;0.1,"+","")))</f>
        <v>-</v>
      </c>
      <c r="DH6" s="106">
        <f>IF(DG6="N&lt;5","N&lt;5",(ABS(DF6)))</f>
        <v>0.31243588536985828</v>
      </c>
      <c r="DI6" s="106" t="str">
        <f>IF(DH6="N&lt;5","N&lt;5",IF(AND(DH6&gt;0.1,DH6&lt;0.3),"small",IF(AND(DH6&gt;0.3,DH6&lt;0.5),"moderate",IF(DH6&gt;0.5,"Large",""))))</f>
        <v>moderate</v>
      </c>
      <c r="DJ6" s="106" t="str">
        <f>IFERROR(DG6&amp;CHAR(10)&amp;CHAR(10)&amp;DI6,"")</f>
        <v>-
moderate</v>
      </c>
      <c r="DK6" s="151">
        <f>IF(AW6="N&lt;5","N&lt;5",IF(S6="N&lt;5","N&lt;5",(AW6-S6)/AX6))</f>
        <v>-2.259891152337308E-2</v>
      </c>
      <c r="DL6" s="106" t="str">
        <f>IF(DK6="N&lt;5","N&lt;5",IF(DK6&lt;-0.1,"-",IF(DK6&gt;0.1,"+","")))</f>
        <v/>
      </c>
      <c r="DM6" s="106">
        <f>IF(DL6="N&lt;5","N&lt;5",(ABS(DK6)))</f>
        <v>2.259891152337308E-2</v>
      </c>
      <c r="DN6" s="106" t="str">
        <f>IF(DM6="N&lt;5","N&lt;5",IF(AND(DM6&gt;0.1,DM6&lt;0.3),"small",IF(AND(DM6&gt;0.3,DM6&lt;0.5),"moderate",IF(DM6&gt;0.5,"Large",""))))</f>
        <v/>
      </c>
      <c r="DO6" s="106" t="str">
        <f>IFERROR(DL6&amp;CHAR(10)&amp;CHAR(10)&amp;DN6,"")</f>
        <v xml:space="preserve">
</v>
      </c>
      <c r="DP6" s="151">
        <f>IF(AZ6="N&lt;5","N&lt;5",IF(V6="N&lt;5","N&lt;5",(AZ6-V6)/BA6))</f>
        <v>-0.24589155896484222</v>
      </c>
      <c r="DQ6" s="106" t="str">
        <f>IF(DP6="N&lt;5","N&lt;5",IF(DP6&lt;-0.1,"-",IF(DP6&gt;0.1,"+","")))</f>
        <v>-</v>
      </c>
      <c r="DR6" s="106">
        <f>IF(DQ6="N&lt;5","N&lt;5",(ABS(DP6)))</f>
        <v>0.24589155896484222</v>
      </c>
      <c r="DS6" s="106" t="str">
        <f>IF(DR6="N&lt;5","N&lt;5",IF(AND(DR6&gt;0.1,DR6&lt;0.3),"small",IF(AND(DR6&gt;0.3,DR6&lt;0.5),"moderate",IF(DR6&gt;0.5,"Large",""))))</f>
        <v>small</v>
      </c>
      <c r="DT6" s="106" t="str">
        <f>IFERROR(DQ6&amp;CHAR(10)&amp;CHAR(10)&amp;DS6,"")</f>
        <v>-
small</v>
      </c>
      <c r="DU6" s="151">
        <f>IF(BC6="N&lt;5","N&lt;5",IF(Y6="N&lt;5","N&lt;5",(BC6-Y6)/BD6))</f>
        <v>-0.14125608717383359</v>
      </c>
      <c r="DV6" s="106" t="str">
        <f>IF(DU6="N&lt;5","N&lt;5",IF(DU6&lt;-0.1,"-",IF(DU6&gt;0.1,"+","")))</f>
        <v>-</v>
      </c>
      <c r="DW6" s="106">
        <f>IF(DV6="N&lt;5","N&lt;5",(ABS(DU6)))</f>
        <v>0.14125608717383359</v>
      </c>
      <c r="DX6" s="106" t="str">
        <f>IF(DW6="N&lt;5","N&lt;5",IF(AND(DW6&gt;0.1,DW6&lt;0.3),"small",IF(AND(DW6&gt;0.3,DW6&lt;0.5),"moderate",IF(DW6&gt;0.5,"Large",""))))</f>
        <v>small</v>
      </c>
      <c r="DY6" s="106" t="str">
        <f>IFERROR(DV6&amp;CHAR(10)&amp;CHAR(10)&amp;DX6,"")</f>
        <v>-
small</v>
      </c>
      <c r="DZ6" s="151">
        <f>IF(BF6="N&lt;5","N&lt;5",IF(AB6="N&lt;5","N&lt;5",(BF6-AB6)/BG6))</f>
        <v>-0.1210539698007686</v>
      </c>
      <c r="EA6" s="106" t="str">
        <f>IF(DZ6="N&lt;5","N&lt;5",IF(DZ6&lt;-0.1,"-",IF(DZ6&gt;0.1,"+","")))</f>
        <v>-</v>
      </c>
      <c r="EB6" s="106">
        <f>IF(EA6="N&lt;5","N&lt;5",(ABS(DZ6)))</f>
        <v>0.1210539698007686</v>
      </c>
      <c r="EC6" s="106" t="str">
        <f>IF(EB6="N&lt;5","N&lt;5",IF(AND(EB6&gt;0.1,EB6&lt;0.3),"small",IF(AND(EB6&gt;0.3,EB6&lt;0.5),"moderate",IF(EB6&gt;0.5,"Large",""))))</f>
        <v>small</v>
      </c>
      <c r="ED6" s="106" t="str">
        <f>IFERROR(EA6&amp;CHAR(10)&amp;CHAR(10)&amp;EC6,"")</f>
        <v>-
small</v>
      </c>
      <c r="EE6" s="151">
        <f>IF(BI6="N&lt;5","N&lt;5",IF(AE6="N&lt;5","N&lt;5",(BI6-AE6)/BJ6))</f>
        <v>-0.55383644443136626</v>
      </c>
      <c r="EF6" s="106" t="str">
        <f>IF(EE6="N&lt;5","N&lt;5",IF(EE6&lt;-0.1,"-",IF(EE6&gt;0.1,"+","")))</f>
        <v>-</v>
      </c>
      <c r="EG6" s="106">
        <f>IF(EF6="N&lt;5","N&lt;5",(ABS(EE6)))</f>
        <v>0.55383644443136626</v>
      </c>
      <c r="EH6" s="106" t="str">
        <f>IF(EG6="N&lt;5","N&lt;5",IF(AND(EG6&gt;0.1,EG6&lt;0.3),"small",IF(AND(EG6&gt;0.3,EG6&lt;0.5),"moderate",IF(EG6&gt;0.5,"Large",""))))</f>
        <v>Large</v>
      </c>
      <c r="EI6" s="106" t="str">
        <f>IFERROR(EF6&amp;CHAR(10)&amp;CHAR(10)&amp;EH6,"")</f>
        <v>-
Large</v>
      </c>
    </row>
    <row r="7" spans="1:139" s="27" customFormat="1" x14ac:dyDescent="0.2">
      <c r="A7" s="95" t="s">
        <v>43</v>
      </c>
      <c r="B7" s="95" t="s">
        <v>41</v>
      </c>
      <c r="C7" s="95" t="s">
        <v>44</v>
      </c>
      <c r="D7" s="28">
        <v>3.4</v>
      </c>
      <c r="E7" s="28">
        <v>1.1200000000000001</v>
      </c>
      <c r="F7" s="130">
        <v>47</v>
      </c>
      <c r="G7" s="28">
        <v>3.53</v>
      </c>
      <c r="H7" s="28">
        <v>1.19</v>
      </c>
      <c r="I7" s="130">
        <v>32</v>
      </c>
      <c r="J7" s="28">
        <v>3.6</v>
      </c>
      <c r="K7" s="28">
        <v>0.55000000000000004</v>
      </c>
      <c r="L7" s="130">
        <v>5</v>
      </c>
      <c r="M7" s="28">
        <v>2.9</v>
      </c>
      <c r="N7" s="28">
        <v>0.99</v>
      </c>
      <c r="O7" s="130">
        <v>10</v>
      </c>
      <c r="P7" s="96">
        <v>3.93</v>
      </c>
      <c r="Q7" s="97">
        <v>1</v>
      </c>
      <c r="R7" s="126">
        <v>14</v>
      </c>
      <c r="S7" s="96">
        <v>3.27</v>
      </c>
      <c r="T7" s="97">
        <v>1.33</v>
      </c>
      <c r="U7" s="126">
        <v>15</v>
      </c>
      <c r="V7" s="96">
        <v>3.46</v>
      </c>
      <c r="W7" s="97">
        <v>1.17</v>
      </c>
      <c r="X7" s="126">
        <v>26</v>
      </c>
      <c r="Y7" s="96">
        <v>3.33</v>
      </c>
      <c r="Z7" s="97">
        <v>1.06</v>
      </c>
      <c r="AA7" s="126">
        <v>21</v>
      </c>
      <c r="AB7" s="96">
        <v>3.4</v>
      </c>
      <c r="AC7" s="97">
        <v>1.1299999999999999</v>
      </c>
      <c r="AD7" s="126">
        <v>40</v>
      </c>
      <c r="AE7" s="96">
        <v>3.43</v>
      </c>
      <c r="AF7" s="97">
        <v>1.1299999999999999</v>
      </c>
      <c r="AG7" s="126">
        <v>7</v>
      </c>
      <c r="AH7" s="28">
        <v>2.8703703703703698</v>
      </c>
      <c r="AI7" s="28">
        <v>1.1167049963696056</v>
      </c>
      <c r="AJ7" s="130">
        <v>54</v>
      </c>
      <c r="AK7" s="28">
        <v>2.8285714285714283</v>
      </c>
      <c r="AL7" s="28">
        <v>1.0706159383247373</v>
      </c>
      <c r="AM7" s="130">
        <v>35</v>
      </c>
      <c r="AN7" s="28">
        <v>3.8571428571428572</v>
      </c>
      <c r="AO7" s="28">
        <v>0.69006555934235425</v>
      </c>
      <c r="AP7" s="130">
        <v>7</v>
      </c>
      <c r="AQ7" s="28">
        <v>2.4166666666666661</v>
      </c>
      <c r="AR7" s="28">
        <v>1.1645001528813148</v>
      </c>
      <c r="AS7" s="130">
        <v>12</v>
      </c>
      <c r="AT7" s="96">
        <v>3.2727272727272729</v>
      </c>
      <c r="AU7" s="97">
        <v>1.3483997249264843</v>
      </c>
      <c r="AV7" s="126">
        <v>11</v>
      </c>
      <c r="AW7" s="96">
        <v>2.5500000000000007</v>
      </c>
      <c r="AX7" s="97">
        <v>0.99868334373445511</v>
      </c>
      <c r="AY7" s="126">
        <v>20</v>
      </c>
      <c r="AZ7" s="96">
        <v>3.1599999999999997</v>
      </c>
      <c r="BA7" s="97">
        <v>1.2138094304022085</v>
      </c>
      <c r="BB7" s="126">
        <v>25</v>
      </c>
      <c r="BC7" s="96">
        <v>2.6206896551724133</v>
      </c>
      <c r="BD7" s="97">
        <v>0.97884017021050673</v>
      </c>
      <c r="BE7" s="126">
        <v>29</v>
      </c>
      <c r="BF7" s="96">
        <v>2.9130434782608692</v>
      </c>
      <c r="BG7" s="97">
        <v>1.0919114118832929</v>
      </c>
      <c r="BH7" s="126">
        <v>46</v>
      </c>
      <c r="BI7" s="96">
        <v>2.625</v>
      </c>
      <c r="BJ7" s="97">
        <v>1.3024701806293193</v>
      </c>
      <c r="BK7" s="126">
        <v>8</v>
      </c>
      <c r="BL7" s="7"/>
      <c r="BM7" s="17">
        <f t="shared" ref="BM7:BM70" si="1">IF(G7="N&lt;5","N&lt;5",IF(J7="N&lt;5","N&lt;5",(G7-J7)/H7))</f>
        <v>-5.8823529411764948E-2</v>
      </c>
      <c r="BN7" s="14" t="str">
        <f t="shared" si="0"/>
        <v/>
      </c>
      <c r="BO7" s="14">
        <f t="shared" ref="BO7:BO70" si="2">IF(BN7="N&lt;5","N&lt;5",(ABS(BM7)))</f>
        <v>5.8823529411764948E-2</v>
      </c>
      <c r="BP7" s="14" t="str">
        <f t="shared" ref="BP7:BP70" si="3">IF(BO7="N&lt;5","N&lt;5",IF(AND(BO7&gt;0.1,BO7&lt;0.3),"small",IF(AND(BO7&gt;0.3,BO7&lt;0.5),"moderate",IF(BO7&gt;0.5,"Large",""))))</f>
        <v/>
      </c>
      <c r="BQ7" s="14" t="str">
        <f t="shared" ref="BQ7:BQ70" si="4">IFERROR(BN7&amp;CHAR(10)&amp;CHAR(10)&amp;BP7,"")</f>
        <v xml:space="preserve">
</v>
      </c>
      <c r="BR7" s="17">
        <f t="shared" ref="BR7:BR70" si="5">IF(G7="N&lt;5","N&lt;5",IF(M7="N&lt;5","N&lt;5",(G7-M7)/H7))</f>
        <v>0.52941176470588225</v>
      </c>
      <c r="BS7" s="14" t="str">
        <f t="shared" ref="BS7:BS70" si="6">IF(BR7="N&lt;5","N&lt;5",IF(BR7&lt;-0.1,"tenured",IF(BR7&gt;0.1,"ntt","")))</f>
        <v>ntt</v>
      </c>
      <c r="BT7" s="14">
        <f t="shared" ref="BT7:BT70" si="7">IF(BS7="N&lt;5","N&lt;5",(ABS(BR7)))</f>
        <v>0.52941176470588225</v>
      </c>
      <c r="BU7" s="14" t="str">
        <f t="shared" ref="BU7:BU70" si="8">IF(BT7="N&lt;5","N&lt;5",IF(AND(BT7&gt;0.1,BT7&lt;0.3),"small",IF(AND(BT7&gt;0.3,BT7&lt;0.5),"moderate",IF(BT7&gt;0.5,"Large",""))))</f>
        <v>Large</v>
      </c>
      <c r="BV7" s="14" t="str">
        <f t="shared" ref="BV7:BV70" si="9">IFERROR(BS7&amp;CHAR(10)&amp;CHAR(10)&amp;BU7,"")</f>
        <v>ntt
Large</v>
      </c>
      <c r="BW7" s="17">
        <f t="shared" ref="BW7:BW70" si="10">IF(P7="N&lt;5","N&lt;5",IF(S7="N&lt;5","N&lt;5",(P7-S7)/Q7))</f>
        <v>0.66000000000000014</v>
      </c>
      <c r="BX7" s="14" t="str">
        <f t="shared" ref="BX7:BX70" si="11">IF(BW7="N&lt;5","N&lt;5",IF(BW7&lt;-0.1,"full",IF(BW7&gt;0.1,"assoc","")))</f>
        <v>assoc</v>
      </c>
      <c r="BY7" s="14">
        <f t="shared" ref="BY7:BY70" si="12">IF(BX7="N&lt;5","N&lt;5",(ABS(BW7)))</f>
        <v>0.66000000000000014</v>
      </c>
      <c r="BZ7" s="14" t="str">
        <f t="shared" ref="BZ7:BZ70" si="13">IF(BY7="N&lt;5","N&lt;5",IF(AND(BY7&gt;0.1,BY7&lt;0.3),"small",IF(AND(BY7&gt;0.3,BY7&lt;0.5),"moderate",IF(BY7&gt;0.5,"Large",""))))</f>
        <v>Large</v>
      </c>
      <c r="CA7" s="14" t="str">
        <f t="shared" ref="CA7:CA70" si="14">IFERROR(BX7&amp;CHAR(10)&amp;CHAR(10)&amp;BZ7,"")</f>
        <v>assoc
Large</v>
      </c>
      <c r="CB7" s="17">
        <f t="shared" ref="CB7:CB70" si="15">IF(V7="N&lt;5","N&lt;5",IF(Y7="N&lt;5","N&lt;5",(V7-Y7)/W7))</f>
        <v>0.11111111111111102</v>
      </c>
      <c r="CC7" s="14" t="str">
        <f t="shared" ref="CC7:CC70" si="16">IF(CB7="N&lt;5","N&lt;5",IF(CB7&lt;-0.1,"men",IF(CB7&gt;0.1,"women","")))</f>
        <v>women</v>
      </c>
      <c r="CD7" s="14">
        <f t="shared" ref="CD7:CD70" si="17">IF(CC7="N&lt;5","N&lt;5",(ABS(CB7)))</f>
        <v>0.11111111111111102</v>
      </c>
      <c r="CE7" s="14" t="str">
        <f t="shared" ref="CE7:CE70" si="18">IF(CD7="N&lt;5","N&lt;5",IF(AND(CD7&gt;0.1,CD7&lt;0.3),"small",IF(AND(CD7&gt;0.3,CD7&lt;0.5),"moderate",IF(CD7&gt;0.5,"Large",""))))</f>
        <v>small</v>
      </c>
      <c r="CF7" s="14" t="str">
        <f t="shared" ref="CF7:CF70" si="19">IFERROR(CC7&amp;CHAR(10)&amp;CHAR(10)&amp;CE7,"")</f>
        <v>women
small</v>
      </c>
      <c r="CG7" s="17">
        <f t="shared" ref="CG7:CG70" si="20">IF(AB7="N&lt;5","N&lt;5",IF(AE7="N&lt;5","N&lt;5",(AB7-AE7)/AC7))</f>
        <v>-2.6548672566371903E-2</v>
      </c>
      <c r="CH7" s="14" t="str">
        <f t="shared" ref="CH7:CH70" si="21">IF(CG7="N&lt;5","N&lt;5",IF(CG7&lt;-0.1,"white",IF(CG7&gt;0.1,"foc","")))</f>
        <v/>
      </c>
      <c r="CI7" s="14">
        <f t="shared" ref="CI7:CI70" si="22">IF(CH7="N&lt;5","N&lt;5",(ABS(CG7)))</f>
        <v>2.6548672566371903E-2</v>
      </c>
      <c r="CJ7" s="14" t="str">
        <f t="shared" ref="CJ7:CJ70" si="23">IF(CI7="N&lt;5","N&lt;5",IF(AND(CI7&gt;0.1,CI7&lt;0.3),"small",IF(AND(CI7&gt;0.3,CI7&lt;0.5),"moderate",IF(CI7&gt;0.5,"Large",""))))</f>
        <v/>
      </c>
      <c r="CK7" s="14" t="str">
        <f t="shared" ref="CK7:CK70" si="24">IFERROR(CH7&amp;CHAR(10)&amp;CHAR(10)&amp;CJ7,"")</f>
        <v xml:space="preserve">
</v>
      </c>
      <c r="CL7" s="17">
        <f t="shared" ref="CL7:CL70" si="25">IF(AH7="N&lt;5","N&lt;5",IF(D7="N&lt;5","N&lt;5",(AH7-D7)/AI7))</f>
        <v>-0.47427891103868042</v>
      </c>
      <c r="CM7" s="14" t="str">
        <f t="shared" ref="CM7:CM70" si="26">IF(CL7="N&lt;5","N&lt;5",IF(CL7&lt;-0.1,"-",IF(CL7&gt;0.1,"+","")))</f>
        <v>-</v>
      </c>
      <c r="CN7" s="14">
        <f t="shared" ref="CN7:CN70" si="27">IF(CM7="N&lt;5","N&lt;5",(ABS(CL7)))</f>
        <v>0.47427891103868042</v>
      </c>
      <c r="CO7" s="14" t="str">
        <f t="shared" ref="CO7:CO70" si="28">IF(CN7="N&lt;5","N&lt;5",IF(AND(CN7&gt;0.1,CN7&lt;0.3),"small",IF(AND(CN7&gt;0.3,CN7&lt;0.5),"moderate",IF(CN7&gt;0.5,"Large",""))))</f>
        <v>moderate</v>
      </c>
      <c r="CP7" s="14" t="str">
        <f t="shared" ref="CP7:CP70" si="29">IFERROR(CM7&amp;CHAR(10)&amp;CHAR(10)&amp;CO7,"")</f>
        <v>-
moderate</v>
      </c>
      <c r="CQ7" s="17">
        <f t="shared" ref="CQ7:CQ70" si="30">IF(AK7="N&lt;5","N&lt;5",IF(G7="N&lt;5","N&lt;5",(AK7-G7)/AL7))</f>
        <v>-0.6551635804396323</v>
      </c>
      <c r="CR7" s="17" t="str">
        <f t="shared" ref="CR7:CR70" si="31">IF(CQ7="N&lt;5","N&lt;5",IF(CQ7&lt;-0.1,"-",IF(CQ7&gt;0.1,"+","")))</f>
        <v>-</v>
      </c>
      <c r="CS7" s="17">
        <f t="shared" ref="CS7:CS70" si="32">IF(CR7="N&lt;5","N&lt;5",(ABS(CQ7)))</f>
        <v>0.6551635804396323</v>
      </c>
      <c r="CT7" s="17" t="str">
        <f t="shared" ref="CT7:CT70" si="33">IF(CS7="N&lt;5","N&lt;5",IF(AND(CS7&gt;0.1,CS7&lt;0.3),"small",IF(AND(CS7&gt;0.3,CS7&lt;0.5),"moderate",IF(CS7&gt;0.5,"Large",""))))</f>
        <v>Large</v>
      </c>
      <c r="CU7" s="17" t="str">
        <f t="shared" ref="CU7:CU70" si="34">IFERROR(CR7&amp;CHAR(10)&amp;CHAR(10)&amp;CT7,"")</f>
        <v>-
Large</v>
      </c>
      <c r="CV7" s="151">
        <f t="shared" ref="CV7:CV70" si="35">IF(AN7="N&lt;5","N&lt;5",IF(J7="N&lt;5","N&lt;5",(AN7-J7)/AO7))</f>
        <v>0.37263540204487122</v>
      </c>
      <c r="CW7" s="17" t="str">
        <f t="shared" ref="CW7:CW70" si="36">IF(CV7="N&lt;5","N&lt;5",IF(CV7&lt;-0.1,"-",IF(CV7&gt;0.1,"+","")))</f>
        <v>+</v>
      </c>
      <c r="CX7" s="17">
        <f t="shared" ref="CX7:CX70" si="37">IF(CW7="N&lt;5","N&lt;5",(ABS(CV7)))</f>
        <v>0.37263540204487122</v>
      </c>
      <c r="CY7" s="17" t="str">
        <f t="shared" ref="CY7:CY70" si="38">IF(CX7="N&lt;5","N&lt;5",IF(AND(CX7&gt;0.1,CX7&lt;0.3),"small",IF(AND(CX7&gt;0.3,CX7&lt;0.5),"moderate",IF(CX7&gt;0.5,"Large",""))))</f>
        <v>moderate</v>
      </c>
      <c r="CZ7" s="17" t="str">
        <f t="shared" ref="CZ7:CZ70" si="39">IFERROR(CW7&amp;CHAR(10)&amp;CHAR(10)&amp;CY7,"")</f>
        <v>+
moderate</v>
      </c>
      <c r="DA7" s="17">
        <f t="shared" ref="DA7:DA70" si="40">IF(AQ7="N&lt;5","N&lt;5",IF(M7="N&lt;5","N&lt;5",(AQ7-M7)/AR7))</f>
        <v>-0.41505647907166476</v>
      </c>
      <c r="DB7" s="17" t="str">
        <f t="shared" ref="DB7:DB70" si="41">IF(DA7="N&lt;5","N&lt;5",IF(DA7&lt;-0.1,"-",IF(DA7&gt;0.1,"+","")))</f>
        <v>-</v>
      </c>
      <c r="DC7" s="17">
        <f t="shared" ref="DC7:DC70" si="42">IF(DB7="N&lt;5","N&lt;5",(ABS(DA7)))</f>
        <v>0.41505647907166476</v>
      </c>
      <c r="DD7" s="17" t="str">
        <f t="shared" ref="DD7:DD70" si="43">IF(DC7="N&lt;5","N&lt;5",IF(AND(DC7&gt;0.1,DC7&lt;0.3),"small",IF(AND(DC7&gt;0.3,DC7&lt;0.5),"moderate",IF(DC7&gt;0.5,"Large",""))))</f>
        <v>moderate</v>
      </c>
      <c r="DE7" s="17" t="str">
        <f t="shared" ref="DE7:DE70" si="44">IFERROR(DB7&amp;CHAR(10)&amp;CHAR(10)&amp;DD7,"")</f>
        <v>-
moderate</v>
      </c>
      <c r="DF7" s="17">
        <f t="shared" ref="DF7:DF70" si="45">IF(AT7="N&lt;5","N&lt;5",IF(P7="N&lt;5","N&lt;5",(AT7-P7)/AU7))</f>
        <v>-0.48744650056092398</v>
      </c>
      <c r="DG7" s="17" t="str">
        <f t="shared" ref="DG7:DG70" si="46">IF(DF7="N&lt;5","N&lt;5",IF(DF7&lt;-0.1,"-",IF(DF7&gt;0.1,"+","")))</f>
        <v>-</v>
      </c>
      <c r="DH7" s="17">
        <f t="shared" ref="DH7:DH70" si="47">IF(DG7="N&lt;5","N&lt;5",(ABS(DF7)))</f>
        <v>0.48744650056092398</v>
      </c>
      <c r="DI7" s="17" t="str">
        <f t="shared" ref="DI7:DI70" si="48">IF(DH7="N&lt;5","N&lt;5",IF(AND(DH7&gt;0.1,DH7&lt;0.3),"small",IF(AND(DH7&gt;0.3,DH7&lt;0.5),"moderate",IF(DH7&gt;0.5,"Large",""))))</f>
        <v>moderate</v>
      </c>
      <c r="DJ7" s="17" t="str">
        <f t="shared" ref="DJ7:DJ70" si="49">IFERROR(DG7&amp;CHAR(10)&amp;CHAR(10)&amp;DI7,"")</f>
        <v>-
moderate</v>
      </c>
      <c r="DK7" s="17">
        <f t="shared" ref="DK7:DK70" si="50">IF(AW7="N&lt;5","N&lt;5",IF(S7="N&lt;5","N&lt;5",(AW7-S7)/AX7))</f>
        <v>-0.72094924233706226</v>
      </c>
      <c r="DL7" s="17" t="str">
        <f t="shared" ref="DL7:DL70" si="51">IF(DK7="N&lt;5","N&lt;5",IF(DK7&lt;-0.1,"-",IF(DK7&gt;0.1,"+","")))</f>
        <v>-</v>
      </c>
      <c r="DM7" s="17">
        <f t="shared" ref="DM7:DM70" si="52">IF(DL7="N&lt;5","N&lt;5",(ABS(DK7)))</f>
        <v>0.72094924233706226</v>
      </c>
      <c r="DN7" s="17" t="str">
        <f t="shared" ref="DN7:DN70" si="53">IF(DM7="N&lt;5","N&lt;5",IF(AND(DM7&gt;0.1,DM7&lt;0.3),"small",IF(AND(DM7&gt;0.3,DM7&lt;0.5),"moderate",IF(DM7&gt;0.5,"Large",""))))</f>
        <v>Large</v>
      </c>
      <c r="DO7" s="17" t="str">
        <f t="shared" ref="DO7:DO70" si="54">IFERROR(DL7&amp;CHAR(10)&amp;CHAR(10)&amp;DN7,"")</f>
        <v>-
Large</v>
      </c>
      <c r="DP7" s="17">
        <f t="shared" ref="DP7:DP70" si="55">IF(AZ7="N&lt;5","N&lt;5",IF(V7="N&lt;5","N&lt;5",(AZ7-V7)/BA7))</f>
        <v>-0.24715576637149056</v>
      </c>
      <c r="DQ7" s="17" t="str">
        <f t="shared" ref="DQ7:DQ70" si="56">IF(DP7="N&lt;5","N&lt;5",IF(DP7&lt;-0.1,"-",IF(DP7&gt;0.1,"+","")))</f>
        <v>-</v>
      </c>
      <c r="DR7" s="17">
        <f t="shared" ref="DR7:DR70" si="57">IF(DQ7="N&lt;5","N&lt;5",(ABS(DP7)))</f>
        <v>0.24715576637149056</v>
      </c>
      <c r="DS7" s="17" t="str">
        <f t="shared" ref="DS7:DS70" si="58">IF(DR7="N&lt;5","N&lt;5",IF(AND(DR7&gt;0.1,DR7&lt;0.3),"small",IF(AND(DR7&gt;0.3,DR7&lt;0.5),"moderate",IF(DR7&gt;0.5,"Large",""))))</f>
        <v>small</v>
      </c>
      <c r="DT7" s="17" t="str">
        <f t="shared" ref="DT7:DT70" si="59">IFERROR(DQ7&amp;CHAR(10)&amp;CHAR(10)&amp;DS7,"")</f>
        <v>-
small</v>
      </c>
      <c r="DU7" s="17">
        <f t="shared" ref="DU7:DU70" si="60">IF(BC7="N&lt;5","N&lt;5",IF(Y7="N&lt;5","N&lt;5",(BC7-Y7)/BD7))</f>
        <v>-0.72464368179234451</v>
      </c>
      <c r="DV7" s="17" t="str">
        <f t="shared" ref="DV7:DV70" si="61">IF(DU7="N&lt;5","N&lt;5",IF(DU7&lt;-0.1,"-",IF(DU7&gt;0.1,"+","")))</f>
        <v>-</v>
      </c>
      <c r="DW7" s="17">
        <f t="shared" ref="DW7:DW70" si="62">IF(DV7="N&lt;5","N&lt;5",(ABS(DU7)))</f>
        <v>0.72464368179234451</v>
      </c>
      <c r="DX7" s="17" t="str">
        <f t="shared" ref="DX7:DX70" si="63">IF(DW7="N&lt;5","N&lt;5",IF(AND(DW7&gt;0.1,DW7&lt;0.3),"small",IF(AND(DW7&gt;0.3,DW7&lt;0.5),"moderate",IF(DW7&gt;0.5,"Large",""))))</f>
        <v>Large</v>
      </c>
      <c r="DY7" s="17" t="str">
        <f t="shared" ref="DY7:DY70" si="64">IFERROR(DV7&amp;CHAR(10)&amp;CHAR(10)&amp;DX7,"")</f>
        <v>-
Large</v>
      </c>
      <c r="DZ7" s="17">
        <f t="shared" ref="DZ7:DZ70" si="65">IF(BF7="N&lt;5","N&lt;5",IF(AB7="N&lt;5","N&lt;5",(BF7-AB7)/BG7))</f>
        <v>-0.44596705963466776</v>
      </c>
      <c r="EA7" s="17" t="str">
        <f t="shared" ref="EA7:EA70" si="66">IF(DZ7="N&lt;5","N&lt;5",IF(DZ7&lt;-0.1,"-",IF(DZ7&gt;0.1,"+","")))</f>
        <v>-</v>
      </c>
      <c r="EB7" s="17">
        <f t="shared" ref="EB7:EB70" si="67">IF(EA7="N&lt;5","N&lt;5",(ABS(DZ7)))</f>
        <v>0.44596705963466776</v>
      </c>
      <c r="EC7" s="17" t="str">
        <f t="shared" ref="EC7:EC70" si="68">IF(EB7="N&lt;5","N&lt;5",IF(AND(EB7&gt;0.1,EB7&lt;0.3),"small",IF(AND(EB7&gt;0.3,EB7&lt;0.5),"moderate",IF(EB7&gt;0.5,"Large",""))))</f>
        <v>moderate</v>
      </c>
      <c r="ED7" s="17" t="str">
        <f t="shared" ref="ED7:ED70" si="69">IFERROR(EA7&amp;CHAR(10)&amp;CHAR(10)&amp;EC7,"")</f>
        <v>-
moderate</v>
      </c>
      <c r="EE7" s="17">
        <f t="shared" ref="EE7:EE70" si="70">IF(BI7="N&lt;5","N&lt;5",IF(AE7="N&lt;5","N&lt;5",(BI7-AE7)/BJ7))</f>
        <v>-0.61805637623968124</v>
      </c>
      <c r="EF7" s="17" t="str">
        <f t="shared" ref="EF7:EF70" si="71">IF(EE7="N&lt;5","N&lt;5",IF(EE7&lt;-0.1,"-",IF(EE7&gt;0.1,"+","")))</f>
        <v>-</v>
      </c>
      <c r="EG7" s="17">
        <f t="shared" ref="EG7:EG70" si="72">IF(EF7="N&lt;5","N&lt;5",(ABS(EE7)))</f>
        <v>0.61805637623968124</v>
      </c>
      <c r="EH7" s="17" t="str">
        <f t="shared" ref="EH7:EH70" si="73">IF(EG7="N&lt;5","N&lt;5",IF(AND(EG7&gt;0.1,EG7&lt;0.3),"small",IF(AND(EG7&gt;0.3,EG7&lt;0.5),"moderate",IF(EG7&gt;0.5,"Large",""))))</f>
        <v>Large</v>
      </c>
      <c r="EI7" s="17" t="str">
        <f t="shared" ref="EI7:EI70" si="74">IFERROR(EF7&amp;CHAR(10)&amp;CHAR(10)&amp;EH7,"")</f>
        <v>-
Large</v>
      </c>
    </row>
    <row r="8" spans="1:139" x14ac:dyDescent="0.2">
      <c r="A8" s="2" t="s">
        <v>45</v>
      </c>
      <c r="B8" s="2" t="s">
        <v>41</v>
      </c>
      <c r="C8" s="2" t="s">
        <v>46</v>
      </c>
      <c r="D8" s="29">
        <v>3.03</v>
      </c>
      <c r="E8" s="30">
        <v>1.1100000000000001</v>
      </c>
      <c r="F8" s="125">
        <v>34</v>
      </c>
      <c r="G8" s="29">
        <v>3.09</v>
      </c>
      <c r="H8" s="30">
        <v>1.1200000000000001</v>
      </c>
      <c r="I8" s="125">
        <v>23</v>
      </c>
      <c r="J8" s="29" t="s">
        <v>442</v>
      </c>
      <c r="K8" s="30" t="s">
        <v>442</v>
      </c>
      <c r="L8" s="125" t="s">
        <v>442</v>
      </c>
      <c r="M8" s="29">
        <v>2.63</v>
      </c>
      <c r="N8" s="30">
        <v>1.19</v>
      </c>
      <c r="O8" s="125">
        <v>8</v>
      </c>
      <c r="P8" s="29">
        <v>3.17</v>
      </c>
      <c r="Q8" s="30">
        <v>0.94</v>
      </c>
      <c r="R8" s="125">
        <v>12</v>
      </c>
      <c r="S8" s="29">
        <v>3</v>
      </c>
      <c r="T8" s="30">
        <v>1.41</v>
      </c>
      <c r="U8" s="125">
        <v>10</v>
      </c>
      <c r="V8" s="29">
        <v>3.25</v>
      </c>
      <c r="W8" s="30">
        <v>1.1200000000000001</v>
      </c>
      <c r="X8" s="125">
        <v>20</v>
      </c>
      <c r="Y8" s="29">
        <v>2.71</v>
      </c>
      <c r="Z8" s="30">
        <v>1.07</v>
      </c>
      <c r="AA8" s="125">
        <v>14</v>
      </c>
      <c r="AB8" s="29">
        <v>3.1</v>
      </c>
      <c r="AC8" s="30">
        <v>1.1100000000000001</v>
      </c>
      <c r="AD8" s="125">
        <v>29</v>
      </c>
      <c r="AE8" s="29">
        <v>2.6</v>
      </c>
      <c r="AF8" s="30">
        <v>1.1399999999999999</v>
      </c>
      <c r="AG8" s="125">
        <v>5</v>
      </c>
      <c r="AH8" s="29">
        <v>2.8421052631578942</v>
      </c>
      <c r="AI8" s="30">
        <v>1.0007109848036471</v>
      </c>
      <c r="AJ8" s="125">
        <v>38</v>
      </c>
      <c r="AK8" s="29">
        <v>2.92</v>
      </c>
      <c r="AL8" s="30">
        <v>1.1150485789118487</v>
      </c>
      <c r="AM8" s="125">
        <v>25</v>
      </c>
      <c r="AN8" s="29">
        <v>2.666666666666667</v>
      </c>
      <c r="AO8" s="30">
        <v>0.5163977794943222</v>
      </c>
      <c r="AP8" s="125">
        <v>6</v>
      </c>
      <c r="AQ8" s="29">
        <v>2.714285714285714</v>
      </c>
      <c r="AR8" s="30">
        <v>0.95118973121134187</v>
      </c>
      <c r="AS8" s="125">
        <v>7</v>
      </c>
      <c r="AT8" s="29">
        <v>3.2727272727272725</v>
      </c>
      <c r="AU8" s="30">
        <v>1.1908743922772955</v>
      </c>
      <c r="AV8" s="125">
        <v>11</v>
      </c>
      <c r="AW8" s="29">
        <v>2.545454545454545</v>
      </c>
      <c r="AX8" s="30">
        <v>1.1281521496355325</v>
      </c>
      <c r="AY8" s="125">
        <v>11</v>
      </c>
      <c r="AZ8" s="29">
        <v>3.05</v>
      </c>
      <c r="BA8" s="30">
        <v>0.88704120832301681</v>
      </c>
      <c r="BB8" s="125">
        <v>20</v>
      </c>
      <c r="BC8" s="29">
        <v>2.6111111111111116</v>
      </c>
      <c r="BD8" s="30">
        <v>1.0921586228732254</v>
      </c>
      <c r="BE8" s="125">
        <v>18</v>
      </c>
      <c r="BF8" s="29">
        <v>2.7941176470588229</v>
      </c>
      <c r="BG8" s="30">
        <v>1.0380462932605037</v>
      </c>
      <c r="BH8" s="125">
        <v>34</v>
      </c>
      <c r="BI8" s="29" t="s">
        <v>442</v>
      </c>
      <c r="BJ8" s="30" t="s">
        <v>442</v>
      </c>
      <c r="BK8" s="125" t="s">
        <v>442</v>
      </c>
      <c r="BL8" s="6"/>
      <c r="BM8" s="17" t="str">
        <f t="shared" si="1"/>
        <v>N&lt;5</v>
      </c>
      <c r="BN8" s="14" t="str">
        <f t="shared" si="0"/>
        <v>N&lt;5</v>
      </c>
      <c r="BO8" s="14" t="str">
        <f t="shared" si="2"/>
        <v>N&lt;5</v>
      </c>
      <c r="BP8" s="14" t="str">
        <f t="shared" si="3"/>
        <v>N&lt;5</v>
      </c>
      <c r="BQ8" s="14" t="str">
        <f t="shared" si="4"/>
        <v>N&lt;5
N&lt;5</v>
      </c>
      <c r="BR8" s="17">
        <f t="shared" si="5"/>
        <v>0.41071428571428564</v>
      </c>
      <c r="BS8" s="14" t="str">
        <f t="shared" si="6"/>
        <v>ntt</v>
      </c>
      <c r="BT8" s="14">
        <f t="shared" si="7"/>
        <v>0.41071428571428564</v>
      </c>
      <c r="BU8" s="14" t="str">
        <f t="shared" si="8"/>
        <v>moderate</v>
      </c>
      <c r="BV8" s="14" t="str">
        <f t="shared" si="9"/>
        <v>ntt
moderate</v>
      </c>
      <c r="BW8" s="17">
        <f t="shared" si="10"/>
        <v>0.18085106382978716</v>
      </c>
      <c r="BX8" s="14" t="str">
        <f t="shared" si="11"/>
        <v>assoc</v>
      </c>
      <c r="BY8" s="14">
        <f t="shared" si="12"/>
        <v>0.18085106382978716</v>
      </c>
      <c r="BZ8" s="14" t="str">
        <f t="shared" si="13"/>
        <v>small</v>
      </c>
      <c r="CA8" s="14" t="str">
        <f t="shared" si="14"/>
        <v>assoc
small</v>
      </c>
      <c r="CB8" s="17">
        <f t="shared" si="15"/>
        <v>0.48214285714285715</v>
      </c>
      <c r="CC8" s="14" t="str">
        <f t="shared" si="16"/>
        <v>women</v>
      </c>
      <c r="CD8" s="14">
        <f t="shared" si="17"/>
        <v>0.48214285714285715</v>
      </c>
      <c r="CE8" s="14" t="str">
        <f t="shared" si="18"/>
        <v>moderate</v>
      </c>
      <c r="CF8" s="14" t="str">
        <f t="shared" si="19"/>
        <v>women
moderate</v>
      </c>
      <c r="CG8" s="17">
        <f t="shared" si="20"/>
        <v>0.4504504504504504</v>
      </c>
      <c r="CH8" s="14" t="str">
        <f t="shared" si="21"/>
        <v>foc</v>
      </c>
      <c r="CI8" s="14">
        <f t="shared" si="22"/>
        <v>0.4504504504504504</v>
      </c>
      <c r="CJ8" s="14" t="str">
        <f t="shared" si="23"/>
        <v>moderate</v>
      </c>
      <c r="CK8" s="14" t="str">
        <f t="shared" si="24"/>
        <v>foc
moderate</v>
      </c>
      <c r="CL8" s="17">
        <f t="shared" si="25"/>
        <v>-0.18776124145271877</v>
      </c>
      <c r="CM8" s="14" t="str">
        <f t="shared" si="26"/>
        <v>-</v>
      </c>
      <c r="CN8" s="14">
        <f t="shared" si="27"/>
        <v>0.18776124145271877</v>
      </c>
      <c r="CO8" s="14" t="str">
        <f t="shared" si="28"/>
        <v>small</v>
      </c>
      <c r="CP8" s="14" t="str">
        <f t="shared" si="29"/>
        <v>-
small</v>
      </c>
      <c r="CQ8" s="17">
        <f t="shared" si="30"/>
        <v>-0.15245972526676746</v>
      </c>
      <c r="CR8" s="17" t="str">
        <f t="shared" si="31"/>
        <v>-</v>
      </c>
      <c r="CS8" s="17">
        <f t="shared" si="32"/>
        <v>0.15245972526676746</v>
      </c>
      <c r="CT8" s="17" t="str">
        <f t="shared" si="33"/>
        <v>small</v>
      </c>
      <c r="CU8" s="17" t="str">
        <f t="shared" si="34"/>
        <v>-
small</v>
      </c>
      <c r="CV8" s="151" t="str">
        <f t="shared" si="35"/>
        <v>N&lt;5</v>
      </c>
      <c r="CW8" s="17" t="str">
        <f t="shared" si="36"/>
        <v>N&lt;5</v>
      </c>
      <c r="CX8" s="17" t="str">
        <f t="shared" si="37"/>
        <v>N&lt;5</v>
      </c>
      <c r="CY8" s="17" t="str">
        <f t="shared" si="38"/>
        <v>N&lt;5</v>
      </c>
      <c r="CZ8" s="17" t="str">
        <f t="shared" si="39"/>
        <v>N&lt;5
N&lt;5</v>
      </c>
      <c r="DA8" s="17">
        <f t="shared" si="40"/>
        <v>8.8610832854951097E-2</v>
      </c>
      <c r="DB8" s="17" t="str">
        <f t="shared" si="41"/>
        <v/>
      </c>
      <c r="DC8" s="17">
        <f t="shared" si="42"/>
        <v>8.8610832854951097E-2</v>
      </c>
      <c r="DD8" s="17" t="str">
        <f t="shared" si="43"/>
        <v/>
      </c>
      <c r="DE8" s="17" t="str">
        <f t="shared" si="44"/>
        <v xml:space="preserve">
</v>
      </c>
      <c r="DF8" s="17">
        <f t="shared" si="45"/>
        <v>8.6262055338034743E-2</v>
      </c>
      <c r="DG8" s="17" t="str">
        <f t="shared" si="46"/>
        <v/>
      </c>
      <c r="DH8" s="17">
        <f t="shared" si="47"/>
        <v>8.6262055338034743E-2</v>
      </c>
      <c r="DI8" s="17" t="str">
        <f t="shared" si="48"/>
        <v/>
      </c>
      <c r="DJ8" s="17" t="str">
        <f t="shared" si="49"/>
        <v xml:space="preserve">
</v>
      </c>
      <c r="DK8" s="17">
        <f t="shared" si="50"/>
        <v>-0.40291148201269056</v>
      </c>
      <c r="DL8" s="17" t="str">
        <f t="shared" si="51"/>
        <v>-</v>
      </c>
      <c r="DM8" s="17">
        <f t="shared" si="52"/>
        <v>0.40291148201269056</v>
      </c>
      <c r="DN8" s="17" t="str">
        <f t="shared" si="53"/>
        <v>moderate</v>
      </c>
      <c r="DO8" s="17" t="str">
        <f t="shared" si="54"/>
        <v>-
moderate</v>
      </c>
      <c r="DP8" s="17">
        <f t="shared" si="55"/>
        <v>-0.22546866833628545</v>
      </c>
      <c r="DQ8" s="17" t="str">
        <f t="shared" si="56"/>
        <v>-</v>
      </c>
      <c r="DR8" s="17">
        <f t="shared" si="57"/>
        <v>0.22546866833628545</v>
      </c>
      <c r="DS8" s="17" t="str">
        <f t="shared" si="58"/>
        <v>small</v>
      </c>
      <c r="DT8" s="17" t="str">
        <f t="shared" si="59"/>
        <v>-
small</v>
      </c>
      <c r="DU8" s="17">
        <f t="shared" si="60"/>
        <v>-9.054443815929758E-2</v>
      </c>
      <c r="DV8" s="17" t="str">
        <f t="shared" si="61"/>
        <v/>
      </c>
      <c r="DW8" s="17">
        <f t="shared" si="62"/>
        <v>9.054443815929758E-2</v>
      </c>
      <c r="DX8" s="17" t="str">
        <f t="shared" si="63"/>
        <v/>
      </c>
      <c r="DY8" s="17" t="str">
        <f t="shared" si="64"/>
        <v xml:space="preserve">
</v>
      </c>
      <c r="DZ8" s="17">
        <f t="shared" si="65"/>
        <v>-0.29467120582878881</v>
      </c>
      <c r="EA8" s="17" t="str">
        <f t="shared" si="66"/>
        <v>-</v>
      </c>
      <c r="EB8" s="17">
        <f t="shared" si="67"/>
        <v>0.29467120582878881</v>
      </c>
      <c r="EC8" s="17" t="str">
        <f t="shared" si="68"/>
        <v>small</v>
      </c>
      <c r="ED8" s="17" t="str">
        <f t="shared" si="69"/>
        <v>-
small</v>
      </c>
      <c r="EE8" s="17" t="str">
        <f t="shared" si="70"/>
        <v>N&lt;5</v>
      </c>
      <c r="EF8" s="17" t="str">
        <f t="shared" si="71"/>
        <v>N&lt;5</v>
      </c>
      <c r="EG8" s="17" t="str">
        <f t="shared" si="72"/>
        <v>N&lt;5</v>
      </c>
      <c r="EH8" s="17" t="str">
        <f t="shared" si="73"/>
        <v>N&lt;5</v>
      </c>
      <c r="EI8" s="17" t="str">
        <f t="shared" si="74"/>
        <v>N&lt;5
N&lt;5</v>
      </c>
    </row>
    <row r="9" spans="1:139" s="27" customFormat="1" x14ac:dyDescent="0.2">
      <c r="A9" s="95" t="s">
        <v>47</v>
      </c>
      <c r="B9" s="95" t="s">
        <v>41</v>
      </c>
      <c r="C9" s="95" t="s">
        <v>48</v>
      </c>
      <c r="D9" s="96">
        <v>3.89</v>
      </c>
      <c r="E9" s="97">
        <v>1.07</v>
      </c>
      <c r="F9" s="126">
        <v>45</v>
      </c>
      <c r="G9" s="96">
        <v>3.86</v>
      </c>
      <c r="H9" s="97">
        <v>1.06</v>
      </c>
      <c r="I9" s="126">
        <v>29</v>
      </c>
      <c r="J9" s="96">
        <v>4.8</v>
      </c>
      <c r="K9" s="97">
        <v>0.45</v>
      </c>
      <c r="L9" s="126">
        <v>5</v>
      </c>
      <c r="M9" s="96">
        <v>3.55</v>
      </c>
      <c r="N9" s="97">
        <v>1.1299999999999999</v>
      </c>
      <c r="O9" s="126">
        <v>11</v>
      </c>
      <c r="P9" s="96">
        <v>4.25</v>
      </c>
      <c r="Q9" s="97">
        <v>0.97</v>
      </c>
      <c r="R9" s="126">
        <v>12</v>
      </c>
      <c r="S9" s="96">
        <v>3.71</v>
      </c>
      <c r="T9" s="97">
        <v>1.1399999999999999</v>
      </c>
      <c r="U9" s="126">
        <v>14</v>
      </c>
      <c r="V9" s="96">
        <v>3.96</v>
      </c>
      <c r="W9" s="97">
        <v>1.06</v>
      </c>
      <c r="X9" s="126">
        <v>25</v>
      </c>
      <c r="Y9" s="96">
        <v>3.8</v>
      </c>
      <c r="Z9" s="97">
        <v>1.1100000000000001</v>
      </c>
      <c r="AA9" s="126">
        <v>20</v>
      </c>
      <c r="AB9" s="96">
        <v>3.97</v>
      </c>
      <c r="AC9" s="97">
        <v>1.03</v>
      </c>
      <c r="AD9" s="126">
        <v>36</v>
      </c>
      <c r="AE9" s="96">
        <v>3.56</v>
      </c>
      <c r="AF9" s="97">
        <v>1.24</v>
      </c>
      <c r="AG9" s="126">
        <v>9</v>
      </c>
      <c r="AH9" s="96">
        <v>3.4912280701754375</v>
      </c>
      <c r="AI9" s="97">
        <v>1.2410077560702695</v>
      </c>
      <c r="AJ9" s="126">
        <v>57</v>
      </c>
      <c r="AK9" s="96">
        <v>3.6052631578947372</v>
      </c>
      <c r="AL9" s="97">
        <v>1.1517195999827181</v>
      </c>
      <c r="AM9" s="126">
        <v>38</v>
      </c>
      <c r="AN9" s="96">
        <v>3.6666666666666665</v>
      </c>
      <c r="AO9" s="97">
        <v>1.0327955589886446</v>
      </c>
      <c r="AP9" s="126">
        <v>6</v>
      </c>
      <c r="AQ9" s="96">
        <v>3.0769230769230775</v>
      </c>
      <c r="AR9" s="97">
        <v>1.5525000516123697</v>
      </c>
      <c r="AS9" s="126">
        <v>13</v>
      </c>
      <c r="AT9" s="96">
        <v>4.083333333333333</v>
      </c>
      <c r="AU9" s="97">
        <v>1.1645001528813148</v>
      </c>
      <c r="AV9" s="126">
        <v>12</v>
      </c>
      <c r="AW9" s="96">
        <v>3.4761904761904767</v>
      </c>
      <c r="AX9" s="97">
        <v>1.2497618820818479</v>
      </c>
      <c r="AY9" s="126">
        <v>21</v>
      </c>
      <c r="AZ9" s="96">
        <v>3.6896551724137936</v>
      </c>
      <c r="BA9" s="97">
        <v>1.1983157309878751</v>
      </c>
      <c r="BB9" s="126">
        <v>29</v>
      </c>
      <c r="BC9" s="96">
        <v>3.2857142857142856</v>
      </c>
      <c r="BD9" s="97">
        <v>1.2724180205607036</v>
      </c>
      <c r="BE9" s="126">
        <v>28</v>
      </c>
      <c r="BF9" s="96">
        <v>3.5102040816326525</v>
      </c>
      <c r="BG9" s="97">
        <v>1.2268260026655475</v>
      </c>
      <c r="BH9" s="126">
        <v>49</v>
      </c>
      <c r="BI9" s="96">
        <v>3.375</v>
      </c>
      <c r="BJ9" s="97">
        <v>1.407885953173359</v>
      </c>
      <c r="BK9" s="126">
        <v>8</v>
      </c>
      <c r="BL9" s="7"/>
      <c r="BM9" s="17">
        <f t="shared" si="1"/>
        <v>-0.88679245283018859</v>
      </c>
      <c r="BN9" s="14" t="str">
        <f t="shared" si="0"/>
        <v>tenured</v>
      </c>
      <c r="BO9" s="14">
        <f t="shared" si="2"/>
        <v>0.88679245283018859</v>
      </c>
      <c r="BP9" s="14" t="str">
        <f t="shared" si="3"/>
        <v>Large</v>
      </c>
      <c r="BQ9" s="14" t="str">
        <f t="shared" si="4"/>
        <v>tenured
Large</v>
      </c>
      <c r="BR9" s="17">
        <f t="shared" si="5"/>
        <v>0.29245283018867929</v>
      </c>
      <c r="BS9" s="14" t="str">
        <f t="shared" si="6"/>
        <v>ntt</v>
      </c>
      <c r="BT9" s="14">
        <f t="shared" si="7"/>
        <v>0.29245283018867929</v>
      </c>
      <c r="BU9" s="14" t="str">
        <f t="shared" si="8"/>
        <v>small</v>
      </c>
      <c r="BV9" s="14" t="str">
        <f t="shared" si="9"/>
        <v>ntt
small</v>
      </c>
      <c r="BW9" s="17">
        <f t="shared" si="10"/>
        <v>0.55670103092783507</v>
      </c>
      <c r="BX9" s="14" t="str">
        <f t="shared" si="11"/>
        <v>assoc</v>
      </c>
      <c r="BY9" s="14">
        <f t="shared" si="12"/>
        <v>0.55670103092783507</v>
      </c>
      <c r="BZ9" s="14" t="str">
        <f t="shared" si="13"/>
        <v>Large</v>
      </c>
      <c r="CA9" s="14" t="str">
        <f t="shared" si="14"/>
        <v>assoc
Large</v>
      </c>
      <c r="CB9" s="17">
        <f t="shared" si="15"/>
        <v>0.15094339622641523</v>
      </c>
      <c r="CC9" s="14" t="str">
        <f t="shared" si="16"/>
        <v>women</v>
      </c>
      <c r="CD9" s="14">
        <f t="shared" si="17"/>
        <v>0.15094339622641523</v>
      </c>
      <c r="CE9" s="14" t="str">
        <f t="shared" si="18"/>
        <v>small</v>
      </c>
      <c r="CF9" s="14" t="str">
        <f t="shared" si="19"/>
        <v>women
small</v>
      </c>
      <c r="CG9" s="17">
        <f t="shared" si="20"/>
        <v>0.39805825242718457</v>
      </c>
      <c r="CH9" s="14" t="str">
        <f t="shared" si="21"/>
        <v>foc</v>
      </c>
      <c r="CI9" s="14">
        <f t="shared" si="22"/>
        <v>0.39805825242718457</v>
      </c>
      <c r="CJ9" s="14" t="str">
        <f t="shared" si="23"/>
        <v>moderate</v>
      </c>
      <c r="CK9" s="14" t="str">
        <f t="shared" si="24"/>
        <v>foc
moderate</v>
      </c>
      <c r="CL9" s="17">
        <f t="shared" si="25"/>
        <v>-0.32132911972065309</v>
      </c>
      <c r="CM9" s="14" t="str">
        <f t="shared" si="26"/>
        <v>-</v>
      </c>
      <c r="CN9" s="14">
        <f t="shared" si="27"/>
        <v>0.32132911972065309</v>
      </c>
      <c r="CO9" s="14" t="str">
        <f t="shared" si="28"/>
        <v>moderate</v>
      </c>
      <c r="CP9" s="14" t="str">
        <f t="shared" si="29"/>
        <v>-
moderate</v>
      </c>
      <c r="CQ9" s="17">
        <f t="shared" si="30"/>
        <v>-0.22117956671839664</v>
      </c>
      <c r="CR9" s="17" t="str">
        <f t="shared" si="31"/>
        <v>-</v>
      </c>
      <c r="CS9" s="17">
        <f t="shared" si="32"/>
        <v>0.22117956671839664</v>
      </c>
      <c r="CT9" s="17" t="str">
        <f t="shared" si="33"/>
        <v>small</v>
      </c>
      <c r="CU9" s="17" t="str">
        <f t="shared" si="34"/>
        <v>-
small</v>
      </c>
      <c r="CV9" s="151">
        <f t="shared" si="35"/>
        <v>-1.0973452814254347</v>
      </c>
      <c r="CW9" s="17" t="str">
        <f t="shared" si="36"/>
        <v>-</v>
      </c>
      <c r="CX9" s="17">
        <f t="shared" si="37"/>
        <v>1.0973452814254347</v>
      </c>
      <c r="CY9" s="17" t="str">
        <f t="shared" si="38"/>
        <v>Large</v>
      </c>
      <c r="CZ9" s="17" t="str">
        <f t="shared" si="39"/>
        <v>-
Large</v>
      </c>
      <c r="DA9" s="17">
        <f t="shared" si="40"/>
        <v>-0.30471942502391669</v>
      </c>
      <c r="DB9" s="17" t="str">
        <f t="shared" si="41"/>
        <v>-</v>
      </c>
      <c r="DC9" s="17">
        <f t="shared" si="42"/>
        <v>0.30471942502391669</v>
      </c>
      <c r="DD9" s="17" t="str">
        <f t="shared" si="43"/>
        <v>moderate</v>
      </c>
      <c r="DE9" s="17" t="str">
        <f t="shared" si="44"/>
        <v>-
moderate</v>
      </c>
      <c r="DF9" s="17">
        <f t="shared" si="45"/>
        <v>-0.14312292381781552</v>
      </c>
      <c r="DG9" s="17" t="str">
        <f t="shared" si="46"/>
        <v>-</v>
      </c>
      <c r="DH9" s="17">
        <f t="shared" si="47"/>
        <v>0.14312292381781552</v>
      </c>
      <c r="DI9" s="17" t="str">
        <f t="shared" si="48"/>
        <v>small</v>
      </c>
      <c r="DJ9" s="17" t="str">
        <f t="shared" si="49"/>
        <v>-
small</v>
      </c>
      <c r="DK9" s="17">
        <f t="shared" si="50"/>
        <v>-0.18708325734822728</v>
      </c>
      <c r="DL9" s="17" t="str">
        <f t="shared" si="51"/>
        <v>-</v>
      </c>
      <c r="DM9" s="17">
        <f t="shared" si="52"/>
        <v>0.18708325734822728</v>
      </c>
      <c r="DN9" s="17" t="str">
        <f t="shared" si="53"/>
        <v>small</v>
      </c>
      <c r="DO9" s="17" t="str">
        <f t="shared" si="54"/>
        <v>-
small</v>
      </c>
      <c r="DP9" s="17">
        <f t="shared" si="55"/>
        <v>-0.22560400451668758</v>
      </c>
      <c r="DQ9" s="17" t="str">
        <f t="shared" si="56"/>
        <v>-</v>
      </c>
      <c r="DR9" s="17">
        <f t="shared" si="57"/>
        <v>0.22560400451668758</v>
      </c>
      <c r="DS9" s="17" t="str">
        <f t="shared" si="58"/>
        <v>small</v>
      </c>
      <c r="DT9" s="17" t="str">
        <f t="shared" si="59"/>
        <v>-
small</v>
      </c>
      <c r="DU9" s="17">
        <f t="shared" si="60"/>
        <v>-0.40417984182516459</v>
      </c>
      <c r="DV9" s="17" t="str">
        <f t="shared" si="61"/>
        <v>-</v>
      </c>
      <c r="DW9" s="17">
        <f t="shared" si="62"/>
        <v>0.40417984182516459</v>
      </c>
      <c r="DX9" s="17" t="str">
        <f t="shared" si="63"/>
        <v>moderate</v>
      </c>
      <c r="DY9" s="17" t="str">
        <f t="shared" si="64"/>
        <v>-
moderate</v>
      </c>
      <c r="DZ9" s="17">
        <f t="shared" si="65"/>
        <v>-0.37478494698379444</v>
      </c>
      <c r="EA9" s="17" t="str">
        <f t="shared" si="66"/>
        <v>-</v>
      </c>
      <c r="EB9" s="17">
        <f t="shared" si="67"/>
        <v>0.37478494698379444</v>
      </c>
      <c r="EC9" s="17" t="str">
        <f t="shared" si="68"/>
        <v>moderate</v>
      </c>
      <c r="ED9" s="17" t="str">
        <f t="shared" si="69"/>
        <v>-
moderate</v>
      </c>
      <c r="EE9" s="17">
        <f t="shared" si="70"/>
        <v>-0.13140268896284685</v>
      </c>
      <c r="EF9" s="17" t="str">
        <f t="shared" si="71"/>
        <v>-</v>
      </c>
      <c r="EG9" s="17">
        <f t="shared" si="72"/>
        <v>0.13140268896284685</v>
      </c>
      <c r="EH9" s="17" t="str">
        <f t="shared" si="73"/>
        <v>small</v>
      </c>
      <c r="EI9" s="17" t="str">
        <f t="shared" si="74"/>
        <v>-
small</v>
      </c>
    </row>
    <row r="10" spans="1:139" x14ac:dyDescent="0.2">
      <c r="A10" s="2" t="s">
        <v>49</v>
      </c>
      <c r="B10" s="2" t="s">
        <v>41</v>
      </c>
      <c r="C10" s="2" t="s">
        <v>50</v>
      </c>
      <c r="D10" s="29">
        <v>3.18</v>
      </c>
      <c r="E10" s="30">
        <v>1.1299999999999999</v>
      </c>
      <c r="F10" s="125">
        <v>17</v>
      </c>
      <c r="G10" s="29">
        <v>3.4</v>
      </c>
      <c r="H10" s="30">
        <v>0.97</v>
      </c>
      <c r="I10" s="125">
        <v>10</v>
      </c>
      <c r="J10" s="29" t="s">
        <v>442</v>
      </c>
      <c r="K10" s="30" t="s">
        <v>442</v>
      </c>
      <c r="L10" s="125" t="s">
        <v>442</v>
      </c>
      <c r="M10" s="29">
        <v>2.75</v>
      </c>
      <c r="N10" s="30">
        <v>1.26</v>
      </c>
      <c r="O10" s="125" t="s">
        <v>442</v>
      </c>
      <c r="P10" s="29" t="s">
        <v>442</v>
      </c>
      <c r="Q10" s="30" t="s">
        <v>442</v>
      </c>
      <c r="R10" s="125">
        <v>7</v>
      </c>
      <c r="S10" s="29" t="s">
        <v>442</v>
      </c>
      <c r="T10" s="30" t="s">
        <v>442</v>
      </c>
      <c r="U10" s="125" t="s">
        <v>442</v>
      </c>
      <c r="V10" s="29">
        <v>3.56</v>
      </c>
      <c r="W10" s="30">
        <v>0.88</v>
      </c>
      <c r="X10" s="125">
        <v>9</v>
      </c>
      <c r="Y10" s="29">
        <v>2.75</v>
      </c>
      <c r="Z10" s="30">
        <v>1.28</v>
      </c>
      <c r="AA10" s="125">
        <v>8</v>
      </c>
      <c r="AB10" s="29">
        <v>3.07</v>
      </c>
      <c r="AC10" s="30">
        <v>1.21</v>
      </c>
      <c r="AD10" s="125">
        <v>14</v>
      </c>
      <c r="AE10" s="29" t="s">
        <v>442</v>
      </c>
      <c r="AF10" s="30" t="s">
        <v>442</v>
      </c>
      <c r="AG10" s="125" t="s">
        <v>442</v>
      </c>
      <c r="AH10" s="29">
        <v>2.7272727272727275</v>
      </c>
      <c r="AI10" s="30">
        <v>1.1204513623586057</v>
      </c>
      <c r="AJ10" s="125">
        <v>22</v>
      </c>
      <c r="AK10" s="29">
        <v>2.5384615384615388</v>
      </c>
      <c r="AL10" s="30">
        <v>0.96741792204684518</v>
      </c>
      <c r="AM10" s="125">
        <v>13</v>
      </c>
      <c r="AN10" s="29">
        <v>3.2</v>
      </c>
      <c r="AO10" s="30">
        <v>1.3038404810405297</v>
      </c>
      <c r="AP10" s="125">
        <v>5</v>
      </c>
      <c r="AQ10" s="29" t="s">
        <v>442</v>
      </c>
      <c r="AR10" s="30" t="s">
        <v>442</v>
      </c>
      <c r="AS10" s="125" t="s">
        <v>442</v>
      </c>
      <c r="AT10" s="29">
        <v>2.8571428571428572</v>
      </c>
      <c r="AU10" s="30">
        <v>0.89973541084243724</v>
      </c>
      <c r="AV10" s="125">
        <v>7</v>
      </c>
      <c r="AW10" s="29" t="s">
        <v>442</v>
      </c>
      <c r="AX10" s="30" t="s">
        <v>442</v>
      </c>
      <c r="AY10" s="125" t="s">
        <v>442</v>
      </c>
      <c r="AZ10" s="29">
        <v>3.3333333333333335</v>
      </c>
      <c r="BA10" s="30">
        <v>1</v>
      </c>
      <c r="BB10" s="125">
        <v>9</v>
      </c>
      <c r="BC10" s="29">
        <v>2.3076923076923075</v>
      </c>
      <c r="BD10" s="30">
        <v>1.031553471276484</v>
      </c>
      <c r="BE10" s="125">
        <v>13</v>
      </c>
      <c r="BF10" s="29">
        <v>2.65</v>
      </c>
      <c r="BG10" s="30">
        <v>1.1367080817685318</v>
      </c>
      <c r="BH10" s="125">
        <v>20</v>
      </c>
      <c r="BI10" s="29" t="s">
        <v>442</v>
      </c>
      <c r="BJ10" s="30" t="s">
        <v>442</v>
      </c>
      <c r="BK10" s="125" t="s">
        <v>442</v>
      </c>
      <c r="BL10" s="6"/>
      <c r="BM10" s="17" t="str">
        <f t="shared" si="1"/>
        <v>N&lt;5</v>
      </c>
      <c r="BN10" s="14" t="str">
        <f t="shared" si="0"/>
        <v>N&lt;5</v>
      </c>
      <c r="BO10" s="14" t="str">
        <f t="shared" si="2"/>
        <v>N&lt;5</v>
      </c>
      <c r="BP10" s="14" t="str">
        <f t="shared" si="3"/>
        <v>N&lt;5</v>
      </c>
      <c r="BQ10" s="14" t="str">
        <f t="shared" si="4"/>
        <v>N&lt;5
N&lt;5</v>
      </c>
      <c r="BR10" s="17">
        <f t="shared" si="5"/>
        <v>0.67010309278350511</v>
      </c>
      <c r="BS10" s="14" t="str">
        <f t="shared" si="6"/>
        <v>ntt</v>
      </c>
      <c r="BT10" s="14">
        <f t="shared" si="7"/>
        <v>0.67010309278350511</v>
      </c>
      <c r="BU10" s="14" t="str">
        <f t="shared" si="8"/>
        <v>Large</v>
      </c>
      <c r="BV10" s="14" t="str">
        <f t="shared" si="9"/>
        <v>ntt
Large</v>
      </c>
      <c r="BW10" s="17" t="str">
        <f t="shared" si="10"/>
        <v>N&lt;5</v>
      </c>
      <c r="BX10" s="14" t="str">
        <f t="shared" si="11"/>
        <v>N&lt;5</v>
      </c>
      <c r="BY10" s="14" t="str">
        <f t="shared" si="12"/>
        <v>N&lt;5</v>
      </c>
      <c r="BZ10" s="14" t="str">
        <f t="shared" si="13"/>
        <v>N&lt;5</v>
      </c>
      <c r="CA10" s="14" t="str">
        <f t="shared" si="14"/>
        <v>N&lt;5
N&lt;5</v>
      </c>
      <c r="CB10" s="17">
        <f t="shared" si="15"/>
        <v>0.92045454545454553</v>
      </c>
      <c r="CC10" s="14" t="str">
        <f t="shared" si="16"/>
        <v>women</v>
      </c>
      <c r="CD10" s="14">
        <f t="shared" si="17"/>
        <v>0.92045454545454553</v>
      </c>
      <c r="CE10" s="14" t="str">
        <f t="shared" si="18"/>
        <v>Large</v>
      </c>
      <c r="CF10" s="14" t="str">
        <f t="shared" si="19"/>
        <v>women
Large</v>
      </c>
      <c r="CG10" s="17" t="str">
        <f t="shared" si="20"/>
        <v>N&lt;5</v>
      </c>
      <c r="CH10" s="14" t="str">
        <f t="shared" si="21"/>
        <v>N&lt;5</v>
      </c>
      <c r="CI10" s="14" t="str">
        <f t="shared" si="22"/>
        <v>N&lt;5</v>
      </c>
      <c r="CJ10" s="14" t="str">
        <f t="shared" si="23"/>
        <v>N&lt;5</v>
      </c>
      <c r="CK10" s="14" t="str">
        <f t="shared" si="24"/>
        <v>N&lt;5
N&lt;5</v>
      </c>
      <c r="CL10" s="17">
        <f t="shared" si="25"/>
        <v>-0.4040579430188378</v>
      </c>
      <c r="CM10" s="14" t="str">
        <f t="shared" si="26"/>
        <v>-</v>
      </c>
      <c r="CN10" s="14">
        <f t="shared" si="27"/>
        <v>0.4040579430188378</v>
      </c>
      <c r="CO10" s="14" t="str">
        <f t="shared" si="28"/>
        <v>moderate</v>
      </c>
      <c r="CP10" s="14" t="str">
        <f t="shared" si="29"/>
        <v>-
moderate</v>
      </c>
      <c r="CQ10" s="17">
        <f t="shared" si="30"/>
        <v>-0.89055458029517764</v>
      </c>
      <c r="CR10" s="17" t="str">
        <f t="shared" si="31"/>
        <v>-</v>
      </c>
      <c r="CS10" s="17">
        <f t="shared" si="32"/>
        <v>0.89055458029517764</v>
      </c>
      <c r="CT10" s="17" t="str">
        <f t="shared" si="33"/>
        <v>Large</v>
      </c>
      <c r="CU10" s="17" t="str">
        <f t="shared" si="34"/>
        <v>-
Large</v>
      </c>
      <c r="CV10" s="151" t="str">
        <f t="shared" si="35"/>
        <v>N&lt;5</v>
      </c>
      <c r="CW10" s="17" t="str">
        <f t="shared" si="36"/>
        <v>N&lt;5</v>
      </c>
      <c r="CX10" s="17" t="str">
        <f t="shared" si="37"/>
        <v>N&lt;5</v>
      </c>
      <c r="CY10" s="17" t="str">
        <f t="shared" si="38"/>
        <v>N&lt;5</v>
      </c>
      <c r="CZ10" s="17" t="str">
        <f t="shared" si="39"/>
        <v>N&lt;5
N&lt;5</v>
      </c>
      <c r="DA10" s="17" t="str">
        <f t="shared" si="40"/>
        <v>N&lt;5</v>
      </c>
      <c r="DB10" s="17" t="str">
        <f t="shared" si="41"/>
        <v>N&lt;5</v>
      </c>
      <c r="DC10" s="17" t="str">
        <f t="shared" si="42"/>
        <v>N&lt;5</v>
      </c>
      <c r="DD10" s="17" t="str">
        <f t="shared" si="43"/>
        <v>N&lt;5</v>
      </c>
      <c r="DE10" s="17" t="str">
        <f t="shared" si="44"/>
        <v>N&lt;5
N&lt;5</v>
      </c>
      <c r="DF10" s="17" t="str">
        <f t="shared" si="45"/>
        <v>N&lt;5</v>
      </c>
      <c r="DG10" s="17" t="str">
        <f t="shared" si="46"/>
        <v>N&lt;5</v>
      </c>
      <c r="DH10" s="17" t="str">
        <f t="shared" si="47"/>
        <v>N&lt;5</v>
      </c>
      <c r="DI10" s="17" t="str">
        <f t="shared" si="48"/>
        <v>N&lt;5</v>
      </c>
      <c r="DJ10" s="17" t="str">
        <f t="shared" si="49"/>
        <v>N&lt;5
N&lt;5</v>
      </c>
      <c r="DK10" s="17" t="str">
        <f t="shared" si="50"/>
        <v>N&lt;5</v>
      </c>
      <c r="DL10" s="17" t="str">
        <f t="shared" si="51"/>
        <v>N&lt;5</v>
      </c>
      <c r="DM10" s="17" t="str">
        <f t="shared" si="52"/>
        <v>N&lt;5</v>
      </c>
      <c r="DN10" s="17" t="str">
        <f t="shared" si="53"/>
        <v>N&lt;5</v>
      </c>
      <c r="DO10" s="17" t="str">
        <f t="shared" si="54"/>
        <v>N&lt;5
N&lt;5</v>
      </c>
      <c r="DP10" s="17">
        <f t="shared" si="55"/>
        <v>-0.22666666666666657</v>
      </c>
      <c r="DQ10" s="17" t="str">
        <f t="shared" si="56"/>
        <v>-</v>
      </c>
      <c r="DR10" s="17">
        <f t="shared" si="57"/>
        <v>0.22666666666666657</v>
      </c>
      <c r="DS10" s="17" t="str">
        <f t="shared" si="58"/>
        <v>small</v>
      </c>
      <c r="DT10" s="17" t="str">
        <f t="shared" si="59"/>
        <v>-
small</v>
      </c>
      <c r="DU10" s="17">
        <f t="shared" si="60"/>
        <v>-0.42877825010890025</v>
      </c>
      <c r="DV10" s="17" t="str">
        <f t="shared" si="61"/>
        <v>-</v>
      </c>
      <c r="DW10" s="17">
        <f t="shared" si="62"/>
        <v>0.42877825010890025</v>
      </c>
      <c r="DX10" s="17" t="str">
        <f t="shared" si="63"/>
        <v>moderate</v>
      </c>
      <c r="DY10" s="17" t="str">
        <f t="shared" si="64"/>
        <v>-
moderate</v>
      </c>
      <c r="DZ10" s="17">
        <f t="shared" si="65"/>
        <v>-0.3694880037683454</v>
      </c>
      <c r="EA10" s="17" t="str">
        <f t="shared" si="66"/>
        <v>-</v>
      </c>
      <c r="EB10" s="17">
        <f t="shared" si="67"/>
        <v>0.3694880037683454</v>
      </c>
      <c r="EC10" s="17" t="str">
        <f t="shared" si="68"/>
        <v>moderate</v>
      </c>
      <c r="ED10" s="17" t="str">
        <f t="shared" si="69"/>
        <v>-
moderate</v>
      </c>
      <c r="EE10" s="17" t="str">
        <f t="shared" si="70"/>
        <v>N&lt;5</v>
      </c>
      <c r="EF10" s="17" t="str">
        <f t="shared" si="71"/>
        <v>N&lt;5</v>
      </c>
      <c r="EG10" s="17" t="str">
        <f t="shared" si="72"/>
        <v>N&lt;5</v>
      </c>
      <c r="EH10" s="17" t="str">
        <f t="shared" si="73"/>
        <v>N&lt;5</v>
      </c>
      <c r="EI10" s="17" t="str">
        <f t="shared" si="74"/>
        <v>N&lt;5
N&lt;5</v>
      </c>
    </row>
    <row r="11" spans="1:139" s="27" customFormat="1" x14ac:dyDescent="0.2">
      <c r="A11" s="95" t="s">
        <v>51</v>
      </c>
      <c r="B11" s="95" t="s">
        <v>41</v>
      </c>
      <c r="C11" s="95" t="s">
        <v>52</v>
      </c>
      <c r="D11" s="96">
        <v>3.43</v>
      </c>
      <c r="E11" s="97">
        <v>1.0900000000000001</v>
      </c>
      <c r="F11" s="126">
        <v>44</v>
      </c>
      <c r="G11" s="96">
        <v>3.55</v>
      </c>
      <c r="H11" s="97">
        <v>1.06</v>
      </c>
      <c r="I11" s="126">
        <v>29</v>
      </c>
      <c r="J11" s="96">
        <v>3.8</v>
      </c>
      <c r="K11" s="97">
        <v>1.1000000000000001</v>
      </c>
      <c r="L11" s="126">
        <v>5</v>
      </c>
      <c r="M11" s="96">
        <v>2.9</v>
      </c>
      <c r="N11" s="97">
        <v>1.1000000000000001</v>
      </c>
      <c r="O11" s="126">
        <v>10</v>
      </c>
      <c r="P11" s="96">
        <v>3.75</v>
      </c>
      <c r="Q11" s="97">
        <v>1.22</v>
      </c>
      <c r="R11" s="126">
        <v>12</v>
      </c>
      <c r="S11" s="96">
        <v>3.47</v>
      </c>
      <c r="T11" s="97">
        <v>0.99</v>
      </c>
      <c r="U11" s="126">
        <v>15</v>
      </c>
      <c r="V11" s="96">
        <v>3.71</v>
      </c>
      <c r="W11" s="97">
        <v>0.95</v>
      </c>
      <c r="X11" s="126">
        <v>24</v>
      </c>
      <c r="Y11" s="96">
        <v>3.1</v>
      </c>
      <c r="Z11" s="97">
        <v>1.17</v>
      </c>
      <c r="AA11" s="126">
        <v>20</v>
      </c>
      <c r="AB11" s="96">
        <v>3.51</v>
      </c>
      <c r="AC11" s="97">
        <v>1.1200000000000001</v>
      </c>
      <c r="AD11" s="126">
        <v>37</v>
      </c>
      <c r="AE11" s="96">
        <v>3</v>
      </c>
      <c r="AF11" s="97">
        <v>0.82</v>
      </c>
      <c r="AG11" s="126">
        <v>7</v>
      </c>
      <c r="AH11" s="96">
        <v>3.2631578947368425</v>
      </c>
      <c r="AI11" s="97">
        <v>1.173004624724072</v>
      </c>
      <c r="AJ11" s="126">
        <v>57</v>
      </c>
      <c r="AK11" s="96">
        <v>3.2432432432432434</v>
      </c>
      <c r="AL11" s="97">
        <v>1.1156812917427383</v>
      </c>
      <c r="AM11" s="126">
        <v>37</v>
      </c>
      <c r="AN11" s="96">
        <v>4.3333333333333339</v>
      </c>
      <c r="AO11" s="97">
        <v>0.5163977794943222</v>
      </c>
      <c r="AP11" s="126">
        <v>6</v>
      </c>
      <c r="AQ11" s="96">
        <v>2.8571428571428568</v>
      </c>
      <c r="AR11" s="97">
        <v>1.2924123453177281</v>
      </c>
      <c r="AS11" s="126">
        <v>14</v>
      </c>
      <c r="AT11" s="96">
        <v>3.1818181818181817</v>
      </c>
      <c r="AU11" s="97">
        <v>1.1677484162422844</v>
      </c>
      <c r="AV11" s="126">
        <v>11</v>
      </c>
      <c r="AW11" s="96">
        <v>3.3809523809523814</v>
      </c>
      <c r="AX11" s="97">
        <v>1.283596138829908</v>
      </c>
      <c r="AY11" s="126">
        <v>21</v>
      </c>
      <c r="AZ11" s="96">
        <v>3.464285714285714</v>
      </c>
      <c r="BA11" s="97">
        <v>1.0357370915204893</v>
      </c>
      <c r="BB11" s="126">
        <v>28</v>
      </c>
      <c r="BC11" s="96">
        <v>3.0689655172413794</v>
      </c>
      <c r="BD11" s="97">
        <v>1.2798167972341818</v>
      </c>
      <c r="BE11" s="126">
        <v>29</v>
      </c>
      <c r="BF11" s="96">
        <v>3.3877551020408165</v>
      </c>
      <c r="BG11" s="97">
        <v>1.1331432413610281</v>
      </c>
      <c r="BH11" s="126">
        <v>49</v>
      </c>
      <c r="BI11" s="96">
        <v>2.5</v>
      </c>
      <c r="BJ11" s="97">
        <v>1.1952286093343936</v>
      </c>
      <c r="BK11" s="126">
        <v>8</v>
      </c>
      <c r="BL11" s="7"/>
      <c r="BM11" s="17">
        <f t="shared" si="1"/>
        <v>-0.23584905660377356</v>
      </c>
      <c r="BN11" s="14" t="str">
        <f t="shared" si="0"/>
        <v>tenured</v>
      </c>
      <c r="BO11" s="14">
        <f t="shared" si="2"/>
        <v>0.23584905660377356</v>
      </c>
      <c r="BP11" s="14" t="str">
        <f t="shared" si="3"/>
        <v>small</v>
      </c>
      <c r="BQ11" s="14" t="str">
        <f t="shared" si="4"/>
        <v>tenured
small</v>
      </c>
      <c r="BR11" s="17">
        <f t="shared" si="5"/>
        <v>0.61320754716981118</v>
      </c>
      <c r="BS11" s="14" t="str">
        <f t="shared" si="6"/>
        <v>ntt</v>
      </c>
      <c r="BT11" s="14">
        <f t="shared" si="7"/>
        <v>0.61320754716981118</v>
      </c>
      <c r="BU11" s="14" t="str">
        <f t="shared" si="8"/>
        <v>Large</v>
      </c>
      <c r="BV11" s="14" t="str">
        <f t="shared" si="9"/>
        <v>ntt
Large</v>
      </c>
      <c r="BW11" s="17">
        <f t="shared" si="10"/>
        <v>0.22950819672131131</v>
      </c>
      <c r="BX11" s="14" t="str">
        <f t="shared" si="11"/>
        <v>assoc</v>
      </c>
      <c r="BY11" s="14">
        <f t="shared" si="12"/>
        <v>0.22950819672131131</v>
      </c>
      <c r="BZ11" s="14" t="str">
        <f t="shared" si="13"/>
        <v>small</v>
      </c>
      <c r="CA11" s="14" t="str">
        <f t="shared" si="14"/>
        <v>assoc
small</v>
      </c>
      <c r="CB11" s="17">
        <f t="shared" si="15"/>
        <v>0.64210526315789462</v>
      </c>
      <c r="CC11" s="14" t="str">
        <f t="shared" si="16"/>
        <v>women</v>
      </c>
      <c r="CD11" s="14">
        <f t="shared" si="17"/>
        <v>0.64210526315789462</v>
      </c>
      <c r="CE11" s="14" t="str">
        <f t="shared" si="18"/>
        <v>Large</v>
      </c>
      <c r="CF11" s="14" t="str">
        <f t="shared" si="19"/>
        <v>women
Large</v>
      </c>
      <c r="CG11" s="17">
        <f t="shared" si="20"/>
        <v>0.45535714285714263</v>
      </c>
      <c r="CH11" s="14" t="str">
        <f t="shared" si="21"/>
        <v>foc</v>
      </c>
      <c r="CI11" s="14">
        <f t="shared" si="22"/>
        <v>0.45535714285714263</v>
      </c>
      <c r="CJ11" s="14" t="str">
        <f t="shared" si="23"/>
        <v>moderate</v>
      </c>
      <c r="CK11" s="14" t="str">
        <f t="shared" si="24"/>
        <v>foc
moderate</v>
      </c>
      <c r="CL11" s="17">
        <f t="shared" si="25"/>
        <v>-0.14223482307446508</v>
      </c>
      <c r="CM11" s="14" t="str">
        <f t="shared" si="26"/>
        <v>-</v>
      </c>
      <c r="CN11" s="14">
        <f t="shared" si="27"/>
        <v>0.14223482307446508</v>
      </c>
      <c r="CO11" s="14" t="str">
        <f t="shared" si="28"/>
        <v>small</v>
      </c>
      <c r="CP11" s="14" t="str">
        <f t="shared" si="29"/>
        <v>-
small</v>
      </c>
      <c r="CQ11" s="17">
        <f t="shared" si="30"/>
        <v>-0.27495016634866237</v>
      </c>
      <c r="CR11" s="17" t="str">
        <f t="shared" si="31"/>
        <v>-</v>
      </c>
      <c r="CS11" s="17">
        <f t="shared" si="32"/>
        <v>0.27495016634866237</v>
      </c>
      <c r="CT11" s="17" t="str">
        <f t="shared" si="33"/>
        <v>small</v>
      </c>
      <c r="CU11" s="17" t="str">
        <f t="shared" si="34"/>
        <v>-
small</v>
      </c>
      <c r="CV11" s="151">
        <f t="shared" si="35"/>
        <v>1.0327955589886462</v>
      </c>
      <c r="CW11" s="17" t="str">
        <f t="shared" si="36"/>
        <v>+</v>
      </c>
      <c r="CX11" s="17">
        <f t="shared" si="37"/>
        <v>1.0327955589886462</v>
      </c>
      <c r="CY11" s="17" t="str">
        <f t="shared" si="38"/>
        <v>Large</v>
      </c>
      <c r="CZ11" s="17" t="str">
        <f t="shared" si="39"/>
        <v>+
Large</v>
      </c>
      <c r="DA11" s="17">
        <f t="shared" si="40"/>
        <v>-3.3160579912757719E-2</v>
      </c>
      <c r="DB11" s="17" t="str">
        <f t="shared" si="41"/>
        <v/>
      </c>
      <c r="DC11" s="17">
        <f t="shared" si="42"/>
        <v>3.3160579912757719E-2</v>
      </c>
      <c r="DD11" s="17" t="str">
        <f t="shared" si="43"/>
        <v/>
      </c>
      <c r="DE11" s="17" t="str">
        <f t="shared" si="44"/>
        <v xml:space="preserve">
</v>
      </c>
      <c r="DF11" s="17">
        <f t="shared" si="45"/>
        <v>-0.48656184010095199</v>
      </c>
      <c r="DG11" s="17" t="str">
        <f t="shared" si="46"/>
        <v>-</v>
      </c>
      <c r="DH11" s="17">
        <f t="shared" si="47"/>
        <v>0.48656184010095199</v>
      </c>
      <c r="DI11" s="17" t="str">
        <f t="shared" si="48"/>
        <v>moderate</v>
      </c>
      <c r="DJ11" s="17" t="str">
        <f t="shared" si="49"/>
        <v>-
moderate</v>
      </c>
      <c r="DK11" s="17">
        <f t="shared" si="50"/>
        <v>-6.9373548543697122E-2</v>
      </c>
      <c r="DL11" s="17" t="str">
        <f t="shared" si="51"/>
        <v/>
      </c>
      <c r="DM11" s="17">
        <f t="shared" si="52"/>
        <v>6.9373548543697122E-2</v>
      </c>
      <c r="DN11" s="17" t="str">
        <f t="shared" si="53"/>
        <v/>
      </c>
      <c r="DO11" s="17" t="str">
        <f t="shared" si="54"/>
        <v xml:space="preserve">
</v>
      </c>
      <c r="DP11" s="17">
        <f t="shared" si="55"/>
        <v>-0.23723615551275753</v>
      </c>
      <c r="DQ11" s="17" t="str">
        <f t="shared" si="56"/>
        <v>-</v>
      </c>
      <c r="DR11" s="17">
        <f t="shared" si="57"/>
        <v>0.23723615551275753</v>
      </c>
      <c r="DS11" s="17" t="str">
        <f t="shared" si="58"/>
        <v>small</v>
      </c>
      <c r="DT11" s="17" t="str">
        <f t="shared" si="59"/>
        <v>-
small</v>
      </c>
      <c r="DU11" s="17">
        <f t="shared" si="60"/>
        <v>-2.4249160368647615E-2</v>
      </c>
      <c r="DV11" s="17" t="str">
        <f t="shared" si="61"/>
        <v/>
      </c>
      <c r="DW11" s="17">
        <f t="shared" si="62"/>
        <v>2.4249160368647615E-2</v>
      </c>
      <c r="DX11" s="17" t="str">
        <f t="shared" si="63"/>
        <v/>
      </c>
      <c r="DY11" s="17" t="str">
        <f t="shared" si="64"/>
        <v xml:space="preserve">
</v>
      </c>
      <c r="DZ11" s="17">
        <f t="shared" si="65"/>
        <v>-0.10788123998547074</v>
      </c>
      <c r="EA11" s="17" t="str">
        <f t="shared" si="66"/>
        <v>-</v>
      </c>
      <c r="EB11" s="17">
        <f t="shared" si="67"/>
        <v>0.10788123998547074</v>
      </c>
      <c r="EC11" s="17" t="str">
        <f t="shared" si="68"/>
        <v>small</v>
      </c>
      <c r="ED11" s="17" t="str">
        <f t="shared" si="69"/>
        <v>-
small</v>
      </c>
      <c r="EE11" s="17">
        <f t="shared" si="70"/>
        <v>-0.41833001326703778</v>
      </c>
      <c r="EF11" s="17" t="str">
        <f t="shared" si="71"/>
        <v>-</v>
      </c>
      <c r="EG11" s="17">
        <f t="shared" si="72"/>
        <v>0.41833001326703778</v>
      </c>
      <c r="EH11" s="17" t="str">
        <f t="shared" si="73"/>
        <v>moderate</v>
      </c>
      <c r="EI11" s="17" t="str">
        <f t="shared" si="74"/>
        <v>-
moderate</v>
      </c>
    </row>
    <row r="12" spans="1:139" x14ac:dyDescent="0.2">
      <c r="A12" s="2" t="s">
        <v>53</v>
      </c>
      <c r="B12" s="2" t="s">
        <v>41</v>
      </c>
      <c r="C12" s="2" t="s">
        <v>54</v>
      </c>
      <c r="D12" s="29">
        <v>3.4</v>
      </c>
      <c r="E12" s="30">
        <v>1.08</v>
      </c>
      <c r="F12" s="125">
        <v>40</v>
      </c>
      <c r="G12" s="29">
        <v>3.36</v>
      </c>
      <c r="H12" s="30">
        <v>1.1499999999999999</v>
      </c>
      <c r="I12" s="125">
        <v>25</v>
      </c>
      <c r="J12" s="29">
        <v>4.2</v>
      </c>
      <c r="K12" s="30">
        <v>0.45</v>
      </c>
      <c r="L12" s="125">
        <v>5</v>
      </c>
      <c r="M12" s="29">
        <v>3.1</v>
      </c>
      <c r="N12" s="30">
        <v>0.99</v>
      </c>
      <c r="O12" s="125">
        <v>10</v>
      </c>
      <c r="P12" s="29">
        <v>3.4</v>
      </c>
      <c r="Q12" s="30">
        <v>1.17</v>
      </c>
      <c r="R12" s="125">
        <v>10</v>
      </c>
      <c r="S12" s="29">
        <v>3.33</v>
      </c>
      <c r="T12" s="30">
        <v>1.3</v>
      </c>
      <c r="U12" s="125">
        <v>12</v>
      </c>
      <c r="V12" s="29">
        <v>3.55</v>
      </c>
      <c r="W12" s="30">
        <v>1.1399999999999999</v>
      </c>
      <c r="X12" s="125">
        <v>22</v>
      </c>
      <c r="Y12" s="29">
        <v>3.22</v>
      </c>
      <c r="Z12" s="30">
        <v>1</v>
      </c>
      <c r="AA12" s="125">
        <v>18</v>
      </c>
      <c r="AB12" s="29">
        <v>3.41</v>
      </c>
      <c r="AC12" s="30">
        <v>1.05</v>
      </c>
      <c r="AD12" s="125">
        <v>34</v>
      </c>
      <c r="AE12" s="29">
        <v>3.33</v>
      </c>
      <c r="AF12" s="30">
        <v>1.37</v>
      </c>
      <c r="AG12" s="125">
        <v>6</v>
      </c>
      <c r="AH12" s="29">
        <v>3.1627906976744184</v>
      </c>
      <c r="AI12" s="30">
        <v>1.0895659371235764</v>
      </c>
      <c r="AJ12" s="125">
        <v>43</v>
      </c>
      <c r="AK12" s="29">
        <v>3.1428571428571432</v>
      </c>
      <c r="AL12" s="30">
        <v>0.97046326143700157</v>
      </c>
      <c r="AM12" s="125">
        <v>28</v>
      </c>
      <c r="AN12" s="29">
        <v>3.3333333333333335</v>
      </c>
      <c r="AO12" s="30">
        <v>1.0327955589886444</v>
      </c>
      <c r="AP12" s="125">
        <v>6</v>
      </c>
      <c r="AQ12" s="29">
        <v>3.1111111111111112</v>
      </c>
      <c r="AR12" s="30">
        <v>1.5365907428821479</v>
      </c>
      <c r="AS12" s="125">
        <v>9</v>
      </c>
      <c r="AT12" s="29">
        <v>3.3999999999999995</v>
      </c>
      <c r="AU12" s="30">
        <v>1.0749676997731397</v>
      </c>
      <c r="AV12" s="125">
        <v>10</v>
      </c>
      <c r="AW12" s="29">
        <v>3.0769230769230771</v>
      </c>
      <c r="AX12" s="30">
        <v>1.1875421719907089</v>
      </c>
      <c r="AY12" s="125">
        <v>13</v>
      </c>
      <c r="AZ12" s="29">
        <v>3.2857142857142851</v>
      </c>
      <c r="BA12" s="30">
        <v>0.90237781127735728</v>
      </c>
      <c r="BB12" s="125">
        <v>21</v>
      </c>
      <c r="BC12" s="29">
        <v>3.0454545454545459</v>
      </c>
      <c r="BD12" s="30">
        <v>1.2527027058580456</v>
      </c>
      <c r="BE12" s="125">
        <v>22</v>
      </c>
      <c r="BF12" s="29">
        <v>3.189189189189189</v>
      </c>
      <c r="BG12" s="30">
        <v>1.0759450067999097</v>
      </c>
      <c r="BH12" s="125">
        <v>37</v>
      </c>
      <c r="BI12" s="29">
        <v>3</v>
      </c>
      <c r="BJ12" s="30">
        <v>1.2649110640673518</v>
      </c>
      <c r="BK12" s="125">
        <v>6</v>
      </c>
      <c r="BL12" s="6"/>
      <c r="BM12" s="17">
        <f t="shared" si="1"/>
        <v>-0.73043478260869599</v>
      </c>
      <c r="BN12" s="14" t="str">
        <f t="shared" si="0"/>
        <v>tenured</v>
      </c>
      <c r="BO12" s="14">
        <f t="shared" si="2"/>
        <v>0.73043478260869599</v>
      </c>
      <c r="BP12" s="14" t="str">
        <f t="shared" si="3"/>
        <v>Large</v>
      </c>
      <c r="BQ12" s="14" t="str">
        <f t="shared" si="4"/>
        <v>tenured
Large</v>
      </c>
      <c r="BR12" s="17">
        <f t="shared" si="5"/>
        <v>0.22608695652173896</v>
      </c>
      <c r="BS12" s="14" t="str">
        <f t="shared" si="6"/>
        <v>ntt</v>
      </c>
      <c r="BT12" s="14">
        <f t="shared" si="7"/>
        <v>0.22608695652173896</v>
      </c>
      <c r="BU12" s="14" t="str">
        <f t="shared" si="8"/>
        <v>small</v>
      </c>
      <c r="BV12" s="14" t="str">
        <f t="shared" si="9"/>
        <v>ntt
small</v>
      </c>
      <c r="BW12" s="17">
        <f t="shared" si="10"/>
        <v>5.9829059829059693E-2</v>
      </c>
      <c r="BX12" s="14" t="str">
        <f t="shared" si="11"/>
        <v/>
      </c>
      <c r="BY12" s="14">
        <f t="shared" si="12"/>
        <v>5.9829059829059693E-2</v>
      </c>
      <c r="BZ12" s="14" t="str">
        <f t="shared" si="13"/>
        <v/>
      </c>
      <c r="CA12" s="14" t="str">
        <f t="shared" si="14"/>
        <v xml:space="preserve">
</v>
      </c>
      <c r="CB12" s="17">
        <f t="shared" si="15"/>
        <v>0.28947368421052599</v>
      </c>
      <c r="CC12" s="14" t="str">
        <f t="shared" si="16"/>
        <v>women</v>
      </c>
      <c r="CD12" s="14">
        <f t="shared" si="17"/>
        <v>0.28947368421052599</v>
      </c>
      <c r="CE12" s="14" t="str">
        <f t="shared" si="18"/>
        <v>small</v>
      </c>
      <c r="CF12" s="14" t="str">
        <f t="shared" si="19"/>
        <v>women
small</v>
      </c>
      <c r="CG12" s="17">
        <f t="shared" si="20"/>
        <v>7.6190476190476253E-2</v>
      </c>
      <c r="CH12" s="14" t="str">
        <f t="shared" si="21"/>
        <v/>
      </c>
      <c r="CI12" s="14">
        <f t="shared" si="22"/>
        <v>7.6190476190476253E-2</v>
      </c>
      <c r="CJ12" s="14" t="str">
        <f t="shared" si="23"/>
        <v/>
      </c>
      <c r="CK12" s="14" t="str">
        <f t="shared" si="24"/>
        <v xml:space="preserve">
</v>
      </c>
      <c r="CL12" s="17">
        <f t="shared" si="25"/>
        <v>-0.21770991019764016</v>
      </c>
      <c r="CM12" s="14" t="str">
        <f t="shared" si="26"/>
        <v>-</v>
      </c>
      <c r="CN12" s="14">
        <f t="shared" si="27"/>
        <v>0.21770991019764016</v>
      </c>
      <c r="CO12" s="14" t="str">
        <f t="shared" si="28"/>
        <v>small</v>
      </c>
      <c r="CP12" s="14" t="str">
        <f t="shared" si="29"/>
        <v>-
small</v>
      </c>
      <c r="CQ12" s="17">
        <f t="shared" si="30"/>
        <v>-0.22375175420996876</v>
      </c>
      <c r="CR12" s="17" t="str">
        <f t="shared" si="31"/>
        <v>-</v>
      </c>
      <c r="CS12" s="17">
        <f t="shared" si="32"/>
        <v>0.22375175420996876</v>
      </c>
      <c r="CT12" s="17" t="str">
        <f t="shared" si="33"/>
        <v>small</v>
      </c>
      <c r="CU12" s="17" t="str">
        <f t="shared" si="34"/>
        <v>-
small</v>
      </c>
      <c r="CV12" s="151">
        <f t="shared" si="35"/>
        <v>-0.83914639167827376</v>
      </c>
      <c r="CW12" s="17" t="str">
        <f t="shared" si="36"/>
        <v>-</v>
      </c>
      <c r="CX12" s="17">
        <f t="shared" si="37"/>
        <v>0.83914639167827376</v>
      </c>
      <c r="CY12" s="17" t="str">
        <f t="shared" si="38"/>
        <v>Large</v>
      </c>
      <c r="CZ12" s="17" t="str">
        <f t="shared" si="39"/>
        <v>-
Large</v>
      </c>
      <c r="DA12" s="17">
        <f t="shared" si="40"/>
        <v>7.2310152606218465E-3</v>
      </c>
      <c r="DB12" s="17" t="str">
        <f t="shared" si="41"/>
        <v/>
      </c>
      <c r="DC12" s="17">
        <f t="shared" si="42"/>
        <v>7.2310152606218465E-3</v>
      </c>
      <c r="DD12" s="17" t="str">
        <f t="shared" si="43"/>
        <v/>
      </c>
      <c r="DE12" s="17" t="str">
        <f t="shared" si="44"/>
        <v xml:space="preserve">
</v>
      </c>
      <c r="DF12" s="17">
        <f t="shared" si="45"/>
        <v>-4.1311865458262872E-16</v>
      </c>
      <c r="DG12" s="17" t="str">
        <f t="shared" si="46"/>
        <v/>
      </c>
      <c r="DH12" s="17">
        <f t="shared" si="47"/>
        <v>4.1311865458262872E-16</v>
      </c>
      <c r="DI12" s="17" t="str">
        <f t="shared" si="48"/>
        <v/>
      </c>
      <c r="DJ12" s="17" t="str">
        <f t="shared" si="49"/>
        <v xml:space="preserve">
</v>
      </c>
      <c r="DK12" s="17">
        <f t="shared" si="50"/>
        <v>-0.2131098406826962</v>
      </c>
      <c r="DL12" s="17" t="str">
        <f t="shared" si="51"/>
        <v>-</v>
      </c>
      <c r="DM12" s="17">
        <f t="shared" si="52"/>
        <v>0.2131098406826962</v>
      </c>
      <c r="DN12" s="17" t="str">
        <f t="shared" si="53"/>
        <v>small</v>
      </c>
      <c r="DO12" s="17" t="str">
        <f t="shared" si="54"/>
        <v>-
small</v>
      </c>
      <c r="DP12" s="17">
        <f t="shared" si="55"/>
        <v>-0.29287700892335339</v>
      </c>
      <c r="DQ12" s="17" t="str">
        <f t="shared" si="56"/>
        <v>-</v>
      </c>
      <c r="DR12" s="17">
        <f t="shared" si="57"/>
        <v>0.29287700892335339</v>
      </c>
      <c r="DS12" s="17" t="str">
        <f t="shared" si="58"/>
        <v>small</v>
      </c>
      <c r="DT12" s="17" t="str">
        <f t="shared" si="59"/>
        <v>-
small</v>
      </c>
      <c r="DU12" s="17">
        <f t="shared" si="60"/>
        <v>-0.1393350982074382</v>
      </c>
      <c r="DV12" s="17" t="str">
        <f t="shared" si="61"/>
        <v>-</v>
      </c>
      <c r="DW12" s="17">
        <f t="shared" si="62"/>
        <v>0.1393350982074382</v>
      </c>
      <c r="DX12" s="17" t="str">
        <f t="shared" si="63"/>
        <v>small</v>
      </c>
      <c r="DY12" s="17" t="str">
        <f t="shared" si="64"/>
        <v>-
small</v>
      </c>
      <c r="DZ12" s="17">
        <f t="shared" si="65"/>
        <v>-0.20522499701685465</v>
      </c>
      <c r="EA12" s="17" t="str">
        <f t="shared" si="66"/>
        <v>-</v>
      </c>
      <c r="EB12" s="17">
        <f t="shared" si="67"/>
        <v>0.20522499701685465</v>
      </c>
      <c r="EC12" s="17" t="str">
        <f t="shared" si="68"/>
        <v>small</v>
      </c>
      <c r="ED12" s="17" t="str">
        <f t="shared" si="69"/>
        <v>-
small</v>
      </c>
      <c r="EE12" s="17">
        <f t="shared" si="70"/>
        <v>-0.26088790696389136</v>
      </c>
      <c r="EF12" s="17" t="str">
        <f t="shared" si="71"/>
        <v>-</v>
      </c>
      <c r="EG12" s="17">
        <f t="shared" si="72"/>
        <v>0.26088790696389136</v>
      </c>
      <c r="EH12" s="17" t="str">
        <f t="shared" si="73"/>
        <v>small</v>
      </c>
      <c r="EI12" s="17" t="str">
        <f t="shared" si="74"/>
        <v>-
small</v>
      </c>
    </row>
    <row r="13" spans="1:139" s="27" customFormat="1" x14ac:dyDescent="0.2">
      <c r="A13" s="95" t="s">
        <v>55</v>
      </c>
      <c r="B13" s="95" t="s">
        <v>41</v>
      </c>
      <c r="C13" s="95" t="s">
        <v>56</v>
      </c>
      <c r="D13" s="96">
        <v>3.55</v>
      </c>
      <c r="E13" s="97">
        <v>1.03</v>
      </c>
      <c r="F13" s="126">
        <v>31</v>
      </c>
      <c r="G13" s="96">
        <v>3.47</v>
      </c>
      <c r="H13" s="97">
        <v>1.1200000000000001</v>
      </c>
      <c r="I13" s="126">
        <v>19</v>
      </c>
      <c r="J13" s="96" t="s">
        <v>442</v>
      </c>
      <c r="K13" s="97" t="s">
        <v>442</v>
      </c>
      <c r="L13" s="126" t="s">
        <v>442</v>
      </c>
      <c r="M13" s="96">
        <v>3.38</v>
      </c>
      <c r="N13" s="97">
        <v>0.74</v>
      </c>
      <c r="O13" s="126">
        <v>8</v>
      </c>
      <c r="P13" s="96">
        <v>3.7</v>
      </c>
      <c r="Q13" s="96">
        <v>1.25</v>
      </c>
      <c r="R13" s="126">
        <v>10</v>
      </c>
      <c r="S13" s="96">
        <v>3.25</v>
      </c>
      <c r="T13" s="96">
        <v>1.04</v>
      </c>
      <c r="U13" s="126">
        <v>8</v>
      </c>
      <c r="V13" s="96">
        <v>3.79</v>
      </c>
      <c r="W13" s="96">
        <v>0.85</v>
      </c>
      <c r="X13" s="126">
        <v>19</v>
      </c>
      <c r="Y13" s="96">
        <v>3.17</v>
      </c>
      <c r="Z13" s="96">
        <v>1.19</v>
      </c>
      <c r="AA13" s="126">
        <v>12</v>
      </c>
      <c r="AB13" s="96">
        <v>3.58</v>
      </c>
      <c r="AC13" s="96">
        <v>1.06</v>
      </c>
      <c r="AD13" s="126">
        <v>26</v>
      </c>
      <c r="AE13" s="96">
        <v>3.4</v>
      </c>
      <c r="AF13" s="96">
        <v>0.89</v>
      </c>
      <c r="AG13" s="126">
        <v>5</v>
      </c>
      <c r="AH13" s="96">
        <v>3.1282051282051291</v>
      </c>
      <c r="AI13" s="97">
        <v>1.0047122442058822</v>
      </c>
      <c r="AJ13" s="126">
        <v>39</v>
      </c>
      <c r="AK13" s="96">
        <v>3.1071428571428568</v>
      </c>
      <c r="AL13" s="97">
        <v>0.91648627373632263</v>
      </c>
      <c r="AM13" s="126">
        <v>28</v>
      </c>
      <c r="AN13" s="96">
        <v>3.4</v>
      </c>
      <c r="AO13" s="97">
        <v>1.1401754250991378</v>
      </c>
      <c r="AP13" s="126">
        <v>5</v>
      </c>
      <c r="AQ13" s="96">
        <v>3</v>
      </c>
      <c r="AR13" s="97">
        <v>1.4142135623730951</v>
      </c>
      <c r="AS13" s="126">
        <v>6</v>
      </c>
      <c r="AT13" s="96">
        <v>3.4000000000000004</v>
      </c>
      <c r="AU13" s="96">
        <v>1.0749676997731399</v>
      </c>
      <c r="AV13" s="126">
        <v>10</v>
      </c>
      <c r="AW13" s="96">
        <v>2.9230769230769234</v>
      </c>
      <c r="AX13" s="96">
        <v>0.95407358744302861</v>
      </c>
      <c r="AY13" s="126">
        <v>13</v>
      </c>
      <c r="AZ13" s="96">
        <v>3.15</v>
      </c>
      <c r="BA13" s="96">
        <v>0.93330200448672962</v>
      </c>
      <c r="BB13" s="126">
        <v>20</v>
      </c>
      <c r="BC13" s="96">
        <v>3.1052631578947367</v>
      </c>
      <c r="BD13" s="96">
        <v>1.1002392084403616</v>
      </c>
      <c r="BE13" s="126">
        <v>19</v>
      </c>
      <c r="BF13" s="96">
        <v>3.0285714285714289</v>
      </c>
      <c r="BG13" s="96">
        <v>0.95442357983648918</v>
      </c>
      <c r="BH13" s="126">
        <v>35</v>
      </c>
      <c r="BI13" s="96" t="s">
        <v>442</v>
      </c>
      <c r="BJ13" s="96" t="s">
        <v>442</v>
      </c>
      <c r="BK13" s="126" t="s">
        <v>442</v>
      </c>
      <c r="BL13" s="7"/>
      <c r="BM13" s="17" t="str">
        <f t="shared" si="1"/>
        <v>N&lt;5</v>
      </c>
      <c r="BN13" s="14" t="str">
        <f t="shared" si="0"/>
        <v>N&lt;5</v>
      </c>
      <c r="BO13" s="14" t="str">
        <f t="shared" si="2"/>
        <v>N&lt;5</v>
      </c>
      <c r="BP13" s="14" t="str">
        <f t="shared" si="3"/>
        <v>N&lt;5</v>
      </c>
      <c r="BQ13" s="14" t="str">
        <f t="shared" si="4"/>
        <v>N&lt;5
N&lt;5</v>
      </c>
      <c r="BR13" s="17">
        <f t="shared" si="5"/>
        <v>8.0357142857143113E-2</v>
      </c>
      <c r="BS13" s="14" t="str">
        <f t="shared" si="6"/>
        <v/>
      </c>
      <c r="BT13" s="14">
        <f t="shared" si="7"/>
        <v>8.0357142857143113E-2</v>
      </c>
      <c r="BU13" s="14" t="str">
        <f t="shared" si="8"/>
        <v/>
      </c>
      <c r="BV13" s="14" t="str">
        <f t="shared" si="9"/>
        <v xml:space="preserve">
</v>
      </c>
      <c r="BW13" s="17">
        <f t="shared" si="10"/>
        <v>0.36000000000000015</v>
      </c>
      <c r="BX13" s="14" t="str">
        <f t="shared" si="11"/>
        <v>assoc</v>
      </c>
      <c r="BY13" s="14">
        <f t="shared" si="12"/>
        <v>0.36000000000000015</v>
      </c>
      <c r="BZ13" s="14" t="str">
        <f t="shared" si="13"/>
        <v>moderate</v>
      </c>
      <c r="CA13" s="14" t="str">
        <f t="shared" si="14"/>
        <v>assoc
moderate</v>
      </c>
      <c r="CB13" s="17">
        <f t="shared" si="15"/>
        <v>0.72941176470588254</v>
      </c>
      <c r="CC13" s="14" t="str">
        <f t="shared" si="16"/>
        <v>women</v>
      </c>
      <c r="CD13" s="14">
        <f t="shared" si="17"/>
        <v>0.72941176470588254</v>
      </c>
      <c r="CE13" s="14" t="str">
        <f t="shared" si="18"/>
        <v>Large</v>
      </c>
      <c r="CF13" s="14" t="str">
        <f t="shared" si="19"/>
        <v>women
Large</v>
      </c>
      <c r="CG13" s="17">
        <f t="shared" si="20"/>
        <v>0.16981132075471711</v>
      </c>
      <c r="CH13" s="14" t="str">
        <f t="shared" si="21"/>
        <v>foc</v>
      </c>
      <c r="CI13" s="14">
        <f t="shared" si="22"/>
        <v>0.16981132075471711</v>
      </c>
      <c r="CJ13" s="14" t="str">
        <f t="shared" si="23"/>
        <v>small</v>
      </c>
      <c r="CK13" s="14" t="str">
        <f t="shared" si="24"/>
        <v>foc
small</v>
      </c>
      <c r="CL13" s="17">
        <f t="shared" si="25"/>
        <v>-0.4198165934846893</v>
      </c>
      <c r="CM13" s="14" t="str">
        <f t="shared" si="26"/>
        <v>-</v>
      </c>
      <c r="CN13" s="14">
        <f t="shared" si="27"/>
        <v>0.4198165934846893</v>
      </c>
      <c r="CO13" s="14" t="str">
        <f t="shared" si="28"/>
        <v>moderate</v>
      </c>
      <c r="CP13" s="14" t="str">
        <f t="shared" si="29"/>
        <v>-
moderate</v>
      </c>
      <c r="CQ13" s="17">
        <f t="shared" si="30"/>
        <v>-0.3959220702540921</v>
      </c>
      <c r="CR13" s="17" t="str">
        <f t="shared" si="31"/>
        <v>-</v>
      </c>
      <c r="CS13" s="17">
        <f t="shared" si="32"/>
        <v>0.3959220702540921</v>
      </c>
      <c r="CT13" s="17" t="str">
        <f t="shared" si="33"/>
        <v>moderate</v>
      </c>
      <c r="CU13" s="17" t="str">
        <f t="shared" si="34"/>
        <v>-
moderate</v>
      </c>
      <c r="CV13" s="151" t="str">
        <f t="shared" si="35"/>
        <v>N&lt;5</v>
      </c>
      <c r="CW13" s="17" t="str">
        <f t="shared" si="36"/>
        <v>N&lt;5</v>
      </c>
      <c r="CX13" s="17" t="str">
        <f t="shared" si="37"/>
        <v>N&lt;5</v>
      </c>
      <c r="CY13" s="17" t="str">
        <f t="shared" si="38"/>
        <v>N&lt;5</v>
      </c>
      <c r="CZ13" s="17" t="str">
        <f t="shared" si="39"/>
        <v>N&lt;5
N&lt;5</v>
      </c>
      <c r="DA13" s="17">
        <f t="shared" si="40"/>
        <v>-0.26870057685088794</v>
      </c>
      <c r="DB13" s="17" t="str">
        <f t="shared" si="41"/>
        <v>-</v>
      </c>
      <c r="DC13" s="17">
        <f t="shared" si="42"/>
        <v>0.26870057685088794</v>
      </c>
      <c r="DD13" s="17" t="str">
        <f t="shared" si="43"/>
        <v>small</v>
      </c>
      <c r="DE13" s="17" t="str">
        <f t="shared" si="44"/>
        <v>-
small</v>
      </c>
      <c r="DF13" s="17">
        <f t="shared" si="45"/>
        <v>-0.27907815282571891</v>
      </c>
      <c r="DG13" s="17" t="str">
        <f t="shared" si="46"/>
        <v>-</v>
      </c>
      <c r="DH13" s="17">
        <f t="shared" si="47"/>
        <v>0.27907815282571891</v>
      </c>
      <c r="DI13" s="17" t="str">
        <f t="shared" si="48"/>
        <v>small</v>
      </c>
      <c r="DJ13" s="17" t="str">
        <f t="shared" si="49"/>
        <v>-
small</v>
      </c>
      <c r="DK13" s="17">
        <f t="shared" si="50"/>
        <v>-0.34266023210981983</v>
      </c>
      <c r="DL13" s="17" t="str">
        <f t="shared" si="51"/>
        <v>-</v>
      </c>
      <c r="DM13" s="17">
        <f t="shared" si="52"/>
        <v>0.34266023210981983</v>
      </c>
      <c r="DN13" s="17" t="str">
        <f t="shared" si="53"/>
        <v>moderate</v>
      </c>
      <c r="DO13" s="17" t="str">
        <f t="shared" si="54"/>
        <v>-
moderate</v>
      </c>
      <c r="DP13" s="17">
        <f t="shared" si="55"/>
        <v>-0.68573730359870899</v>
      </c>
      <c r="DQ13" s="17" t="str">
        <f t="shared" si="56"/>
        <v>-</v>
      </c>
      <c r="DR13" s="17">
        <f t="shared" si="57"/>
        <v>0.68573730359870899</v>
      </c>
      <c r="DS13" s="17" t="str">
        <f t="shared" si="58"/>
        <v>Large</v>
      </c>
      <c r="DT13" s="17" t="str">
        <f t="shared" si="59"/>
        <v>-
Large</v>
      </c>
      <c r="DU13" s="17">
        <f t="shared" si="60"/>
        <v>-5.883887940789765E-2</v>
      </c>
      <c r="DV13" s="17" t="str">
        <f t="shared" si="61"/>
        <v/>
      </c>
      <c r="DW13" s="17">
        <f t="shared" si="62"/>
        <v>5.883887940789765E-2</v>
      </c>
      <c r="DX13" s="17" t="str">
        <f t="shared" si="63"/>
        <v/>
      </c>
      <c r="DY13" s="17" t="str">
        <f t="shared" si="64"/>
        <v xml:space="preserve">
</v>
      </c>
      <c r="DZ13" s="17">
        <f t="shared" si="65"/>
        <v>-0.5777608423327526</v>
      </c>
      <c r="EA13" s="17" t="str">
        <f t="shared" si="66"/>
        <v>-</v>
      </c>
      <c r="EB13" s="17">
        <f t="shared" si="67"/>
        <v>0.5777608423327526</v>
      </c>
      <c r="EC13" s="17" t="str">
        <f t="shared" si="68"/>
        <v>Large</v>
      </c>
      <c r="ED13" s="17" t="str">
        <f t="shared" si="69"/>
        <v>-
Large</v>
      </c>
      <c r="EE13" s="17" t="str">
        <f t="shared" si="70"/>
        <v>N&lt;5</v>
      </c>
      <c r="EF13" s="17" t="str">
        <f t="shared" si="71"/>
        <v>N&lt;5</v>
      </c>
      <c r="EG13" s="17" t="str">
        <f t="shared" si="72"/>
        <v>N&lt;5</v>
      </c>
      <c r="EH13" s="17" t="str">
        <f t="shared" si="73"/>
        <v>N&lt;5</v>
      </c>
      <c r="EI13" s="17" t="str">
        <f t="shared" si="74"/>
        <v>N&lt;5
N&lt;5</v>
      </c>
    </row>
    <row r="14" spans="1:139" x14ac:dyDescent="0.2">
      <c r="A14" s="2" t="s">
        <v>57</v>
      </c>
      <c r="B14" s="2" t="s">
        <v>41</v>
      </c>
      <c r="C14" s="2" t="s">
        <v>58</v>
      </c>
      <c r="D14" s="29">
        <v>3.55</v>
      </c>
      <c r="E14" s="29">
        <v>1.18</v>
      </c>
      <c r="F14" s="125">
        <v>29</v>
      </c>
      <c r="G14" s="29">
        <v>3.56</v>
      </c>
      <c r="H14" s="29">
        <v>1.29</v>
      </c>
      <c r="I14" s="125">
        <v>18</v>
      </c>
      <c r="J14" s="29" t="s">
        <v>442</v>
      </c>
      <c r="K14" s="29" t="s">
        <v>442</v>
      </c>
      <c r="L14" s="125" t="s">
        <v>442</v>
      </c>
      <c r="M14" s="29">
        <v>3.13</v>
      </c>
      <c r="N14" s="29">
        <v>0.83</v>
      </c>
      <c r="O14" s="125">
        <v>8</v>
      </c>
      <c r="P14" s="29">
        <v>4.1100000000000003</v>
      </c>
      <c r="Q14" s="30">
        <v>1.05</v>
      </c>
      <c r="R14" s="125">
        <v>9</v>
      </c>
      <c r="S14" s="29">
        <v>3</v>
      </c>
      <c r="T14" s="30">
        <v>1.41</v>
      </c>
      <c r="U14" s="125">
        <v>8</v>
      </c>
      <c r="V14" s="29">
        <v>3.72</v>
      </c>
      <c r="W14" s="30">
        <v>1.1299999999999999</v>
      </c>
      <c r="X14" s="125">
        <v>18</v>
      </c>
      <c r="Y14" s="29">
        <v>3.27</v>
      </c>
      <c r="Z14" s="30">
        <v>1.27</v>
      </c>
      <c r="AA14" s="125">
        <v>11</v>
      </c>
      <c r="AB14" s="29">
        <v>3.67</v>
      </c>
      <c r="AC14" s="30">
        <v>1.17</v>
      </c>
      <c r="AD14" s="125">
        <v>24</v>
      </c>
      <c r="AE14" s="29">
        <v>3</v>
      </c>
      <c r="AF14" s="30">
        <v>1.22</v>
      </c>
      <c r="AG14" s="125">
        <v>5</v>
      </c>
      <c r="AH14" s="29">
        <v>3.241379310344827</v>
      </c>
      <c r="AI14" s="29">
        <v>1.0907131485472215</v>
      </c>
      <c r="AJ14" s="125">
        <v>29</v>
      </c>
      <c r="AK14" s="29">
        <v>3.3636363636363638</v>
      </c>
      <c r="AL14" s="29">
        <v>1.0486024506776148</v>
      </c>
      <c r="AM14" s="125">
        <v>22</v>
      </c>
      <c r="AN14" s="29" t="s">
        <v>442</v>
      </c>
      <c r="AO14" s="29" t="s">
        <v>442</v>
      </c>
      <c r="AP14" s="125" t="s">
        <v>442</v>
      </c>
      <c r="AQ14" s="29" t="s">
        <v>442</v>
      </c>
      <c r="AR14" s="29" t="s">
        <v>442</v>
      </c>
      <c r="AS14" s="125" t="s">
        <v>442</v>
      </c>
      <c r="AT14" s="29">
        <v>3.75</v>
      </c>
      <c r="AU14" s="30">
        <v>1.1649647450214351</v>
      </c>
      <c r="AV14" s="125">
        <v>8</v>
      </c>
      <c r="AW14" s="29">
        <v>3.2</v>
      </c>
      <c r="AX14" s="30">
        <v>1.1352924243950933</v>
      </c>
      <c r="AY14" s="125">
        <v>10</v>
      </c>
      <c r="AZ14" s="29">
        <v>3.5</v>
      </c>
      <c r="BA14" s="30">
        <v>1</v>
      </c>
      <c r="BB14" s="125">
        <v>12</v>
      </c>
      <c r="BC14" s="29">
        <v>3.0588235294117645</v>
      </c>
      <c r="BD14" s="30">
        <v>1.1440382552221602</v>
      </c>
      <c r="BE14" s="125">
        <v>17</v>
      </c>
      <c r="BF14" s="29">
        <v>3.2399999999999998</v>
      </c>
      <c r="BG14" s="30">
        <v>1.0908712114635712</v>
      </c>
      <c r="BH14" s="125">
        <v>25</v>
      </c>
      <c r="BI14" s="29" t="s">
        <v>442</v>
      </c>
      <c r="BJ14" s="30" t="s">
        <v>442</v>
      </c>
      <c r="BK14" s="125" t="s">
        <v>442</v>
      </c>
      <c r="BL14" s="6"/>
      <c r="BM14" s="17" t="str">
        <f t="shared" si="1"/>
        <v>N&lt;5</v>
      </c>
      <c r="BN14" s="14" t="str">
        <f t="shared" si="0"/>
        <v>N&lt;5</v>
      </c>
      <c r="BO14" s="14" t="str">
        <f t="shared" si="2"/>
        <v>N&lt;5</v>
      </c>
      <c r="BP14" s="14" t="str">
        <f t="shared" si="3"/>
        <v>N&lt;5</v>
      </c>
      <c r="BQ14" s="14" t="str">
        <f t="shared" si="4"/>
        <v>N&lt;5
N&lt;5</v>
      </c>
      <c r="BR14" s="17">
        <f t="shared" si="5"/>
        <v>0.33333333333333343</v>
      </c>
      <c r="BS14" s="14" t="str">
        <f t="shared" si="6"/>
        <v>ntt</v>
      </c>
      <c r="BT14" s="14">
        <f t="shared" si="7"/>
        <v>0.33333333333333343</v>
      </c>
      <c r="BU14" s="14" t="str">
        <f t="shared" si="8"/>
        <v>moderate</v>
      </c>
      <c r="BV14" s="14" t="str">
        <f t="shared" si="9"/>
        <v>ntt
moderate</v>
      </c>
      <c r="BW14" s="17">
        <f t="shared" si="10"/>
        <v>1.0571428571428574</v>
      </c>
      <c r="BX14" s="14" t="str">
        <f t="shared" si="11"/>
        <v>assoc</v>
      </c>
      <c r="BY14" s="14">
        <f t="shared" si="12"/>
        <v>1.0571428571428574</v>
      </c>
      <c r="BZ14" s="14" t="str">
        <f t="shared" si="13"/>
        <v>Large</v>
      </c>
      <c r="CA14" s="14" t="str">
        <f t="shared" si="14"/>
        <v>assoc
Large</v>
      </c>
      <c r="CB14" s="17">
        <f t="shared" si="15"/>
        <v>0.3982300884955754</v>
      </c>
      <c r="CC14" s="14" t="str">
        <f t="shared" si="16"/>
        <v>women</v>
      </c>
      <c r="CD14" s="14">
        <f t="shared" si="17"/>
        <v>0.3982300884955754</v>
      </c>
      <c r="CE14" s="14" t="str">
        <f t="shared" si="18"/>
        <v>moderate</v>
      </c>
      <c r="CF14" s="14" t="str">
        <f t="shared" si="19"/>
        <v>women
moderate</v>
      </c>
      <c r="CG14" s="17">
        <f t="shared" si="20"/>
        <v>0.57264957264957261</v>
      </c>
      <c r="CH14" s="14" t="str">
        <f t="shared" si="21"/>
        <v>foc</v>
      </c>
      <c r="CI14" s="14">
        <f t="shared" si="22"/>
        <v>0.57264957264957261</v>
      </c>
      <c r="CJ14" s="14" t="str">
        <f t="shared" si="23"/>
        <v>Large</v>
      </c>
      <c r="CK14" s="14" t="str">
        <f t="shared" si="24"/>
        <v>foc
Large</v>
      </c>
      <c r="CL14" s="17">
        <f t="shared" si="25"/>
        <v>-0.28295312114485932</v>
      </c>
      <c r="CM14" s="14" t="str">
        <f t="shared" si="26"/>
        <v>-</v>
      </c>
      <c r="CN14" s="14">
        <f t="shared" si="27"/>
        <v>0.28295312114485932</v>
      </c>
      <c r="CO14" s="14" t="str">
        <f t="shared" si="28"/>
        <v>small</v>
      </c>
      <c r="CP14" s="14" t="str">
        <f t="shared" si="29"/>
        <v>-
small</v>
      </c>
      <c r="CQ14" s="17">
        <f t="shared" si="30"/>
        <v>-0.1872622329241598</v>
      </c>
      <c r="CR14" s="17" t="str">
        <f t="shared" si="31"/>
        <v>-</v>
      </c>
      <c r="CS14" s="17">
        <f t="shared" si="32"/>
        <v>0.1872622329241598</v>
      </c>
      <c r="CT14" s="17" t="str">
        <f t="shared" si="33"/>
        <v>small</v>
      </c>
      <c r="CU14" s="17" t="str">
        <f t="shared" si="34"/>
        <v>-
small</v>
      </c>
      <c r="CV14" s="151" t="str">
        <f t="shared" si="35"/>
        <v>N&lt;5</v>
      </c>
      <c r="CW14" s="17" t="str">
        <f t="shared" si="36"/>
        <v>N&lt;5</v>
      </c>
      <c r="CX14" s="17" t="str">
        <f t="shared" si="37"/>
        <v>N&lt;5</v>
      </c>
      <c r="CY14" s="17" t="str">
        <f t="shared" si="38"/>
        <v>N&lt;5</v>
      </c>
      <c r="CZ14" s="17" t="str">
        <f t="shared" si="39"/>
        <v>N&lt;5
N&lt;5</v>
      </c>
      <c r="DA14" s="17" t="str">
        <f t="shared" si="40"/>
        <v>N&lt;5</v>
      </c>
      <c r="DB14" s="17" t="str">
        <f t="shared" si="41"/>
        <v>N&lt;5</v>
      </c>
      <c r="DC14" s="17" t="str">
        <f t="shared" si="42"/>
        <v>N&lt;5</v>
      </c>
      <c r="DD14" s="17" t="str">
        <f t="shared" si="43"/>
        <v>N&lt;5</v>
      </c>
      <c r="DE14" s="17" t="str">
        <f t="shared" si="44"/>
        <v>N&lt;5
N&lt;5</v>
      </c>
      <c r="DF14" s="17">
        <f t="shared" si="45"/>
        <v>-0.30902222710042304</v>
      </c>
      <c r="DG14" s="17" t="str">
        <f t="shared" si="46"/>
        <v>-</v>
      </c>
      <c r="DH14" s="17">
        <f t="shared" si="47"/>
        <v>0.30902222710042304</v>
      </c>
      <c r="DI14" s="17" t="str">
        <f t="shared" si="48"/>
        <v>moderate</v>
      </c>
      <c r="DJ14" s="17" t="str">
        <f t="shared" si="49"/>
        <v>-
moderate</v>
      </c>
      <c r="DK14" s="17">
        <f t="shared" si="50"/>
        <v>0.17616606585441122</v>
      </c>
      <c r="DL14" s="17" t="str">
        <f t="shared" si="51"/>
        <v>+</v>
      </c>
      <c r="DM14" s="17">
        <f t="shared" si="52"/>
        <v>0.17616606585441122</v>
      </c>
      <c r="DN14" s="17" t="str">
        <f t="shared" si="53"/>
        <v>small</v>
      </c>
      <c r="DO14" s="17" t="str">
        <f t="shared" si="54"/>
        <v>+
small</v>
      </c>
      <c r="DP14" s="17">
        <f t="shared" si="55"/>
        <v>-0.2200000000000002</v>
      </c>
      <c r="DQ14" s="17" t="str">
        <f t="shared" si="56"/>
        <v>-</v>
      </c>
      <c r="DR14" s="17">
        <f t="shared" si="57"/>
        <v>0.2200000000000002</v>
      </c>
      <c r="DS14" s="17" t="str">
        <f t="shared" si="58"/>
        <v>small</v>
      </c>
      <c r="DT14" s="17" t="str">
        <f t="shared" si="59"/>
        <v>-
small</v>
      </c>
      <c r="DU14" s="17">
        <f t="shared" si="60"/>
        <v>-0.18458864432573305</v>
      </c>
      <c r="DV14" s="17" t="str">
        <f t="shared" si="61"/>
        <v>-</v>
      </c>
      <c r="DW14" s="17">
        <f t="shared" si="62"/>
        <v>0.18458864432573305</v>
      </c>
      <c r="DX14" s="17" t="str">
        <f t="shared" si="63"/>
        <v>small</v>
      </c>
      <c r="DY14" s="17" t="str">
        <f t="shared" si="64"/>
        <v>-
small</v>
      </c>
      <c r="DZ14" s="17">
        <f t="shared" si="65"/>
        <v>-0.39418035372213106</v>
      </c>
      <c r="EA14" s="17" t="str">
        <f t="shared" si="66"/>
        <v>-</v>
      </c>
      <c r="EB14" s="17">
        <f t="shared" si="67"/>
        <v>0.39418035372213106</v>
      </c>
      <c r="EC14" s="17" t="str">
        <f t="shared" si="68"/>
        <v>moderate</v>
      </c>
      <c r="ED14" s="17" t="str">
        <f t="shared" si="69"/>
        <v>-
moderate</v>
      </c>
      <c r="EE14" s="17" t="str">
        <f t="shared" si="70"/>
        <v>N&lt;5</v>
      </c>
      <c r="EF14" s="17" t="str">
        <f t="shared" si="71"/>
        <v>N&lt;5</v>
      </c>
      <c r="EG14" s="17" t="str">
        <f t="shared" si="72"/>
        <v>N&lt;5</v>
      </c>
      <c r="EH14" s="17" t="str">
        <f t="shared" si="73"/>
        <v>N&lt;5</v>
      </c>
      <c r="EI14" s="17" t="str">
        <f t="shared" si="74"/>
        <v>N&lt;5
N&lt;5</v>
      </c>
    </row>
    <row r="15" spans="1:139" s="27" customFormat="1" x14ac:dyDescent="0.2">
      <c r="A15" s="95" t="s">
        <v>59</v>
      </c>
      <c r="B15" s="95" t="s">
        <v>41</v>
      </c>
      <c r="C15" s="95" t="s">
        <v>60</v>
      </c>
      <c r="D15" s="96">
        <v>2.5</v>
      </c>
      <c r="E15" s="96">
        <v>1.18</v>
      </c>
      <c r="F15" s="126">
        <v>24</v>
      </c>
      <c r="G15" s="96">
        <v>2.29</v>
      </c>
      <c r="H15" s="96">
        <v>1.1599999999999999</v>
      </c>
      <c r="I15" s="126">
        <v>17</v>
      </c>
      <c r="J15" s="96" t="s">
        <v>442</v>
      </c>
      <c r="K15" s="96" t="s">
        <v>442</v>
      </c>
      <c r="L15" s="126" t="s">
        <v>442</v>
      </c>
      <c r="M15" s="96">
        <v>2.8</v>
      </c>
      <c r="N15" s="96">
        <v>0.84</v>
      </c>
      <c r="O15" s="126">
        <v>5</v>
      </c>
      <c r="P15" s="96">
        <v>2.25</v>
      </c>
      <c r="Q15" s="96">
        <v>1.1599999999999999</v>
      </c>
      <c r="R15" s="126">
        <v>8</v>
      </c>
      <c r="S15" s="96">
        <v>2.25</v>
      </c>
      <c r="T15" s="96">
        <v>1.28</v>
      </c>
      <c r="U15" s="126">
        <v>8</v>
      </c>
      <c r="V15" s="96">
        <v>2.93</v>
      </c>
      <c r="W15" s="96">
        <v>1.03</v>
      </c>
      <c r="X15" s="126">
        <v>15</v>
      </c>
      <c r="Y15" s="96">
        <v>1.78</v>
      </c>
      <c r="Z15" s="96">
        <v>1.0900000000000001</v>
      </c>
      <c r="AA15" s="126">
        <v>9</v>
      </c>
      <c r="AB15" s="96">
        <v>2.41</v>
      </c>
      <c r="AC15" s="96">
        <v>1.18</v>
      </c>
      <c r="AD15" s="126">
        <v>22</v>
      </c>
      <c r="AE15" s="96" t="s">
        <v>442</v>
      </c>
      <c r="AF15" s="96" t="s">
        <v>442</v>
      </c>
      <c r="AG15" s="126" t="s">
        <v>442</v>
      </c>
      <c r="AH15" s="96">
        <v>2.6296296296296302</v>
      </c>
      <c r="AI15" s="96">
        <v>1.1815292615976112</v>
      </c>
      <c r="AJ15" s="126">
        <v>27</v>
      </c>
      <c r="AK15" s="96">
        <v>2.5263157894736841</v>
      </c>
      <c r="AL15" s="96">
        <v>1.1239029738980328</v>
      </c>
      <c r="AM15" s="126">
        <v>19</v>
      </c>
      <c r="AN15" s="96">
        <v>3.2</v>
      </c>
      <c r="AO15" s="96">
        <v>1.3038404810405297</v>
      </c>
      <c r="AP15" s="126">
        <v>5</v>
      </c>
      <c r="AQ15" s="96" t="s">
        <v>442</v>
      </c>
      <c r="AR15" s="96" t="s">
        <v>442</v>
      </c>
      <c r="AS15" s="126" t="s">
        <v>442</v>
      </c>
      <c r="AT15" s="96">
        <v>3</v>
      </c>
      <c r="AU15" s="96">
        <v>1.1547005383792515</v>
      </c>
      <c r="AV15" s="126">
        <v>7</v>
      </c>
      <c r="AW15" s="96">
        <v>2</v>
      </c>
      <c r="AX15" s="96">
        <v>1.1180339887498949</v>
      </c>
      <c r="AY15" s="126">
        <v>9</v>
      </c>
      <c r="AZ15" s="96">
        <v>3.0909090909090908</v>
      </c>
      <c r="BA15" s="96">
        <v>0.94387980744853894</v>
      </c>
      <c r="BB15" s="126">
        <v>11</v>
      </c>
      <c r="BC15" s="96">
        <v>2.3124999999999996</v>
      </c>
      <c r="BD15" s="96">
        <v>1.25</v>
      </c>
      <c r="BE15" s="126">
        <v>16</v>
      </c>
      <c r="BF15" s="96">
        <v>2.4999999999999996</v>
      </c>
      <c r="BG15" s="96">
        <v>1.1033545687347408</v>
      </c>
      <c r="BH15" s="126">
        <v>24</v>
      </c>
      <c r="BI15" s="96" t="s">
        <v>442</v>
      </c>
      <c r="BJ15" s="96" t="s">
        <v>442</v>
      </c>
      <c r="BK15" s="126" t="s">
        <v>442</v>
      </c>
      <c r="BL15" s="7"/>
      <c r="BM15" s="17" t="str">
        <f t="shared" si="1"/>
        <v>N&lt;5</v>
      </c>
      <c r="BN15" s="14" t="str">
        <f t="shared" si="0"/>
        <v>N&lt;5</v>
      </c>
      <c r="BO15" s="14" t="str">
        <f t="shared" si="2"/>
        <v>N&lt;5</v>
      </c>
      <c r="BP15" s="14" t="str">
        <f t="shared" si="3"/>
        <v>N&lt;5</v>
      </c>
      <c r="BQ15" s="14" t="str">
        <f t="shared" si="4"/>
        <v>N&lt;5
N&lt;5</v>
      </c>
      <c r="BR15" s="17">
        <f t="shared" si="5"/>
        <v>-0.43965517241379293</v>
      </c>
      <c r="BS15" s="14" t="str">
        <f t="shared" si="6"/>
        <v>tenured</v>
      </c>
      <c r="BT15" s="14">
        <f t="shared" si="7"/>
        <v>0.43965517241379293</v>
      </c>
      <c r="BU15" s="14" t="str">
        <f t="shared" si="8"/>
        <v>moderate</v>
      </c>
      <c r="BV15" s="14" t="str">
        <f t="shared" si="9"/>
        <v>tenured
moderate</v>
      </c>
      <c r="BW15" s="17">
        <f t="shared" si="10"/>
        <v>0</v>
      </c>
      <c r="BX15" s="14" t="str">
        <f t="shared" si="11"/>
        <v/>
      </c>
      <c r="BY15" s="14">
        <f t="shared" si="12"/>
        <v>0</v>
      </c>
      <c r="BZ15" s="14" t="str">
        <f t="shared" si="13"/>
        <v/>
      </c>
      <c r="CA15" s="14" t="str">
        <f t="shared" si="14"/>
        <v xml:space="preserve">
</v>
      </c>
      <c r="CB15" s="17">
        <f t="shared" si="15"/>
        <v>1.1165048543689322</v>
      </c>
      <c r="CC15" s="14" t="str">
        <f t="shared" si="16"/>
        <v>women</v>
      </c>
      <c r="CD15" s="14">
        <f t="shared" si="17"/>
        <v>1.1165048543689322</v>
      </c>
      <c r="CE15" s="14" t="str">
        <f t="shared" si="18"/>
        <v>Large</v>
      </c>
      <c r="CF15" s="14" t="str">
        <f t="shared" si="19"/>
        <v>women
Large</v>
      </c>
      <c r="CG15" s="17" t="str">
        <f t="shared" si="20"/>
        <v>N&lt;5</v>
      </c>
      <c r="CH15" s="14" t="str">
        <f t="shared" si="21"/>
        <v>N&lt;5</v>
      </c>
      <c r="CI15" s="14" t="str">
        <f t="shared" si="22"/>
        <v>N&lt;5</v>
      </c>
      <c r="CJ15" s="14" t="str">
        <f t="shared" si="23"/>
        <v>N&lt;5</v>
      </c>
      <c r="CK15" s="14" t="str">
        <f t="shared" si="24"/>
        <v>N&lt;5
N&lt;5</v>
      </c>
      <c r="CL15" s="17">
        <f t="shared" si="25"/>
        <v>0.10971343143406435</v>
      </c>
      <c r="CM15" s="14" t="str">
        <f t="shared" si="26"/>
        <v>+</v>
      </c>
      <c r="CN15" s="14">
        <f t="shared" si="27"/>
        <v>0.10971343143406435</v>
      </c>
      <c r="CO15" s="14" t="str">
        <f t="shared" si="28"/>
        <v>small</v>
      </c>
      <c r="CP15" s="14" t="str">
        <f t="shared" si="29"/>
        <v>+
small</v>
      </c>
      <c r="CQ15" s="17">
        <f t="shared" si="30"/>
        <v>0.21026351470009014</v>
      </c>
      <c r="CR15" s="17" t="str">
        <f t="shared" si="31"/>
        <v>+</v>
      </c>
      <c r="CS15" s="17">
        <f t="shared" si="32"/>
        <v>0.21026351470009014</v>
      </c>
      <c r="CT15" s="17" t="str">
        <f t="shared" si="33"/>
        <v>small</v>
      </c>
      <c r="CU15" s="17" t="str">
        <f t="shared" si="34"/>
        <v>+
small</v>
      </c>
      <c r="CV15" s="151" t="str">
        <f t="shared" si="35"/>
        <v>N&lt;5</v>
      </c>
      <c r="CW15" s="17" t="str">
        <f t="shared" si="36"/>
        <v>N&lt;5</v>
      </c>
      <c r="CX15" s="17" t="str">
        <f t="shared" si="37"/>
        <v>N&lt;5</v>
      </c>
      <c r="CY15" s="17" t="str">
        <f t="shared" si="38"/>
        <v>N&lt;5</v>
      </c>
      <c r="CZ15" s="17" t="str">
        <f t="shared" si="39"/>
        <v>N&lt;5
N&lt;5</v>
      </c>
      <c r="DA15" s="17" t="str">
        <f t="shared" si="40"/>
        <v>N&lt;5</v>
      </c>
      <c r="DB15" s="17" t="str">
        <f t="shared" si="41"/>
        <v>N&lt;5</v>
      </c>
      <c r="DC15" s="17" t="str">
        <f t="shared" si="42"/>
        <v>N&lt;5</v>
      </c>
      <c r="DD15" s="17" t="str">
        <f t="shared" si="43"/>
        <v>N&lt;5</v>
      </c>
      <c r="DE15" s="17" t="str">
        <f t="shared" si="44"/>
        <v>N&lt;5
N&lt;5</v>
      </c>
      <c r="DF15" s="17">
        <f t="shared" si="45"/>
        <v>0.649519052838329</v>
      </c>
      <c r="DG15" s="17" t="str">
        <f t="shared" si="46"/>
        <v>+</v>
      </c>
      <c r="DH15" s="17">
        <f t="shared" si="47"/>
        <v>0.649519052838329</v>
      </c>
      <c r="DI15" s="17" t="str">
        <f t="shared" si="48"/>
        <v>Large</v>
      </c>
      <c r="DJ15" s="17" t="str">
        <f t="shared" si="49"/>
        <v>+
Large</v>
      </c>
      <c r="DK15" s="17">
        <f t="shared" si="50"/>
        <v>-0.22360679774997896</v>
      </c>
      <c r="DL15" s="17" t="str">
        <f t="shared" si="51"/>
        <v>-</v>
      </c>
      <c r="DM15" s="17">
        <f t="shared" si="52"/>
        <v>0.22360679774997896</v>
      </c>
      <c r="DN15" s="17" t="str">
        <f t="shared" si="53"/>
        <v>small</v>
      </c>
      <c r="DO15" s="17" t="str">
        <f t="shared" si="54"/>
        <v>-
small</v>
      </c>
      <c r="DP15" s="17">
        <f t="shared" si="55"/>
        <v>0.17047625093713381</v>
      </c>
      <c r="DQ15" s="17" t="str">
        <f t="shared" si="56"/>
        <v>+</v>
      </c>
      <c r="DR15" s="17">
        <f t="shared" si="57"/>
        <v>0.17047625093713381</v>
      </c>
      <c r="DS15" s="17" t="str">
        <f t="shared" si="58"/>
        <v>small</v>
      </c>
      <c r="DT15" s="17" t="str">
        <f t="shared" si="59"/>
        <v>+
small</v>
      </c>
      <c r="DU15" s="17">
        <f t="shared" si="60"/>
        <v>0.4259999999999996</v>
      </c>
      <c r="DV15" s="17" t="str">
        <f t="shared" si="61"/>
        <v>+</v>
      </c>
      <c r="DW15" s="17">
        <f t="shared" si="62"/>
        <v>0.4259999999999996</v>
      </c>
      <c r="DX15" s="17" t="str">
        <f t="shared" si="63"/>
        <v>moderate</v>
      </c>
      <c r="DY15" s="17" t="str">
        <f t="shared" si="64"/>
        <v>+
moderate</v>
      </c>
      <c r="DZ15" s="17">
        <f t="shared" si="65"/>
        <v>8.1569427045746393E-2</v>
      </c>
      <c r="EA15" s="17" t="str">
        <f t="shared" si="66"/>
        <v/>
      </c>
      <c r="EB15" s="17">
        <f t="shared" si="67"/>
        <v>8.1569427045746393E-2</v>
      </c>
      <c r="EC15" s="17" t="str">
        <f t="shared" si="68"/>
        <v/>
      </c>
      <c r="ED15" s="17" t="str">
        <f t="shared" si="69"/>
        <v xml:space="preserve">
</v>
      </c>
      <c r="EE15" s="17" t="str">
        <f t="shared" si="70"/>
        <v>N&lt;5</v>
      </c>
      <c r="EF15" s="17" t="str">
        <f t="shared" si="71"/>
        <v>N&lt;5</v>
      </c>
      <c r="EG15" s="17" t="str">
        <f t="shared" si="72"/>
        <v>N&lt;5</v>
      </c>
      <c r="EH15" s="17" t="str">
        <f t="shared" si="73"/>
        <v>N&lt;5</v>
      </c>
      <c r="EI15" s="17" t="str">
        <f t="shared" si="74"/>
        <v>N&lt;5
N&lt;5</v>
      </c>
    </row>
    <row r="16" spans="1:139" x14ac:dyDescent="0.2">
      <c r="A16" s="2" t="s">
        <v>61</v>
      </c>
      <c r="B16" s="2" t="s">
        <v>41</v>
      </c>
      <c r="C16" s="2" t="s">
        <v>62</v>
      </c>
      <c r="D16" s="29">
        <v>3.59</v>
      </c>
      <c r="E16" s="30">
        <v>1.0900000000000001</v>
      </c>
      <c r="F16" s="125">
        <v>46</v>
      </c>
      <c r="G16" s="29">
        <v>3.73</v>
      </c>
      <c r="H16" s="30">
        <v>1.05</v>
      </c>
      <c r="I16" s="125">
        <v>30</v>
      </c>
      <c r="J16" s="29">
        <v>3.4</v>
      </c>
      <c r="K16" s="30">
        <v>0.89</v>
      </c>
      <c r="L16" s="125">
        <v>5</v>
      </c>
      <c r="M16" s="29">
        <v>3.27</v>
      </c>
      <c r="N16" s="30">
        <v>1.27</v>
      </c>
      <c r="O16" s="125">
        <v>11</v>
      </c>
      <c r="P16" s="29">
        <v>3.92</v>
      </c>
      <c r="Q16" s="29">
        <v>0.95</v>
      </c>
      <c r="R16" s="125">
        <v>13</v>
      </c>
      <c r="S16" s="29">
        <v>3.6</v>
      </c>
      <c r="T16" s="29">
        <v>1.18</v>
      </c>
      <c r="U16" s="125">
        <v>15</v>
      </c>
      <c r="V16" s="29">
        <v>3.88</v>
      </c>
      <c r="W16" s="29">
        <v>0.91</v>
      </c>
      <c r="X16" s="125">
        <v>26</v>
      </c>
      <c r="Y16" s="29">
        <v>3.2</v>
      </c>
      <c r="Z16" s="29">
        <v>1.2</v>
      </c>
      <c r="AA16" s="125">
        <v>20</v>
      </c>
      <c r="AB16" s="29">
        <v>3.56</v>
      </c>
      <c r="AC16" s="29">
        <v>1.08</v>
      </c>
      <c r="AD16" s="125">
        <v>36</v>
      </c>
      <c r="AE16" s="29">
        <v>3.7</v>
      </c>
      <c r="AF16" s="29">
        <v>1.1599999999999999</v>
      </c>
      <c r="AG16" s="125">
        <v>10</v>
      </c>
      <c r="AH16" s="29">
        <v>3.3214285714285712</v>
      </c>
      <c r="AI16" s="30">
        <v>1.0972219938991852</v>
      </c>
      <c r="AJ16" s="125">
        <v>56</v>
      </c>
      <c r="AK16" s="29">
        <v>3.3235294117647065</v>
      </c>
      <c r="AL16" s="30">
        <v>1.0932461597350347</v>
      </c>
      <c r="AM16" s="125">
        <v>34</v>
      </c>
      <c r="AN16" s="29">
        <v>4</v>
      </c>
      <c r="AO16" s="30">
        <v>0.89442719099991586</v>
      </c>
      <c r="AP16" s="125">
        <v>6</v>
      </c>
      <c r="AQ16" s="29">
        <v>3.0624999999999996</v>
      </c>
      <c r="AR16" s="30">
        <v>1.1236102527122114</v>
      </c>
      <c r="AS16" s="125">
        <v>16</v>
      </c>
      <c r="AT16" s="29">
        <v>2.9090909090909092</v>
      </c>
      <c r="AU16" s="29">
        <v>1.2210278829367864</v>
      </c>
      <c r="AV16" s="125">
        <v>11</v>
      </c>
      <c r="AW16" s="29">
        <v>3.5555555555555558</v>
      </c>
      <c r="AX16" s="29">
        <v>1.0966377611066325</v>
      </c>
      <c r="AY16" s="125">
        <v>18</v>
      </c>
      <c r="AZ16" s="29">
        <v>3.285714285714286</v>
      </c>
      <c r="BA16" s="29">
        <v>1.0837911120705757</v>
      </c>
      <c r="BB16" s="125">
        <v>28</v>
      </c>
      <c r="BC16" s="29">
        <v>3.3571428571428568</v>
      </c>
      <c r="BD16" s="29">
        <v>1.1292175499576134</v>
      </c>
      <c r="BE16" s="125">
        <v>28</v>
      </c>
      <c r="BF16" s="29">
        <v>3.3191489361702127</v>
      </c>
      <c r="BG16" s="29">
        <v>1.0447879539122509</v>
      </c>
      <c r="BH16" s="125">
        <v>47</v>
      </c>
      <c r="BI16" s="29">
        <v>3.3333333333333335</v>
      </c>
      <c r="BJ16" s="29">
        <v>1.4142135623730951</v>
      </c>
      <c r="BK16" s="125">
        <v>9</v>
      </c>
      <c r="BL16" s="6"/>
      <c r="BM16" s="17">
        <f t="shared" si="1"/>
        <v>0.31428571428571433</v>
      </c>
      <c r="BN16" s="14" t="str">
        <f t="shared" si="0"/>
        <v>pre-ten</v>
      </c>
      <c r="BO16" s="14">
        <f t="shared" si="2"/>
        <v>0.31428571428571433</v>
      </c>
      <c r="BP16" s="14" t="str">
        <f t="shared" si="3"/>
        <v>moderate</v>
      </c>
      <c r="BQ16" s="14" t="str">
        <f t="shared" si="4"/>
        <v>pre-ten
moderate</v>
      </c>
      <c r="BR16" s="17">
        <f t="shared" si="5"/>
        <v>0.43809523809523804</v>
      </c>
      <c r="BS16" s="14" t="str">
        <f t="shared" si="6"/>
        <v>ntt</v>
      </c>
      <c r="BT16" s="14">
        <f t="shared" si="7"/>
        <v>0.43809523809523804</v>
      </c>
      <c r="BU16" s="14" t="str">
        <f t="shared" si="8"/>
        <v>moderate</v>
      </c>
      <c r="BV16" s="14" t="str">
        <f t="shared" si="9"/>
        <v>ntt
moderate</v>
      </c>
      <c r="BW16" s="17">
        <f t="shared" si="10"/>
        <v>0.33684210526315772</v>
      </c>
      <c r="BX16" s="14" t="str">
        <f t="shared" si="11"/>
        <v>assoc</v>
      </c>
      <c r="BY16" s="14">
        <f t="shared" si="12"/>
        <v>0.33684210526315772</v>
      </c>
      <c r="BZ16" s="14" t="str">
        <f t="shared" si="13"/>
        <v>moderate</v>
      </c>
      <c r="CA16" s="14" t="str">
        <f t="shared" si="14"/>
        <v>assoc
moderate</v>
      </c>
      <c r="CB16" s="17">
        <f t="shared" si="15"/>
        <v>0.74725274725274693</v>
      </c>
      <c r="CC16" s="14" t="str">
        <f t="shared" si="16"/>
        <v>women</v>
      </c>
      <c r="CD16" s="14">
        <f t="shared" si="17"/>
        <v>0.74725274725274693</v>
      </c>
      <c r="CE16" s="14" t="str">
        <f t="shared" si="18"/>
        <v>Large</v>
      </c>
      <c r="CF16" s="14" t="str">
        <f t="shared" si="19"/>
        <v>women
Large</v>
      </c>
      <c r="CG16" s="17">
        <f t="shared" si="20"/>
        <v>-0.12962962962962973</v>
      </c>
      <c r="CH16" s="14" t="str">
        <f t="shared" si="21"/>
        <v>white</v>
      </c>
      <c r="CI16" s="14">
        <f t="shared" si="22"/>
        <v>0.12962962962962973</v>
      </c>
      <c r="CJ16" s="14" t="str">
        <f t="shared" si="23"/>
        <v>small</v>
      </c>
      <c r="CK16" s="14" t="str">
        <f t="shared" si="24"/>
        <v>white
small</v>
      </c>
      <c r="CL16" s="17">
        <f t="shared" si="25"/>
        <v>-0.2447740111524829</v>
      </c>
      <c r="CM16" s="14" t="str">
        <f t="shared" si="26"/>
        <v>-</v>
      </c>
      <c r="CN16" s="14">
        <f t="shared" si="27"/>
        <v>0.2447740111524829</v>
      </c>
      <c r="CO16" s="14" t="str">
        <f t="shared" si="28"/>
        <v>small</v>
      </c>
      <c r="CP16" s="14" t="str">
        <f t="shared" si="29"/>
        <v>-
small</v>
      </c>
      <c r="CQ16" s="17">
        <f t="shared" si="30"/>
        <v>-0.37180152394389199</v>
      </c>
      <c r="CR16" s="17" t="str">
        <f t="shared" si="31"/>
        <v>-</v>
      </c>
      <c r="CS16" s="17">
        <f t="shared" si="32"/>
        <v>0.37180152394389199</v>
      </c>
      <c r="CT16" s="17" t="str">
        <f t="shared" si="33"/>
        <v>moderate</v>
      </c>
      <c r="CU16" s="17" t="str">
        <f t="shared" si="34"/>
        <v>-
moderate</v>
      </c>
      <c r="CV16" s="151">
        <f t="shared" si="35"/>
        <v>0.67082039324993703</v>
      </c>
      <c r="CW16" s="17" t="str">
        <f t="shared" si="36"/>
        <v>+</v>
      </c>
      <c r="CX16" s="17">
        <f t="shared" si="37"/>
        <v>0.67082039324993703</v>
      </c>
      <c r="CY16" s="17" t="str">
        <f t="shared" si="38"/>
        <v>Large</v>
      </c>
      <c r="CZ16" s="17" t="str">
        <f t="shared" si="39"/>
        <v>+
Large</v>
      </c>
      <c r="DA16" s="17">
        <f t="shared" si="40"/>
        <v>-0.18467257618834412</v>
      </c>
      <c r="DB16" s="17" t="str">
        <f t="shared" si="41"/>
        <v>-</v>
      </c>
      <c r="DC16" s="17">
        <f t="shared" si="42"/>
        <v>0.18467257618834412</v>
      </c>
      <c r="DD16" s="17" t="str">
        <f t="shared" si="43"/>
        <v>small</v>
      </c>
      <c r="DE16" s="17" t="str">
        <f t="shared" si="44"/>
        <v>-
small</v>
      </c>
      <c r="DF16" s="17">
        <f t="shared" si="45"/>
        <v>-0.82791646696689425</v>
      </c>
      <c r="DG16" s="17" t="str">
        <f t="shared" si="46"/>
        <v>-</v>
      </c>
      <c r="DH16" s="17">
        <f t="shared" si="47"/>
        <v>0.82791646696689425</v>
      </c>
      <c r="DI16" s="17" t="str">
        <f t="shared" si="48"/>
        <v>Large</v>
      </c>
      <c r="DJ16" s="17" t="str">
        <f t="shared" si="49"/>
        <v>-
Large</v>
      </c>
      <c r="DK16" s="17">
        <f t="shared" si="50"/>
        <v>-4.0527917258288443E-2</v>
      </c>
      <c r="DL16" s="17" t="str">
        <f t="shared" si="51"/>
        <v/>
      </c>
      <c r="DM16" s="17">
        <f t="shared" si="52"/>
        <v>4.0527917258288443E-2</v>
      </c>
      <c r="DN16" s="17" t="str">
        <f t="shared" si="53"/>
        <v/>
      </c>
      <c r="DO16" s="17" t="str">
        <f t="shared" si="54"/>
        <v xml:space="preserve">
</v>
      </c>
      <c r="DP16" s="17">
        <f t="shared" si="55"/>
        <v>-0.54833971940435555</v>
      </c>
      <c r="DQ16" s="17" t="str">
        <f t="shared" si="56"/>
        <v>-</v>
      </c>
      <c r="DR16" s="17">
        <f t="shared" si="57"/>
        <v>0.54833971940435555</v>
      </c>
      <c r="DS16" s="17" t="str">
        <f t="shared" si="58"/>
        <v>Large</v>
      </c>
      <c r="DT16" s="17" t="str">
        <f t="shared" si="59"/>
        <v>-
Large</v>
      </c>
      <c r="DU16" s="17">
        <f t="shared" si="60"/>
        <v>0.13916083499477594</v>
      </c>
      <c r="DV16" s="17" t="str">
        <f t="shared" si="61"/>
        <v>+</v>
      </c>
      <c r="DW16" s="17">
        <f t="shared" si="62"/>
        <v>0.13916083499477594</v>
      </c>
      <c r="DX16" s="17" t="str">
        <f t="shared" si="63"/>
        <v>small</v>
      </c>
      <c r="DY16" s="17" t="str">
        <f t="shared" si="64"/>
        <v>+
small</v>
      </c>
      <c r="DZ16" s="17">
        <f t="shared" si="65"/>
        <v>-0.23052626413609653</v>
      </c>
      <c r="EA16" s="17" t="str">
        <f t="shared" si="66"/>
        <v>-</v>
      </c>
      <c r="EB16" s="17">
        <f t="shared" si="67"/>
        <v>0.23052626413609653</v>
      </c>
      <c r="EC16" s="17" t="str">
        <f t="shared" si="68"/>
        <v>small</v>
      </c>
      <c r="ED16" s="17" t="str">
        <f t="shared" si="69"/>
        <v>-
small</v>
      </c>
      <c r="EE16" s="17">
        <f t="shared" si="70"/>
        <v>-0.25927248643506745</v>
      </c>
      <c r="EF16" s="17" t="str">
        <f t="shared" si="71"/>
        <v>-</v>
      </c>
      <c r="EG16" s="17">
        <f t="shared" si="72"/>
        <v>0.25927248643506745</v>
      </c>
      <c r="EH16" s="17" t="str">
        <f t="shared" si="73"/>
        <v>small</v>
      </c>
      <c r="EI16" s="17" t="str">
        <f t="shared" si="74"/>
        <v>-
small</v>
      </c>
    </row>
    <row r="17" spans="1:139" s="27" customFormat="1" x14ac:dyDescent="0.2">
      <c r="A17" s="95" t="s">
        <v>63</v>
      </c>
      <c r="B17" s="95" t="s">
        <v>41</v>
      </c>
      <c r="C17" s="95" t="s">
        <v>64</v>
      </c>
      <c r="D17" s="96">
        <v>2.78</v>
      </c>
      <c r="E17" s="97">
        <v>1.36</v>
      </c>
      <c r="F17" s="126">
        <v>37</v>
      </c>
      <c r="G17" s="96">
        <v>2.85</v>
      </c>
      <c r="H17" s="97">
        <v>1.38</v>
      </c>
      <c r="I17" s="126">
        <v>26</v>
      </c>
      <c r="J17" s="96" t="s">
        <v>442</v>
      </c>
      <c r="K17" s="97" t="s">
        <v>442</v>
      </c>
      <c r="L17" s="126" t="s">
        <v>442</v>
      </c>
      <c r="M17" s="96">
        <v>2.57</v>
      </c>
      <c r="N17" s="97">
        <v>1.4</v>
      </c>
      <c r="O17" s="126">
        <v>7</v>
      </c>
      <c r="P17" s="96">
        <v>3.3</v>
      </c>
      <c r="Q17" s="96">
        <v>1.7</v>
      </c>
      <c r="R17" s="126">
        <v>10</v>
      </c>
      <c r="S17" s="96">
        <v>2.57</v>
      </c>
      <c r="T17" s="96">
        <v>1.1599999999999999</v>
      </c>
      <c r="U17" s="126">
        <v>14</v>
      </c>
      <c r="V17" s="96">
        <v>2.82</v>
      </c>
      <c r="W17" s="96">
        <v>1.4</v>
      </c>
      <c r="X17" s="126">
        <v>22</v>
      </c>
      <c r="Y17" s="96">
        <v>2.73</v>
      </c>
      <c r="Z17" s="96">
        <v>1.33</v>
      </c>
      <c r="AA17" s="126">
        <v>15</v>
      </c>
      <c r="AB17" s="96">
        <v>2.76</v>
      </c>
      <c r="AC17" s="96">
        <v>1.38</v>
      </c>
      <c r="AD17" s="126">
        <v>29</v>
      </c>
      <c r="AE17" s="96">
        <v>2.87</v>
      </c>
      <c r="AF17" s="96">
        <v>1.36</v>
      </c>
      <c r="AG17" s="126">
        <v>8</v>
      </c>
      <c r="AH17" s="96">
        <v>2.5238095238095237</v>
      </c>
      <c r="AI17" s="97">
        <v>1.2344267996967353</v>
      </c>
      <c r="AJ17" s="126">
        <v>42</v>
      </c>
      <c r="AK17" s="96">
        <v>2.5714285714285721</v>
      </c>
      <c r="AL17" s="97">
        <v>1.3173646934124719</v>
      </c>
      <c r="AM17" s="126">
        <v>28</v>
      </c>
      <c r="AN17" s="96">
        <v>3</v>
      </c>
      <c r="AO17" s="97">
        <v>1.0954451150103321</v>
      </c>
      <c r="AP17" s="126">
        <v>6</v>
      </c>
      <c r="AQ17" s="96">
        <v>2.0000000000000004</v>
      </c>
      <c r="AR17" s="97">
        <v>0.92582009977255142</v>
      </c>
      <c r="AS17" s="126">
        <v>8</v>
      </c>
      <c r="AT17" s="96">
        <v>2.8888888888888888</v>
      </c>
      <c r="AU17" s="96">
        <v>1.6914819275153699</v>
      </c>
      <c r="AV17" s="126">
        <v>9</v>
      </c>
      <c r="AW17" s="96">
        <v>2.3749999999999996</v>
      </c>
      <c r="AX17" s="96">
        <v>1.2041594578792294</v>
      </c>
      <c r="AY17" s="126">
        <v>16</v>
      </c>
      <c r="AZ17" s="96">
        <v>2.6500000000000008</v>
      </c>
      <c r="BA17" s="96">
        <v>1.1367080817685318</v>
      </c>
      <c r="BB17" s="126">
        <v>20</v>
      </c>
      <c r="BC17" s="96">
        <v>2.4090909090909092</v>
      </c>
      <c r="BD17" s="96">
        <v>1.333062743105619</v>
      </c>
      <c r="BE17" s="126">
        <v>22</v>
      </c>
      <c r="BF17" s="96">
        <v>2.5142857142857142</v>
      </c>
      <c r="BG17" s="96">
        <v>1.1973359784864694</v>
      </c>
      <c r="BH17" s="126">
        <v>35</v>
      </c>
      <c r="BI17" s="96">
        <v>2.5714285714285716</v>
      </c>
      <c r="BJ17" s="96">
        <v>1.511857892036909</v>
      </c>
      <c r="BK17" s="126">
        <v>7</v>
      </c>
      <c r="BL17" s="7"/>
      <c r="BM17" s="17" t="str">
        <f t="shared" si="1"/>
        <v>N&lt;5</v>
      </c>
      <c r="BN17" s="14" t="str">
        <f t="shared" si="0"/>
        <v>N&lt;5</v>
      </c>
      <c r="BO17" s="14" t="str">
        <f t="shared" si="2"/>
        <v>N&lt;5</v>
      </c>
      <c r="BP17" s="14" t="str">
        <f t="shared" si="3"/>
        <v>N&lt;5</v>
      </c>
      <c r="BQ17" s="14" t="str">
        <f t="shared" si="4"/>
        <v>N&lt;5
N&lt;5</v>
      </c>
      <c r="BR17" s="17">
        <f t="shared" si="5"/>
        <v>0.20289855072463789</v>
      </c>
      <c r="BS17" s="14" t="str">
        <f t="shared" si="6"/>
        <v>ntt</v>
      </c>
      <c r="BT17" s="14">
        <f t="shared" si="7"/>
        <v>0.20289855072463789</v>
      </c>
      <c r="BU17" s="14" t="str">
        <f t="shared" si="8"/>
        <v>small</v>
      </c>
      <c r="BV17" s="14" t="str">
        <f t="shared" si="9"/>
        <v>ntt
small</v>
      </c>
      <c r="BW17" s="17">
        <f t="shared" si="10"/>
        <v>0.42941176470588233</v>
      </c>
      <c r="BX17" s="14" t="str">
        <f t="shared" si="11"/>
        <v>assoc</v>
      </c>
      <c r="BY17" s="14">
        <f t="shared" si="12"/>
        <v>0.42941176470588233</v>
      </c>
      <c r="BZ17" s="14" t="str">
        <f t="shared" si="13"/>
        <v>moderate</v>
      </c>
      <c r="CA17" s="14" t="str">
        <f t="shared" si="14"/>
        <v>assoc
moderate</v>
      </c>
      <c r="CB17" s="17">
        <f t="shared" si="15"/>
        <v>6.4285714285714182E-2</v>
      </c>
      <c r="CC17" s="14" t="str">
        <f t="shared" si="16"/>
        <v/>
      </c>
      <c r="CD17" s="14">
        <f t="shared" si="17"/>
        <v>6.4285714285714182E-2</v>
      </c>
      <c r="CE17" s="14" t="str">
        <f t="shared" si="18"/>
        <v/>
      </c>
      <c r="CF17" s="14" t="str">
        <f t="shared" si="19"/>
        <v xml:space="preserve">
</v>
      </c>
      <c r="CG17" s="17">
        <f t="shared" si="20"/>
        <v>-7.9710144927536475E-2</v>
      </c>
      <c r="CH17" s="14" t="str">
        <f t="shared" si="21"/>
        <v/>
      </c>
      <c r="CI17" s="14">
        <f t="shared" si="22"/>
        <v>7.9710144927536475E-2</v>
      </c>
      <c r="CJ17" s="14" t="str">
        <f t="shared" si="23"/>
        <v/>
      </c>
      <c r="CK17" s="14" t="str">
        <f t="shared" si="24"/>
        <v xml:space="preserve">
</v>
      </c>
      <c r="CL17" s="17">
        <f t="shared" si="25"/>
        <v>-0.20753800569901354</v>
      </c>
      <c r="CM17" s="14" t="str">
        <f t="shared" si="26"/>
        <v>-</v>
      </c>
      <c r="CN17" s="14">
        <f t="shared" si="27"/>
        <v>0.20753800569901354</v>
      </c>
      <c r="CO17" s="14" t="str">
        <f t="shared" si="28"/>
        <v>small</v>
      </c>
      <c r="CP17" s="14" t="str">
        <f t="shared" si="29"/>
        <v>-
small</v>
      </c>
      <c r="CQ17" s="17">
        <f t="shared" si="30"/>
        <v>-0.21146113142733686</v>
      </c>
      <c r="CR17" s="17" t="str">
        <f t="shared" si="31"/>
        <v>-</v>
      </c>
      <c r="CS17" s="17">
        <f t="shared" si="32"/>
        <v>0.21146113142733686</v>
      </c>
      <c r="CT17" s="17" t="str">
        <f t="shared" si="33"/>
        <v>small</v>
      </c>
      <c r="CU17" s="17" t="str">
        <f t="shared" si="34"/>
        <v>-
small</v>
      </c>
      <c r="CV17" s="151" t="str">
        <f t="shared" si="35"/>
        <v>N&lt;5</v>
      </c>
      <c r="CW17" s="17" t="str">
        <f t="shared" si="36"/>
        <v>N&lt;5</v>
      </c>
      <c r="CX17" s="17" t="str">
        <f t="shared" si="37"/>
        <v>N&lt;5</v>
      </c>
      <c r="CY17" s="17" t="str">
        <f t="shared" si="38"/>
        <v>N&lt;5</v>
      </c>
      <c r="CZ17" s="17" t="str">
        <f t="shared" si="39"/>
        <v>N&lt;5
N&lt;5</v>
      </c>
      <c r="DA17" s="17">
        <f t="shared" si="40"/>
        <v>-0.61567036634874606</v>
      </c>
      <c r="DB17" s="17" t="str">
        <f t="shared" si="41"/>
        <v>-</v>
      </c>
      <c r="DC17" s="17">
        <f t="shared" si="42"/>
        <v>0.61567036634874606</v>
      </c>
      <c r="DD17" s="17" t="str">
        <f t="shared" si="43"/>
        <v>Large</v>
      </c>
      <c r="DE17" s="17" t="str">
        <f t="shared" si="44"/>
        <v>-
Large</v>
      </c>
      <c r="DF17" s="17">
        <f t="shared" si="45"/>
        <v>-0.2430478886138589</v>
      </c>
      <c r="DG17" s="17" t="str">
        <f t="shared" si="46"/>
        <v>-</v>
      </c>
      <c r="DH17" s="17">
        <f t="shared" si="47"/>
        <v>0.2430478886138589</v>
      </c>
      <c r="DI17" s="17" t="str">
        <f t="shared" si="48"/>
        <v>small</v>
      </c>
      <c r="DJ17" s="17" t="str">
        <f t="shared" si="49"/>
        <v>-
small</v>
      </c>
      <c r="DK17" s="17">
        <f t="shared" si="50"/>
        <v>-0.1619386857147932</v>
      </c>
      <c r="DL17" s="17" t="str">
        <f t="shared" si="51"/>
        <v>-</v>
      </c>
      <c r="DM17" s="17">
        <f t="shared" si="52"/>
        <v>0.1619386857147932</v>
      </c>
      <c r="DN17" s="17" t="str">
        <f t="shared" si="53"/>
        <v>small</v>
      </c>
      <c r="DO17" s="17" t="str">
        <f t="shared" si="54"/>
        <v>-
small</v>
      </c>
      <c r="DP17" s="17">
        <f t="shared" si="55"/>
        <v>-0.14955466819194851</v>
      </c>
      <c r="DQ17" s="17" t="str">
        <f t="shared" si="56"/>
        <v>-</v>
      </c>
      <c r="DR17" s="17">
        <f t="shared" si="57"/>
        <v>0.14955466819194851</v>
      </c>
      <c r="DS17" s="17" t="str">
        <f t="shared" si="58"/>
        <v>small</v>
      </c>
      <c r="DT17" s="17" t="str">
        <f t="shared" si="59"/>
        <v>-
small</v>
      </c>
      <c r="DU17" s="17">
        <f t="shared" si="60"/>
        <v>-0.24073067270747742</v>
      </c>
      <c r="DV17" s="17" t="str">
        <f t="shared" si="61"/>
        <v>-</v>
      </c>
      <c r="DW17" s="17">
        <f t="shared" si="62"/>
        <v>0.24073067270747742</v>
      </c>
      <c r="DX17" s="17" t="str">
        <f t="shared" si="63"/>
        <v>small</v>
      </c>
      <c r="DY17" s="17" t="str">
        <f t="shared" si="64"/>
        <v>-
small</v>
      </c>
      <c r="DZ17" s="17">
        <f t="shared" si="65"/>
        <v>-0.20521749127165501</v>
      </c>
      <c r="EA17" s="17" t="str">
        <f t="shared" si="66"/>
        <v>-</v>
      </c>
      <c r="EB17" s="17">
        <f t="shared" si="67"/>
        <v>0.20521749127165501</v>
      </c>
      <c r="EC17" s="17" t="str">
        <f t="shared" si="68"/>
        <v>small</v>
      </c>
      <c r="ED17" s="17" t="str">
        <f t="shared" si="69"/>
        <v>-
small</v>
      </c>
      <c r="EE17" s="17">
        <f t="shared" si="70"/>
        <v>-0.19748643714732117</v>
      </c>
      <c r="EF17" s="17" t="str">
        <f t="shared" si="71"/>
        <v>-</v>
      </c>
      <c r="EG17" s="17">
        <f t="shared" si="72"/>
        <v>0.19748643714732117</v>
      </c>
      <c r="EH17" s="17" t="str">
        <f t="shared" si="73"/>
        <v>small</v>
      </c>
      <c r="EI17" s="17" t="str">
        <f t="shared" si="74"/>
        <v>-
small</v>
      </c>
    </row>
    <row r="18" spans="1:139" s="47" customFormat="1" x14ac:dyDescent="0.2">
      <c r="A18" s="107"/>
      <c r="B18" s="107" t="s">
        <v>65</v>
      </c>
      <c r="C18" s="108" t="s">
        <v>66</v>
      </c>
      <c r="D18" s="109">
        <v>3.37</v>
      </c>
      <c r="E18" s="109">
        <v>0.8</v>
      </c>
      <c r="F18" s="127">
        <v>66</v>
      </c>
      <c r="G18" s="109">
        <v>3.53</v>
      </c>
      <c r="H18" s="109">
        <v>0.88</v>
      </c>
      <c r="I18" s="127">
        <v>33</v>
      </c>
      <c r="J18" s="109">
        <v>2.7</v>
      </c>
      <c r="K18" s="109">
        <v>0.65</v>
      </c>
      <c r="L18" s="127">
        <v>5</v>
      </c>
      <c r="M18" s="109">
        <v>3.3</v>
      </c>
      <c r="N18" s="109">
        <v>0.67</v>
      </c>
      <c r="O18" s="127">
        <v>28</v>
      </c>
      <c r="P18" s="109">
        <v>3.85</v>
      </c>
      <c r="Q18" s="109">
        <v>0.78</v>
      </c>
      <c r="R18" s="127">
        <v>14</v>
      </c>
      <c r="S18" s="109">
        <v>3.34</v>
      </c>
      <c r="T18" s="109">
        <v>0.73</v>
      </c>
      <c r="U18" s="127">
        <v>15</v>
      </c>
      <c r="V18" s="109">
        <v>3.55</v>
      </c>
      <c r="W18" s="109">
        <v>0.79</v>
      </c>
      <c r="X18" s="127">
        <v>32</v>
      </c>
      <c r="Y18" s="109">
        <v>3.2</v>
      </c>
      <c r="Z18" s="109">
        <v>0.78</v>
      </c>
      <c r="AA18" s="127">
        <v>34</v>
      </c>
      <c r="AB18" s="109">
        <v>3.38</v>
      </c>
      <c r="AC18" s="109">
        <v>0.85</v>
      </c>
      <c r="AD18" s="127">
        <v>51</v>
      </c>
      <c r="AE18" s="109">
        <v>3.33</v>
      </c>
      <c r="AF18" s="109">
        <v>0.64</v>
      </c>
      <c r="AG18" s="127">
        <v>15</v>
      </c>
      <c r="AH18" s="109">
        <v>3.3678205128205119</v>
      </c>
      <c r="AI18" s="109">
        <v>0.69641689155741082</v>
      </c>
      <c r="AJ18" s="127">
        <v>78</v>
      </c>
      <c r="AK18" s="109">
        <v>3.4758974358974353</v>
      </c>
      <c r="AL18" s="109">
        <v>0.70626041845587129</v>
      </c>
      <c r="AM18" s="127">
        <v>39</v>
      </c>
      <c r="AN18" s="109">
        <v>3.2628571428571429</v>
      </c>
      <c r="AO18" s="109">
        <v>0.71644293296149997</v>
      </c>
      <c r="AP18" s="127">
        <v>7</v>
      </c>
      <c r="AQ18" s="109">
        <v>3.2590625000000002</v>
      </c>
      <c r="AR18" s="109">
        <v>0.68153696974487921</v>
      </c>
      <c r="AS18" s="127">
        <v>32</v>
      </c>
      <c r="AT18" s="109">
        <v>3.496666666666667</v>
      </c>
      <c r="AU18" s="109">
        <v>0.89825419902197301</v>
      </c>
      <c r="AV18" s="127">
        <v>12</v>
      </c>
      <c r="AW18" s="109">
        <v>3.4895454545454547</v>
      </c>
      <c r="AX18" s="109">
        <v>0.7028748941903652</v>
      </c>
      <c r="AY18" s="127">
        <v>22</v>
      </c>
      <c r="AZ18" s="109">
        <v>3.3486486486486484</v>
      </c>
      <c r="BA18" s="109">
        <v>0.62204037990650907</v>
      </c>
      <c r="BB18" s="127">
        <v>37</v>
      </c>
      <c r="BC18" s="109">
        <v>3.3851219512195119</v>
      </c>
      <c r="BD18" s="109">
        <v>0.76467680084863143</v>
      </c>
      <c r="BE18" s="127">
        <v>41</v>
      </c>
      <c r="BF18" s="109">
        <v>3.4021212121212119</v>
      </c>
      <c r="BG18" s="109">
        <v>0.71394357706714551</v>
      </c>
      <c r="BH18" s="127">
        <v>66</v>
      </c>
      <c r="BI18" s="109">
        <v>3.1791666666666667</v>
      </c>
      <c r="BJ18" s="109">
        <v>0.58063379686391503</v>
      </c>
      <c r="BK18" s="127">
        <v>12</v>
      </c>
      <c r="BL18" s="106"/>
      <c r="BM18" s="151">
        <f t="shared" si="1"/>
        <v>0.94318181818181779</v>
      </c>
      <c r="BN18" s="106" t="str">
        <f t="shared" si="0"/>
        <v>pre-ten</v>
      </c>
      <c r="BO18" s="106">
        <f t="shared" si="2"/>
        <v>0.94318181818181779</v>
      </c>
      <c r="BP18" s="106" t="str">
        <f t="shared" si="3"/>
        <v>Large</v>
      </c>
      <c r="BQ18" s="106" t="str">
        <f t="shared" si="4"/>
        <v>pre-ten
Large</v>
      </c>
      <c r="BR18" s="151">
        <f t="shared" si="5"/>
        <v>0.26136363636363635</v>
      </c>
      <c r="BS18" s="106" t="str">
        <f t="shared" si="6"/>
        <v>ntt</v>
      </c>
      <c r="BT18" s="106">
        <f t="shared" si="7"/>
        <v>0.26136363636363635</v>
      </c>
      <c r="BU18" s="106" t="str">
        <f t="shared" si="8"/>
        <v>small</v>
      </c>
      <c r="BV18" s="106" t="str">
        <f t="shared" si="9"/>
        <v>ntt
small</v>
      </c>
      <c r="BW18" s="151">
        <f t="shared" si="10"/>
        <v>0.65384615384615408</v>
      </c>
      <c r="BX18" s="106" t="str">
        <f t="shared" si="11"/>
        <v>assoc</v>
      </c>
      <c r="BY18" s="106">
        <f t="shared" si="12"/>
        <v>0.65384615384615408</v>
      </c>
      <c r="BZ18" s="106" t="str">
        <f t="shared" si="13"/>
        <v>Large</v>
      </c>
      <c r="CA18" s="106" t="str">
        <f t="shared" si="14"/>
        <v>assoc
Large</v>
      </c>
      <c r="CB18" s="151">
        <f t="shared" si="15"/>
        <v>0.44303797468354383</v>
      </c>
      <c r="CC18" s="106" t="str">
        <f t="shared" si="16"/>
        <v>women</v>
      </c>
      <c r="CD18" s="106">
        <f t="shared" si="17"/>
        <v>0.44303797468354383</v>
      </c>
      <c r="CE18" s="106" t="str">
        <f t="shared" si="18"/>
        <v>moderate</v>
      </c>
      <c r="CF18" s="106" t="str">
        <f t="shared" si="19"/>
        <v>women
moderate</v>
      </c>
      <c r="CG18" s="151">
        <f t="shared" si="20"/>
        <v>5.8823529411764497E-2</v>
      </c>
      <c r="CH18" s="106" t="str">
        <f t="shared" si="21"/>
        <v/>
      </c>
      <c r="CI18" s="106">
        <f t="shared" si="22"/>
        <v>5.8823529411764497E-2</v>
      </c>
      <c r="CJ18" s="106" t="str">
        <f t="shared" si="23"/>
        <v/>
      </c>
      <c r="CK18" s="106" t="str">
        <f t="shared" si="24"/>
        <v xml:space="preserve">
</v>
      </c>
      <c r="CL18" s="151">
        <f t="shared" si="25"/>
        <v>-3.1295725389632744E-3</v>
      </c>
      <c r="CM18" s="106" t="str">
        <f t="shared" si="26"/>
        <v/>
      </c>
      <c r="CN18" s="106">
        <f t="shared" si="27"/>
        <v>3.1295725389632744E-3</v>
      </c>
      <c r="CO18" s="106" t="str">
        <f t="shared" si="28"/>
        <v/>
      </c>
      <c r="CP18" s="106" t="str">
        <f t="shared" si="29"/>
        <v xml:space="preserve">
</v>
      </c>
      <c r="CQ18" s="151">
        <f t="shared" si="30"/>
        <v>-7.6604270448641862E-2</v>
      </c>
      <c r="CR18" s="151" t="str">
        <f t="shared" si="31"/>
        <v/>
      </c>
      <c r="CS18" s="151">
        <f t="shared" si="32"/>
        <v>7.6604270448641862E-2</v>
      </c>
      <c r="CT18" s="151" t="str">
        <f t="shared" si="33"/>
        <v/>
      </c>
      <c r="CU18" s="151" t="str">
        <f t="shared" si="34"/>
        <v xml:space="preserve">
</v>
      </c>
      <c r="CV18" s="151">
        <f t="shared" si="35"/>
        <v>0.78562732209599362</v>
      </c>
      <c r="CW18" s="151" t="str">
        <f t="shared" si="36"/>
        <v>+</v>
      </c>
      <c r="CX18" s="151">
        <f t="shared" si="37"/>
        <v>0.78562732209599362</v>
      </c>
      <c r="CY18" s="151" t="str">
        <f t="shared" si="38"/>
        <v>Large</v>
      </c>
      <c r="CZ18" s="151" t="str">
        <f t="shared" si="39"/>
        <v>+
Large</v>
      </c>
      <c r="DA18" s="151">
        <f t="shared" si="40"/>
        <v>-6.0066440732222968E-2</v>
      </c>
      <c r="DB18" s="151" t="str">
        <f t="shared" si="41"/>
        <v/>
      </c>
      <c r="DC18" s="151">
        <f t="shared" si="42"/>
        <v>6.0066440732222968E-2</v>
      </c>
      <c r="DD18" s="151" t="str">
        <f t="shared" si="43"/>
        <v/>
      </c>
      <c r="DE18" s="151" t="str">
        <f t="shared" si="44"/>
        <v xml:space="preserve">
</v>
      </c>
      <c r="DF18" s="151">
        <f t="shared" si="45"/>
        <v>-0.39335561550176495</v>
      </c>
      <c r="DG18" s="151" t="str">
        <f t="shared" si="46"/>
        <v>-</v>
      </c>
      <c r="DH18" s="151">
        <f t="shared" si="47"/>
        <v>0.39335561550176495</v>
      </c>
      <c r="DI18" s="151" t="str">
        <f t="shared" si="48"/>
        <v>moderate</v>
      </c>
      <c r="DJ18" s="151" t="str">
        <f t="shared" si="49"/>
        <v>-
moderate</v>
      </c>
      <c r="DK18" s="151">
        <f t="shared" si="50"/>
        <v>0.21276254961093016</v>
      </c>
      <c r="DL18" s="151" t="str">
        <f t="shared" si="51"/>
        <v>+</v>
      </c>
      <c r="DM18" s="151">
        <f t="shared" si="52"/>
        <v>0.21276254961093016</v>
      </c>
      <c r="DN18" s="151" t="str">
        <f t="shared" si="53"/>
        <v>small</v>
      </c>
      <c r="DO18" s="151" t="str">
        <f t="shared" si="54"/>
        <v>+
small</v>
      </c>
      <c r="DP18" s="151">
        <f t="shared" si="55"/>
        <v>-0.32369498485229198</v>
      </c>
      <c r="DQ18" s="151" t="str">
        <f t="shared" si="56"/>
        <v>-</v>
      </c>
      <c r="DR18" s="151">
        <f t="shared" si="57"/>
        <v>0.32369498485229198</v>
      </c>
      <c r="DS18" s="151" t="str">
        <f t="shared" si="58"/>
        <v>moderate</v>
      </c>
      <c r="DT18" s="151" t="str">
        <f t="shared" si="59"/>
        <v>-
moderate</v>
      </c>
      <c r="DU18" s="151">
        <f t="shared" si="60"/>
        <v>0.24209175826187615</v>
      </c>
      <c r="DV18" s="151" t="str">
        <f t="shared" si="61"/>
        <v>+</v>
      </c>
      <c r="DW18" s="151">
        <f t="shared" si="62"/>
        <v>0.24209175826187615</v>
      </c>
      <c r="DX18" s="151" t="str">
        <f t="shared" si="63"/>
        <v>small</v>
      </c>
      <c r="DY18" s="151" t="str">
        <f t="shared" si="64"/>
        <v>+
small</v>
      </c>
      <c r="DZ18" s="151">
        <f t="shared" si="65"/>
        <v>3.09845383189595E-2</v>
      </c>
      <c r="EA18" s="151" t="str">
        <f t="shared" si="66"/>
        <v/>
      </c>
      <c r="EB18" s="151">
        <f t="shared" si="67"/>
        <v>3.09845383189595E-2</v>
      </c>
      <c r="EC18" s="151" t="str">
        <f t="shared" si="68"/>
        <v/>
      </c>
      <c r="ED18" s="151" t="str">
        <f t="shared" si="69"/>
        <v xml:space="preserve">
</v>
      </c>
      <c r="EE18" s="151">
        <f t="shared" si="70"/>
        <v>-0.25977360282506023</v>
      </c>
      <c r="EF18" s="151" t="str">
        <f t="shared" si="71"/>
        <v>-</v>
      </c>
      <c r="EG18" s="151">
        <f t="shared" si="72"/>
        <v>0.25977360282506023</v>
      </c>
      <c r="EH18" s="151" t="str">
        <f t="shared" si="73"/>
        <v>small</v>
      </c>
      <c r="EI18" s="151" t="str">
        <f t="shared" si="74"/>
        <v>-
small</v>
      </c>
    </row>
    <row r="19" spans="1:139" s="27" customFormat="1" x14ac:dyDescent="0.2">
      <c r="A19" s="95" t="s">
        <v>67</v>
      </c>
      <c r="B19" s="95" t="s">
        <v>65</v>
      </c>
      <c r="C19" s="95" t="s">
        <v>68</v>
      </c>
      <c r="D19" s="96">
        <v>3.72</v>
      </c>
      <c r="E19" s="96">
        <v>1.1299999999999999</v>
      </c>
      <c r="F19" s="126">
        <v>64</v>
      </c>
      <c r="G19" s="96">
        <v>3.79</v>
      </c>
      <c r="H19" s="96">
        <v>1.24</v>
      </c>
      <c r="I19" s="126">
        <v>33</v>
      </c>
      <c r="J19" s="96">
        <v>2.8</v>
      </c>
      <c r="K19" s="96">
        <v>1.3</v>
      </c>
      <c r="L19" s="126">
        <v>5</v>
      </c>
      <c r="M19" s="96">
        <v>3.81</v>
      </c>
      <c r="N19" s="96">
        <v>0.9</v>
      </c>
      <c r="O19" s="126">
        <v>26</v>
      </c>
      <c r="P19" s="96">
        <v>4.29</v>
      </c>
      <c r="Q19" s="96">
        <v>1.07</v>
      </c>
      <c r="R19" s="126">
        <v>14</v>
      </c>
      <c r="S19" s="96">
        <v>3.53</v>
      </c>
      <c r="T19" s="96">
        <v>1.25</v>
      </c>
      <c r="U19" s="126">
        <v>15</v>
      </c>
      <c r="V19" s="96">
        <v>3.81</v>
      </c>
      <c r="W19" s="96">
        <v>1.0900000000000001</v>
      </c>
      <c r="X19" s="126">
        <v>32</v>
      </c>
      <c r="Y19" s="96">
        <v>3.62</v>
      </c>
      <c r="Z19" s="96">
        <v>1.18</v>
      </c>
      <c r="AA19" s="126">
        <v>32</v>
      </c>
      <c r="AB19" s="96">
        <v>3.72</v>
      </c>
      <c r="AC19" s="96">
        <v>1.21</v>
      </c>
      <c r="AD19" s="126">
        <v>50</v>
      </c>
      <c r="AE19" s="96">
        <v>3.71</v>
      </c>
      <c r="AF19" s="96">
        <v>0.83</v>
      </c>
      <c r="AG19" s="126">
        <v>14</v>
      </c>
      <c r="AH19" s="96">
        <v>3.5714285714285712</v>
      </c>
      <c r="AI19" s="96">
        <v>0.99245272230723292</v>
      </c>
      <c r="AJ19" s="126">
        <v>77</v>
      </c>
      <c r="AK19" s="96">
        <v>3.6052631578947381</v>
      </c>
      <c r="AL19" s="96">
        <v>0.91649961838391814</v>
      </c>
      <c r="AM19" s="126">
        <v>38</v>
      </c>
      <c r="AN19" s="96">
        <v>3.7142857142857144</v>
      </c>
      <c r="AO19" s="96">
        <v>1.2535663410560174</v>
      </c>
      <c r="AP19" s="126">
        <v>7</v>
      </c>
      <c r="AQ19" s="96">
        <v>3.5000000000000004</v>
      </c>
      <c r="AR19" s="96">
        <v>1.0472698761772856</v>
      </c>
      <c r="AS19" s="126">
        <v>32</v>
      </c>
      <c r="AT19" s="96">
        <v>3.8333333333333335</v>
      </c>
      <c r="AU19" s="96">
        <v>0.83484710993672195</v>
      </c>
      <c r="AV19" s="126">
        <v>12</v>
      </c>
      <c r="AW19" s="96">
        <v>3.6190476190476191</v>
      </c>
      <c r="AX19" s="96">
        <v>1.023532631438318</v>
      </c>
      <c r="AY19" s="126">
        <v>21</v>
      </c>
      <c r="AZ19" s="96">
        <v>3.5555555555555549</v>
      </c>
      <c r="BA19" s="96">
        <v>0.96937223999995958</v>
      </c>
      <c r="BB19" s="126">
        <v>36</v>
      </c>
      <c r="BC19" s="96">
        <v>3.5853658536585371</v>
      </c>
      <c r="BD19" s="96">
        <v>1.0240998426935131</v>
      </c>
      <c r="BE19" s="126">
        <v>41</v>
      </c>
      <c r="BF19" s="96">
        <v>3.6363636363636345</v>
      </c>
      <c r="BG19" s="96">
        <v>0.95492832814201867</v>
      </c>
      <c r="BH19" s="126">
        <v>66</v>
      </c>
      <c r="BI19" s="96">
        <v>3.1818181818181817</v>
      </c>
      <c r="BJ19" s="96">
        <v>1.1677484162422844</v>
      </c>
      <c r="BK19" s="126">
        <v>11</v>
      </c>
      <c r="BL19" s="7"/>
      <c r="BM19" s="17">
        <f t="shared" si="1"/>
        <v>0.79838709677419373</v>
      </c>
      <c r="BN19" s="14" t="str">
        <f t="shared" si="0"/>
        <v>pre-ten</v>
      </c>
      <c r="BO19" s="14">
        <f t="shared" si="2"/>
        <v>0.79838709677419373</v>
      </c>
      <c r="BP19" s="14" t="str">
        <f t="shared" si="3"/>
        <v>Large</v>
      </c>
      <c r="BQ19" s="14" t="str">
        <f t="shared" si="4"/>
        <v>pre-ten
Large</v>
      </c>
      <c r="BR19" s="17">
        <f t="shared" si="5"/>
        <v>-1.612903225806453E-2</v>
      </c>
      <c r="BS19" s="14" t="str">
        <f t="shared" si="6"/>
        <v/>
      </c>
      <c r="BT19" s="14">
        <f t="shared" si="7"/>
        <v>1.612903225806453E-2</v>
      </c>
      <c r="BU19" s="14" t="str">
        <f t="shared" si="8"/>
        <v/>
      </c>
      <c r="BV19" s="14" t="str">
        <f t="shared" si="9"/>
        <v xml:space="preserve">
</v>
      </c>
      <c r="BW19" s="17">
        <f t="shared" si="10"/>
        <v>0.71028037383177589</v>
      </c>
      <c r="BX19" s="14" t="str">
        <f t="shared" si="11"/>
        <v>assoc</v>
      </c>
      <c r="BY19" s="14">
        <f t="shared" si="12"/>
        <v>0.71028037383177589</v>
      </c>
      <c r="BZ19" s="14" t="str">
        <f t="shared" si="13"/>
        <v>Large</v>
      </c>
      <c r="CA19" s="14" t="str">
        <f t="shared" si="14"/>
        <v>assoc
Large</v>
      </c>
      <c r="CB19" s="17">
        <f t="shared" si="15"/>
        <v>0.17431192660550451</v>
      </c>
      <c r="CC19" s="14" t="str">
        <f t="shared" si="16"/>
        <v>women</v>
      </c>
      <c r="CD19" s="14">
        <f t="shared" si="17"/>
        <v>0.17431192660550451</v>
      </c>
      <c r="CE19" s="14" t="str">
        <f t="shared" si="18"/>
        <v>small</v>
      </c>
      <c r="CF19" s="14" t="str">
        <f t="shared" si="19"/>
        <v>women
small</v>
      </c>
      <c r="CG19" s="17">
        <f t="shared" si="20"/>
        <v>8.2644628099175464E-3</v>
      </c>
      <c r="CH19" s="14" t="str">
        <f t="shared" si="21"/>
        <v/>
      </c>
      <c r="CI19" s="14">
        <f t="shared" si="22"/>
        <v>8.2644628099175464E-3</v>
      </c>
      <c r="CJ19" s="14" t="str">
        <f t="shared" si="23"/>
        <v/>
      </c>
      <c r="CK19" s="14" t="str">
        <f t="shared" si="24"/>
        <v xml:space="preserve">
</v>
      </c>
      <c r="CL19" s="17">
        <f t="shared" si="25"/>
        <v>-0.1497012655938243</v>
      </c>
      <c r="CM19" s="14" t="str">
        <f t="shared" si="26"/>
        <v>-</v>
      </c>
      <c r="CN19" s="14">
        <f t="shared" si="27"/>
        <v>0.1497012655938243</v>
      </c>
      <c r="CO19" s="14" t="str">
        <f t="shared" si="28"/>
        <v>small</v>
      </c>
      <c r="CP19" s="14" t="str">
        <f t="shared" si="29"/>
        <v>-
small</v>
      </c>
      <c r="CQ19" s="17">
        <f t="shared" si="30"/>
        <v>-0.20156783308978579</v>
      </c>
      <c r="CR19" s="17" t="str">
        <f t="shared" si="31"/>
        <v>-</v>
      </c>
      <c r="CS19" s="17">
        <f t="shared" si="32"/>
        <v>0.20156783308978579</v>
      </c>
      <c r="CT19" s="17" t="str">
        <f t="shared" si="33"/>
        <v>small</v>
      </c>
      <c r="CU19" s="17" t="str">
        <f t="shared" si="34"/>
        <v>-
small</v>
      </c>
      <c r="CV19" s="151">
        <f t="shared" si="35"/>
        <v>0.72934768934168315</v>
      </c>
      <c r="CW19" s="17" t="str">
        <f t="shared" si="36"/>
        <v>+</v>
      </c>
      <c r="CX19" s="17">
        <f t="shared" si="37"/>
        <v>0.72934768934168315</v>
      </c>
      <c r="CY19" s="17" t="str">
        <f t="shared" si="38"/>
        <v>Large</v>
      </c>
      <c r="CZ19" s="17" t="str">
        <f t="shared" si="39"/>
        <v>+
Large</v>
      </c>
      <c r="DA19" s="17">
        <f t="shared" si="40"/>
        <v>-0.29600775029599125</v>
      </c>
      <c r="DB19" s="17" t="str">
        <f t="shared" si="41"/>
        <v>-</v>
      </c>
      <c r="DC19" s="17">
        <f t="shared" si="42"/>
        <v>0.29600775029599125</v>
      </c>
      <c r="DD19" s="17" t="str">
        <f t="shared" si="43"/>
        <v>small</v>
      </c>
      <c r="DE19" s="17" t="str">
        <f t="shared" si="44"/>
        <v>-
small</v>
      </c>
      <c r="DF19" s="17">
        <f t="shared" si="45"/>
        <v>-0.54700634551071281</v>
      </c>
      <c r="DG19" s="17" t="str">
        <f t="shared" si="46"/>
        <v>-</v>
      </c>
      <c r="DH19" s="17">
        <f t="shared" si="47"/>
        <v>0.54700634551071281</v>
      </c>
      <c r="DI19" s="17" t="str">
        <f t="shared" si="48"/>
        <v>Large</v>
      </c>
      <c r="DJ19" s="17" t="str">
        <f t="shared" si="49"/>
        <v>-
Large</v>
      </c>
      <c r="DK19" s="17">
        <f t="shared" si="50"/>
        <v>8.7000273672257239E-2</v>
      </c>
      <c r="DL19" s="17" t="str">
        <f t="shared" si="51"/>
        <v/>
      </c>
      <c r="DM19" s="17">
        <f t="shared" si="52"/>
        <v>8.7000273672257239E-2</v>
      </c>
      <c r="DN19" s="17" t="str">
        <f t="shared" si="53"/>
        <v/>
      </c>
      <c r="DO19" s="17" t="str">
        <f t="shared" si="54"/>
        <v xml:space="preserve">
</v>
      </c>
      <c r="DP19" s="17">
        <f t="shared" si="55"/>
        <v>-0.26248373322971963</v>
      </c>
      <c r="DQ19" s="17" t="str">
        <f t="shared" si="56"/>
        <v>-</v>
      </c>
      <c r="DR19" s="17">
        <f t="shared" si="57"/>
        <v>0.26248373322971963</v>
      </c>
      <c r="DS19" s="17" t="str">
        <f t="shared" si="58"/>
        <v>small</v>
      </c>
      <c r="DT19" s="17" t="str">
        <f t="shared" si="59"/>
        <v>-
small</v>
      </c>
      <c r="DU19" s="17">
        <f t="shared" si="60"/>
        <v>-3.3819111084296999E-2</v>
      </c>
      <c r="DV19" s="17" t="str">
        <f t="shared" si="61"/>
        <v/>
      </c>
      <c r="DW19" s="17">
        <f t="shared" si="62"/>
        <v>3.3819111084296999E-2</v>
      </c>
      <c r="DX19" s="17" t="str">
        <f t="shared" si="63"/>
        <v/>
      </c>
      <c r="DY19" s="17" t="str">
        <f t="shared" si="64"/>
        <v xml:space="preserve">
</v>
      </c>
      <c r="DZ19" s="17">
        <f t="shared" si="65"/>
        <v>-8.7583917213027926E-2</v>
      </c>
      <c r="EA19" s="17" t="str">
        <f t="shared" si="66"/>
        <v/>
      </c>
      <c r="EB19" s="17">
        <f t="shared" si="67"/>
        <v>8.7583917213027926E-2</v>
      </c>
      <c r="EC19" s="17" t="str">
        <f t="shared" si="68"/>
        <v/>
      </c>
      <c r="ED19" s="17" t="str">
        <f t="shared" si="69"/>
        <v xml:space="preserve">
</v>
      </c>
      <c r="EE19" s="17">
        <f t="shared" si="70"/>
        <v>-0.45230788655784498</v>
      </c>
      <c r="EF19" s="17" t="str">
        <f t="shared" si="71"/>
        <v>-</v>
      </c>
      <c r="EG19" s="17">
        <f t="shared" si="72"/>
        <v>0.45230788655784498</v>
      </c>
      <c r="EH19" s="17" t="str">
        <f t="shared" si="73"/>
        <v>moderate</v>
      </c>
      <c r="EI19" s="17" t="str">
        <f t="shared" si="74"/>
        <v>-
moderate</v>
      </c>
    </row>
    <row r="20" spans="1:139" x14ac:dyDescent="0.2">
      <c r="A20" s="2" t="s">
        <v>69</v>
      </c>
      <c r="B20" s="2" t="s">
        <v>65</v>
      </c>
      <c r="C20" s="2" t="s">
        <v>70</v>
      </c>
      <c r="D20" s="29">
        <v>3.03</v>
      </c>
      <c r="E20" s="30">
        <v>1.29</v>
      </c>
      <c r="F20" s="125">
        <v>63</v>
      </c>
      <c r="G20" s="29">
        <v>3.19</v>
      </c>
      <c r="H20" s="30">
        <v>1.38</v>
      </c>
      <c r="I20" s="125">
        <v>31</v>
      </c>
      <c r="J20" s="29">
        <v>2.6</v>
      </c>
      <c r="K20" s="30">
        <v>1.34</v>
      </c>
      <c r="L20" s="125">
        <v>5</v>
      </c>
      <c r="M20" s="29">
        <v>2.93</v>
      </c>
      <c r="N20" s="30">
        <v>1.21</v>
      </c>
      <c r="O20" s="125">
        <v>27</v>
      </c>
      <c r="P20" s="32">
        <v>3.67</v>
      </c>
      <c r="Q20" s="32">
        <v>1.37</v>
      </c>
      <c r="R20" s="125">
        <v>12</v>
      </c>
      <c r="S20" s="32">
        <v>2.8</v>
      </c>
      <c r="T20" s="32">
        <v>1.26</v>
      </c>
      <c r="U20" s="125">
        <v>15</v>
      </c>
      <c r="V20" s="32">
        <v>3.65</v>
      </c>
      <c r="W20" s="32">
        <v>1.25</v>
      </c>
      <c r="X20" s="125">
        <v>31</v>
      </c>
      <c r="Y20" s="32">
        <v>2.44</v>
      </c>
      <c r="Z20" s="32">
        <v>1.05</v>
      </c>
      <c r="AA20" s="125">
        <v>32</v>
      </c>
      <c r="AB20" s="32">
        <v>3.04</v>
      </c>
      <c r="AC20" s="32">
        <v>1.27</v>
      </c>
      <c r="AD20" s="125">
        <v>49</v>
      </c>
      <c r="AE20" s="32">
        <v>3</v>
      </c>
      <c r="AF20" s="32">
        <v>1.41</v>
      </c>
      <c r="AG20" s="125">
        <v>14</v>
      </c>
      <c r="AH20" s="29">
        <v>3.0135135135135136</v>
      </c>
      <c r="AI20" s="30">
        <v>1.1992376944376328</v>
      </c>
      <c r="AJ20" s="125">
        <v>74</v>
      </c>
      <c r="AK20" s="29">
        <v>3.0263157894736841</v>
      </c>
      <c r="AL20" s="30">
        <v>1.3653401141516068</v>
      </c>
      <c r="AM20" s="125">
        <v>38</v>
      </c>
      <c r="AN20" s="29">
        <v>3.285714285714286</v>
      </c>
      <c r="AO20" s="30">
        <v>0.95118973121134176</v>
      </c>
      <c r="AP20" s="125">
        <v>7</v>
      </c>
      <c r="AQ20" s="29">
        <v>2.9310344827586197</v>
      </c>
      <c r="AR20" s="30">
        <v>1.0327160611969715</v>
      </c>
      <c r="AS20" s="125">
        <v>29</v>
      </c>
      <c r="AT20" s="32">
        <v>3</v>
      </c>
      <c r="AU20" s="32">
        <v>1.3416407864998738</v>
      </c>
      <c r="AV20" s="125">
        <v>11</v>
      </c>
      <c r="AW20" s="32">
        <v>3.0454545454545454</v>
      </c>
      <c r="AX20" s="32">
        <v>1.4953028910326949</v>
      </c>
      <c r="AY20" s="125">
        <v>22</v>
      </c>
      <c r="AZ20" s="32">
        <v>3.0285714285714289</v>
      </c>
      <c r="BA20" s="32">
        <v>1.0706159383247373</v>
      </c>
      <c r="BB20" s="125">
        <v>35</v>
      </c>
      <c r="BC20" s="32">
        <v>2.9999999999999996</v>
      </c>
      <c r="BD20" s="32">
        <v>1.3178930553209383</v>
      </c>
      <c r="BE20" s="125">
        <v>39</v>
      </c>
      <c r="BF20" s="32">
        <v>3.0634920634920637</v>
      </c>
      <c r="BG20" s="32">
        <v>1.2031278573223332</v>
      </c>
      <c r="BH20" s="125">
        <v>63</v>
      </c>
      <c r="BI20" s="32">
        <v>2.7272727272727271</v>
      </c>
      <c r="BJ20" s="32">
        <v>1.1908743922772957</v>
      </c>
      <c r="BK20" s="125">
        <v>11</v>
      </c>
      <c r="BL20" s="6"/>
      <c r="BM20" s="17">
        <f t="shared" si="1"/>
        <v>0.42753623188405793</v>
      </c>
      <c r="BN20" s="14" t="str">
        <f t="shared" si="0"/>
        <v>pre-ten</v>
      </c>
      <c r="BO20" s="14">
        <f t="shared" si="2"/>
        <v>0.42753623188405793</v>
      </c>
      <c r="BP20" s="14" t="str">
        <f t="shared" si="3"/>
        <v>moderate</v>
      </c>
      <c r="BQ20" s="14" t="str">
        <f t="shared" si="4"/>
        <v>pre-ten
moderate</v>
      </c>
      <c r="BR20" s="17">
        <f t="shared" si="5"/>
        <v>0.18840579710144914</v>
      </c>
      <c r="BS20" s="14" t="str">
        <f t="shared" si="6"/>
        <v>ntt</v>
      </c>
      <c r="BT20" s="14">
        <f t="shared" si="7"/>
        <v>0.18840579710144914</v>
      </c>
      <c r="BU20" s="14" t="str">
        <f t="shared" si="8"/>
        <v>small</v>
      </c>
      <c r="BV20" s="14" t="str">
        <f t="shared" si="9"/>
        <v>ntt
small</v>
      </c>
      <c r="BW20" s="17">
        <f t="shared" si="10"/>
        <v>0.63503649635036497</v>
      </c>
      <c r="BX20" s="14" t="str">
        <f t="shared" si="11"/>
        <v>assoc</v>
      </c>
      <c r="BY20" s="14">
        <f t="shared" si="12"/>
        <v>0.63503649635036497</v>
      </c>
      <c r="BZ20" s="14" t="str">
        <f t="shared" si="13"/>
        <v>Large</v>
      </c>
      <c r="CA20" s="14" t="str">
        <f t="shared" si="14"/>
        <v>assoc
Large</v>
      </c>
      <c r="CB20" s="17">
        <f t="shared" si="15"/>
        <v>0.96799999999999997</v>
      </c>
      <c r="CC20" s="14" t="str">
        <f t="shared" si="16"/>
        <v>women</v>
      </c>
      <c r="CD20" s="14">
        <f t="shared" si="17"/>
        <v>0.96799999999999997</v>
      </c>
      <c r="CE20" s="14" t="str">
        <f t="shared" si="18"/>
        <v>Large</v>
      </c>
      <c r="CF20" s="14" t="str">
        <f t="shared" si="19"/>
        <v>women
Large</v>
      </c>
      <c r="CG20" s="17">
        <f t="shared" si="20"/>
        <v>3.1496062992126012E-2</v>
      </c>
      <c r="CH20" s="14" t="str">
        <f t="shared" si="21"/>
        <v/>
      </c>
      <c r="CI20" s="14">
        <f t="shared" si="22"/>
        <v>3.1496062992126012E-2</v>
      </c>
      <c r="CJ20" s="14" t="str">
        <f t="shared" si="23"/>
        <v/>
      </c>
      <c r="CK20" s="14" t="str">
        <f t="shared" si="24"/>
        <v xml:space="preserve">
</v>
      </c>
      <c r="CL20" s="17">
        <f t="shared" si="25"/>
        <v>-1.374747188397654E-2</v>
      </c>
      <c r="CM20" s="14" t="str">
        <f t="shared" si="26"/>
        <v/>
      </c>
      <c r="CN20" s="14">
        <f t="shared" si="27"/>
        <v>1.374747188397654E-2</v>
      </c>
      <c r="CO20" s="14" t="str">
        <f t="shared" si="28"/>
        <v/>
      </c>
      <c r="CP20" s="14" t="str">
        <f t="shared" si="29"/>
        <v xml:space="preserve">
</v>
      </c>
      <c r="CQ20" s="17">
        <f t="shared" si="30"/>
        <v>-0.1198853009808664</v>
      </c>
      <c r="CR20" s="17" t="str">
        <f t="shared" si="31"/>
        <v>-</v>
      </c>
      <c r="CS20" s="17">
        <f t="shared" si="32"/>
        <v>0.1198853009808664</v>
      </c>
      <c r="CT20" s="17" t="str">
        <f t="shared" si="33"/>
        <v>small</v>
      </c>
      <c r="CU20" s="17" t="str">
        <f t="shared" si="34"/>
        <v>-
small</v>
      </c>
      <c r="CV20" s="151">
        <f t="shared" si="35"/>
        <v>0.72090169102333312</v>
      </c>
      <c r="CW20" s="17" t="str">
        <f t="shared" si="36"/>
        <v>+</v>
      </c>
      <c r="CX20" s="17">
        <f t="shared" si="37"/>
        <v>0.72090169102333312</v>
      </c>
      <c r="CY20" s="17" t="str">
        <f t="shared" si="38"/>
        <v>Large</v>
      </c>
      <c r="CZ20" s="17" t="str">
        <f t="shared" si="39"/>
        <v>+
Large</v>
      </c>
      <c r="DA20" s="17">
        <f t="shared" si="40"/>
        <v>1.0017107291044594E-3</v>
      </c>
      <c r="DB20" s="17" t="str">
        <f t="shared" si="41"/>
        <v/>
      </c>
      <c r="DC20" s="17">
        <f t="shared" si="42"/>
        <v>1.0017107291044594E-3</v>
      </c>
      <c r="DD20" s="17" t="str">
        <f t="shared" si="43"/>
        <v/>
      </c>
      <c r="DE20" s="17" t="str">
        <f t="shared" si="44"/>
        <v xml:space="preserve">
</v>
      </c>
      <c r="DF20" s="17">
        <f t="shared" si="45"/>
        <v>-0.49938851497495296</v>
      </c>
      <c r="DG20" s="17" t="str">
        <f t="shared" si="46"/>
        <v>-</v>
      </c>
      <c r="DH20" s="17">
        <f t="shared" si="47"/>
        <v>0.49938851497495296</v>
      </c>
      <c r="DI20" s="17" t="str">
        <f t="shared" si="48"/>
        <v>moderate</v>
      </c>
      <c r="DJ20" s="17" t="str">
        <f t="shared" si="49"/>
        <v>-
moderate</v>
      </c>
      <c r="DK20" s="17">
        <f t="shared" si="50"/>
        <v>0.16415038513369579</v>
      </c>
      <c r="DL20" s="17" t="str">
        <f t="shared" si="51"/>
        <v>+</v>
      </c>
      <c r="DM20" s="17">
        <f t="shared" si="52"/>
        <v>0.16415038513369579</v>
      </c>
      <c r="DN20" s="17" t="str">
        <f t="shared" si="53"/>
        <v>small</v>
      </c>
      <c r="DO20" s="17" t="str">
        <f t="shared" si="54"/>
        <v>+
small</v>
      </c>
      <c r="DP20" s="17">
        <f t="shared" si="55"/>
        <v>-0.58044023928969413</v>
      </c>
      <c r="DQ20" s="17" t="str">
        <f t="shared" si="56"/>
        <v>-</v>
      </c>
      <c r="DR20" s="17">
        <f t="shared" si="57"/>
        <v>0.58044023928969413</v>
      </c>
      <c r="DS20" s="17" t="str">
        <f t="shared" si="58"/>
        <v>Large</v>
      </c>
      <c r="DT20" s="17" t="str">
        <f t="shared" si="59"/>
        <v>-
Large</v>
      </c>
      <c r="DU20" s="17">
        <f t="shared" si="60"/>
        <v>0.42492066995802352</v>
      </c>
      <c r="DV20" s="17" t="str">
        <f t="shared" si="61"/>
        <v>+</v>
      </c>
      <c r="DW20" s="17">
        <f t="shared" si="62"/>
        <v>0.42492066995802352</v>
      </c>
      <c r="DX20" s="17" t="str">
        <f t="shared" si="63"/>
        <v>moderate</v>
      </c>
      <c r="DY20" s="17" t="str">
        <f t="shared" si="64"/>
        <v>+
moderate</v>
      </c>
      <c r="DZ20" s="17">
        <f t="shared" si="65"/>
        <v>1.9525824582224641E-2</v>
      </c>
      <c r="EA20" s="17" t="str">
        <f t="shared" si="66"/>
        <v/>
      </c>
      <c r="EB20" s="17">
        <f t="shared" si="67"/>
        <v>1.9525824582224641E-2</v>
      </c>
      <c r="EC20" s="17" t="str">
        <f t="shared" si="68"/>
        <v/>
      </c>
      <c r="ED20" s="17" t="str">
        <f t="shared" si="69"/>
        <v xml:space="preserve">
</v>
      </c>
      <c r="EE20" s="17">
        <f t="shared" si="70"/>
        <v>-0.22901430620717239</v>
      </c>
      <c r="EF20" s="17" t="str">
        <f t="shared" si="71"/>
        <v>-</v>
      </c>
      <c r="EG20" s="17">
        <f t="shared" si="72"/>
        <v>0.22901430620717239</v>
      </c>
      <c r="EH20" s="17" t="str">
        <f t="shared" si="73"/>
        <v>small</v>
      </c>
      <c r="EI20" s="17" t="str">
        <f t="shared" si="74"/>
        <v>-
small</v>
      </c>
    </row>
    <row r="21" spans="1:139" s="27" customFormat="1" x14ac:dyDescent="0.2">
      <c r="A21" s="95" t="s">
        <v>71</v>
      </c>
      <c r="B21" s="95" t="s">
        <v>65</v>
      </c>
      <c r="C21" s="95" t="s">
        <v>72</v>
      </c>
      <c r="D21" s="96">
        <v>3.45</v>
      </c>
      <c r="E21" s="97">
        <v>1.02</v>
      </c>
      <c r="F21" s="126">
        <v>64</v>
      </c>
      <c r="G21" s="96">
        <v>3.67</v>
      </c>
      <c r="H21" s="97">
        <v>0.99</v>
      </c>
      <c r="I21" s="126">
        <v>33</v>
      </c>
      <c r="J21" s="96">
        <v>2.2000000000000002</v>
      </c>
      <c r="K21" s="97">
        <v>0.84</v>
      </c>
      <c r="L21" s="126">
        <v>5</v>
      </c>
      <c r="M21" s="96">
        <v>3.42</v>
      </c>
      <c r="N21" s="97">
        <v>0.95</v>
      </c>
      <c r="O21" s="126">
        <v>26</v>
      </c>
      <c r="P21" s="96">
        <v>3.86</v>
      </c>
      <c r="Q21" s="97">
        <v>0.86</v>
      </c>
      <c r="R21" s="126">
        <v>14</v>
      </c>
      <c r="S21" s="96">
        <v>3.6</v>
      </c>
      <c r="T21" s="97">
        <v>0.99</v>
      </c>
      <c r="U21" s="126">
        <v>15</v>
      </c>
      <c r="V21" s="96">
        <v>3.48</v>
      </c>
      <c r="W21" s="97">
        <v>1</v>
      </c>
      <c r="X21" s="126">
        <v>31</v>
      </c>
      <c r="Y21" s="96">
        <v>3.42</v>
      </c>
      <c r="Z21" s="97">
        <v>1.06</v>
      </c>
      <c r="AA21" s="126">
        <v>33</v>
      </c>
      <c r="AB21" s="96">
        <v>3.47</v>
      </c>
      <c r="AC21" s="97">
        <v>1.05</v>
      </c>
      <c r="AD21" s="126">
        <v>51</v>
      </c>
      <c r="AE21" s="96">
        <v>3.38</v>
      </c>
      <c r="AF21" s="97">
        <v>0.96</v>
      </c>
      <c r="AG21" s="126">
        <v>13</v>
      </c>
      <c r="AH21" s="96">
        <v>3.5866666666666669</v>
      </c>
      <c r="AI21" s="97">
        <v>0.87136632897953981</v>
      </c>
      <c r="AJ21" s="126">
        <v>75</v>
      </c>
      <c r="AK21" s="96">
        <v>3.6923076923076925</v>
      </c>
      <c r="AL21" s="97">
        <v>0.86309864514727463</v>
      </c>
      <c r="AM21" s="126">
        <v>39</v>
      </c>
      <c r="AN21" s="96">
        <v>3.4285714285714284</v>
      </c>
      <c r="AO21" s="97">
        <v>0.78679579246944309</v>
      </c>
      <c r="AP21" s="126">
        <v>7</v>
      </c>
      <c r="AQ21" s="96">
        <v>3.4827586206896552</v>
      </c>
      <c r="AR21" s="97">
        <v>0.91107039304531434</v>
      </c>
      <c r="AS21" s="126">
        <v>29</v>
      </c>
      <c r="AT21" s="96">
        <v>3.7500000000000009</v>
      </c>
      <c r="AU21" s="97">
        <v>1.0552897060221731</v>
      </c>
      <c r="AV21" s="126">
        <v>12</v>
      </c>
      <c r="AW21" s="96">
        <v>3.6818181818181821</v>
      </c>
      <c r="AX21" s="97">
        <v>0.89370090002265257</v>
      </c>
      <c r="AY21" s="126">
        <v>22</v>
      </c>
      <c r="AZ21" s="96">
        <v>3.5</v>
      </c>
      <c r="BA21" s="97">
        <v>0.81064348337777759</v>
      </c>
      <c r="BB21" s="126">
        <v>36</v>
      </c>
      <c r="BC21" s="96">
        <v>3.6666666666666661</v>
      </c>
      <c r="BD21" s="97">
        <v>0.92717264994553017</v>
      </c>
      <c r="BE21" s="126">
        <v>39</v>
      </c>
      <c r="BF21" s="96">
        <v>3.6031746031746028</v>
      </c>
      <c r="BG21" s="97">
        <v>0.90766774046813692</v>
      </c>
      <c r="BH21" s="126">
        <v>63</v>
      </c>
      <c r="BI21" s="96">
        <v>3.5</v>
      </c>
      <c r="BJ21" s="97">
        <v>0.67419986246324204</v>
      </c>
      <c r="BK21" s="126">
        <v>12</v>
      </c>
      <c r="BL21" s="7"/>
      <c r="BM21" s="17">
        <f t="shared" si="1"/>
        <v>1.4848484848484846</v>
      </c>
      <c r="BN21" s="14" t="str">
        <f t="shared" si="0"/>
        <v>pre-ten</v>
      </c>
      <c r="BO21" s="14">
        <f t="shared" si="2"/>
        <v>1.4848484848484846</v>
      </c>
      <c r="BP21" s="14" t="str">
        <f t="shared" si="3"/>
        <v>Large</v>
      </c>
      <c r="BQ21" s="14" t="str">
        <f t="shared" si="4"/>
        <v>pre-ten
Large</v>
      </c>
      <c r="BR21" s="17">
        <f t="shared" si="5"/>
        <v>0.25252525252525254</v>
      </c>
      <c r="BS21" s="14" t="str">
        <f t="shared" si="6"/>
        <v>ntt</v>
      </c>
      <c r="BT21" s="14">
        <f t="shared" si="7"/>
        <v>0.25252525252525254</v>
      </c>
      <c r="BU21" s="14" t="str">
        <f t="shared" si="8"/>
        <v>small</v>
      </c>
      <c r="BV21" s="14" t="str">
        <f t="shared" si="9"/>
        <v>ntt
small</v>
      </c>
      <c r="BW21" s="17">
        <f t="shared" si="10"/>
        <v>0.3023255813953486</v>
      </c>
      <c r="BX21" s="14" t="str">
        <f t="shared" si="11"/>
        <v>assoc</v>
      </c>
      <c r="BY21" s="14">
        <f t="shared" si="12"/>
        <v>0.3023255813953486</v>
      </c>
      <c r="BZ21" s="14" t="str">
        <f t="shared" si="13"/>
        <v>moderate</v>
      </c>
      <c r="CA21" s="14" t="str">
        <f t="shared" si="14"/>
        <v>assoc
moderate</v>
      </c>
      <c r="CB21" s="17">
        <f t="shared" si="15"/>
        <v>6.0000000000000053E-2</v>
      </c>
      <c r="CC21" s="14" t="str">
        <f t="shared" si="16"/>
        <v/>
      </c>
      <c r="CD21" s="14">
        <f t="shared" si="17"/>
        <v>6.0000000000000053E-2</v>
      </c>
      <c r="CE21" s="14" t="str">
        <f t="shared" si="18"/>
        <v/>
      </c>
      <c r="CF21" s="14" t="str">
        <f t="shared" si="19"/>
        <v xml:space="preserve">
</v>
      </c>
      <c r="CG21" s="17">
        <f t="shared" si="20"/>
        <v>8.5714285714285993E-2</v>
      </c>
      <c r="CH21" s="14" t="str">
        <f t="shared" si="21"/>
        <v/>
      </c>
      <c r="CI21" s="14">
        <f t="shared" si="22"/>
        <v>8.5714285714285993E-2</v>
      </c>
      <c r="CJ21" s="14" t="str">
        <f t="shared" si="23"/>
        <v/>
      </c>
      <c r="CK21" s="14" t="str">
        <f t="shared" si="24"/>
        <v xml:space="preserve">
</v>
      </c>
      <c r="CL21" s="17">
        <f t="shared" si="25"/>
        <v>0.15684180363810651</v>
      </c>
      <c r="CM21" s="14" t="str">
        <f t="shared" si="26"/>
        <v>+</v>
      </c>
      <c r="CN21" s="14">
        <f t="shared" si="27"/>
        <v>0.15684180363810651</v>
      </c>
      <c r="CO21" s="14" t="str">
        <f t="shared" si="28"/>
        <v>small</v>
      </c>
      <c r="CP21" s="14" t="str">
        <f t="shared" si="29"/>
        <v>+
small</v>
      </c>
      <c r="CQ21" s="17">
        <f t="shared" si="30"/>
        <v>2.5846051819356192E-2</v>
      </c>
      <c r="CR21" s="17" t="str">
        <f t="shared" si="31"/>
        <v/>
      </c>
      <c r="CS21" s="17">
        <f t="shared" si="32"/>
        <v>2.5846051819356192E-2</v>
      </c>
      <c r="CT21" s="17" t="str">
        <f t="shared" si="33"/>
        <v/>
      </c>
      <c r="CU21" s="17" t="str">
        <f t="shared" si="34"/>
        <v xml:space="preserve">
</v>
      </c>
      <c r="CV21" s="151">
        <f t="shared" si="35"/>
        <v>1.5614870342855098</v>
      </c>
      <c r="CW21" s="17" t="str">
        <f t="shared" si="36"/>
        <v>+</v>
      </c>
      <c r="CX21" s="17">
        <f t="shared" si="37"/>
        <v>1.5614870342855098</v>
      </c>
      <c r="CY21" s="17" t="str">
        <f t="shared" si="38"/>
        <v>Large</v>
      </c>
      <c r="CZ21" s="17" t="str">
        <f t="shared" si="39"/>
        <v>+
Large</v>
      </c>
      <c r="DA21" s="17">
        <f t="shared" si="40"/>
        <v>6.8884491438559861E-2</v>
      </c>
      <c r="DB21" s="17" t="str">
        <f t="shared" si="41"/>
        <v/>
      </c>
      <c r="DC21" s="17">
        <f t="shared" si="42"/>
        <v>6.8884491438559861E-2</v>
      </c>
      <c r="DD21" s="17" t="str">
        <f t="shared" si="43"/>
        <v/>
      </c>
      <c r="DE21" s="17" t="str">
        <f t="shared" si="44"/>
        <v xml:space="preserve">
</v>
      </c>
      <c r="DF21" s="17">
        <f t="shared" si="45"/>
        <v>-0.10423677912545443</v>
      </c>
      <c r="DG21" s="17" t="str">
        <f t="shared" si="46"/>
        <v>-</v>
      </c>
      <c r="DH21" s="17">
        <f t="shared" si="47"/>
        <v>0.10423677912545443</v>
      </c>
      <c r="DI21" s="17" t="str">
        <f t="shared" si="48"/>
        <v>small</v>
      </c>
      <c r="DJ21" s="17" t="str">
        <f t="shared" si="49"/>
        <v>-
small</v>
      </c>
      <c r="DK21" s="17">
        <f t="shared" si="50"/>
        <v>9.1549848295003594E-2</v>
      </c>
      <c r="DL21" s="17" t="str">
        <f t="shared" si="51"/>
        <v/>
      </c>
      <c r="DM21" s="17">
        <f t="shared" si="52"/>
        <v>9.1549848295003594E-2</v>
      </c>
      <c r="DN21" s="17" t="str">
        <f t="shared" si="53"/>
        <v/>
      </c>
      <c r="DO21" s="17" t="str">
        <f t="shared" si="54"/>
        <v xml:space="preserve">
</v>
      </c>
      <c r="DP21" s="17">
        <f t="shared" si="55"/>
        <v>2.4671758189758468E-2</v>
      </c>
      <c r="DQ21" s="17" t="str">
        <f t="shared" si="56"/>
        <v/>
      </c>
      <c r="DR21" s="17">
        <f t="shared" si="57"/>
        <v>2.4671758189758468E-2</v>
      </c>
      <c r="DS21" s="17" t="str">
        <f t="shared" si="58"/>
        <v/>
      </c>
      <c r="DT21" s="17" t="str">
        <f t="shared" si="59"/>
        <v xml:space="preserve">
</v>
      </c>
      <c r="DU21" s="17">
        <f t="shared" si="60"/>
        <v>0.26604178486192126</v>
      </c>
      <c r="DV21" s="17" t="str">
        <f t="shared" si="61"/>
        <v>+</v>
      </c>
      <c r="DW21" s="17">
        <f t="shared" si="62"/>
        <v>0.26604178486192126</v>
      </c>
      <c r="DX21" s="17" t="str">
        <f t="shared" si="63"/>
        <v>small</v>
      </c>
      <c r="DY21" s="17" t="str">
        <f t="shared" si="64"/>
        <v>+
small</v>
      </c>
      <c r="DZ21" s="17">
        <f t="shared" si="65"/>
        <v>0.14672175426871154</v>
      </c>
      <c r="EA21" s="17" t="str">
        <f t="shared" si="66"/>
        <v>+</v>
      </c>
      <c r="EB21" s="17">
        <f t="shared" si="67"/>
        <v>0.14672175426871154</v>
      </c>
      <c r="EC21" s="17" t="str">
        <f t="shared" si="68"/>
        <v>small</v>
      </c>
      <c r="ED21" s="17" t="str">
        <f t="shared" si="69"/>
        <v>+
small</v>
      </c>
      <c r="EE21" s="17">
        <f t="shared" si="70"/>
        <v>0.17798876369029609</v>
      </c>
      <c r="EF21" s="17" t="str">
        <f t="shared" si="71"/>
        <v>+</v>
      </c>
      <c r="EG21" s="17">
        <f t="shared" si="72"/>
        <v>0.17798876369029609</v>
      </c>
      <c r="EH21" s="17" t="str">
        <f t="shared" si="73"/>
        <v>small</v>
      </c>
      <c r="EI21" s="17" t="str">
        <f t="shared" si="74"/>
        <v>+
small</v>
      </c>
    </row>
    <row r="22" spans="1:139" x14ac:dyDescent="0.2">
      <c r="A22" s="2" t="s">
        <v>73</v>
      </c>
      <c r="B22" s="2" t="s">
        <v>65</v>
      </c>
      <c r="C22" s="2" t="s">
        <v>74</v>
      </c>
      <c r="D22" s="29">
        <v>3.51</v>
      </c>
      <c r="E22" s="30">
        <v>0.94</v>
      </c>
      <c r="F22" s="125">
        <v>65</v>
      </c>
      <c r="G22" s="29">
        <v>3.58</v>
      </c>
      <c r="H22" s="30">
        <v>0.97</v>
      </c>
      <c r="I22" s="125">
        <v>33</v>
      </c>
      <c r="J22" s="29">
        <v>3.2</v>
      </c>
      <c r="K22" s="30">
        <v>0.84</v>
      </c>
      <c r="L22" s="125">
        <v>5</v>
      </c>
      <c r="M22" s="29">
        <v>3.48</v>
      </c>
      <c r="N22" s="30">
        <v>0.94</v>
      </c>
      <c r="O22" s="125">
        <v>27</v>
      </c>
      <c r="P22" s="32">
        <v>3.79</v>
      </c>
      <c r="Q22" s="32">
        <v>1.05</v>
      </c>
      <c r="R22" s="125">
        <v>14</v>
      </c>
      <c r="S22" s="32">
        <v>3.53</v>
      </c>
      <c r="T22" s="32">
        <v>0.74</v>
      </c>
      <c r="U22" s="125">
        <v>15</v>
      </c>
      <c r="V22" s="32">
        <v>3.59</v>
      </c>
      <c r="W22" s="32">
        <v>0.87</v>
      </c>
      <c r="X22" s="125">
        <v>32</v>
      </c>
      <c r="Y22" s="32">
        <v>3.42</v>
      </c>
      <c r="Z22" s="32">
        <v>1</v>
      </c>
      <c r="AA22" s="125">
        <v>33</v>
      </c>
      <c r="AB22" s="32">
        <v>3.57</v>
      </c>
      <c r="AC22" s="32">
        <v>0.96</v>
      </c>
      <c r="AD22" s="125">
        <v>51</v>
      </c>
      <c r="AE22" s="32">
        <v>3.29</v>
      </c>
      <c r="AF22" s="32">
        <v>0.83</v>
      </c>
      <c r="AG22" s="125">
        <v>14</v>
      </c>
      <c r="AH22" s="29">
        <v>3.4383561643835612</v>
      </c>
      <c r="AI22" s="30">
        <v>0.92775567559961958</v>
      </c>
      <c r="AJ22" s="125">
        <v>73</v>
      </c>
      <c r="AK22" s="29">
        <v>3.5384615384615383</v>
      </c>
      <c r="AL22" s="30">
        <v>0.78960862544460486</v>
      </c>
      <c r="AM22" s="125">
        <v>39</v>
      </c>
      <c r="AN22" s="29">
        <v>3.1428571428571428</v>
      </c>
      <c r="AO22" s="30">
        <v>1.2149857925879117</v>
      </c>
      <c r="AP22" s="125">
        <v>7</v>
      </c>
      <c r="AQ22" s="29">
        <v>3.3703703703703711</v>
      </c>
      <c r="AR22" s="30">
        <v>1.0432253296000293</v>
      </c>
      <c r="AS22" s="125">
        <v>27</v>
      </c>
      <c r="AT22" s="32">
        <v>3.4166666666666665</v>
      </c>
      <c r="AU22" s="32">
        <v>0.99620491989562188</v>
      </c>
      <c r="AV22" s="125">
        <v>12</v>
      </c>
      <c r="AW22" s="32">
        <v>3.5909090909090913</v>
      </c>
      <c r="AX22" s="32">
        <v>0.79636620608808728</v>
      </c>
      <c r="AY22" s="125">
        <v>22</v>
      </c>
      <c r="AZ22" s="32">
        <v>3.3529411764705888</v>
      </c>
      <c r="BA22" s="32">
        <v>0.84861216258992189</v>
      </c>
      <c r="BB22" s="125">
        <v>34</v>
      </c>
      <c r="BC22" s="32">
        <v>3.5128205128205137</v>
      </c>
      <c r="BD22" s="32">
        <v>0.99662047022596079</v>
      </c>
      <c r="BE22" s="125">
        <v>39</v>
      </c>
      <c r="BF22" s="32">
        <v>3.4754098360655732</v>
      </c>
      <c r="BG22" s="32">
        <v>0.94174584995190613</v>
      </c>
      <c r="BH22" s="125">
        <v>61</v>
      </c>
      <c r="BI22" s="32">
        <v>3.25</v>
      </c>
      <c r="BJ22" s="32">
        <v>0.8660254037844386</v>
      </c>
      <c r="BK22" s="125">
        <v>12</v>
      </c>
      <c r="BL22" s="6"/>
      <c r="BM22" s="17">
        <f t="shared" si="1"/>
        <v>0.39175257731958751</v>
      </c>
      <c r="BN22" s="14" t="str">
        <f t="shared" si="0"/>
        <v>pre-ten</v>
      </c>
      <c r="BO22" s="14">
        <f t="shared" si="2"/>
        <v>0.39175257731958751</v>
      </c>
      <c r="BP22" s="14" t="str">
        <f t="shared" si="3"/>
        <v>moderate</v>
      </c>
      <c r="BQ22" s="14" t="str">
        <f t="shared" si="4"/>
        <v>pre-ten
moderate</v>
      </c>
      <c r="BR22" s="17">
        <f t="shared" si="5"/>
        <v>0.10309278350515473</v>
      </c>
      <c r="BS22" s="14" t="str">
        <f t="shared" si="6"/>
        <v>ntt</v>
      </c>
      <c r="BT22" s="14">
        <f t="shared" si="7"/>
        <v>0.10309278350515473</v>
      </c>
      <c r="BU22" s="14" t="str">
        <f t="shared" si="8"/>
        <v>small</v>
      </c>
      <c r="BV22" s="14" t="str">
        <f t="shared" si="9"/>
        <v>ntt
small</v>
      </c>
      <c r="BW22" s="17">
        <f t="shared" si="10"/>
        <v>0.24761904761904782</v>
      </c>
      <c r="BX22" s="14" t="str">
        <f t="shared" si="11"/>
        <v>assoc</v>
      </c>
      <c r="BY22" s="14">
        <f t="shared" si="12"/>
        <v>0.24761904761904782</v>
      </c>
      <c r="BZ22" s="14" t="str">
        <f t="shared" si="13"/>
        <v>small</v>
      </c>
      <c r="CA22" s="14" t="str">
        <f t="shared" si="14"/>
        <v>assoc
small</v>
      </c>
      <c r="CB22" s="17">
        <f t="shared" si="15"/>
        <v>0.19540229885057464</v>
      </c>
      <c r="CC22" s="14" t="str">
        <f t="shared" si="16"/>
        <v>women</v>
      </c>
      <c r="CD22" s="14">
        <f t="shared" si="17"/>
        <v>0.19540229885057464</v>
      </c>
      <c r="CE22" s="14" t="str">
        <f t="shared" si="18"/>
        <v>small</v>
      </c>
      <c r="CF22" s="14" t="str">
        <f t="shared" si="19"/>
        <v>women
small</v>
      </c>
      <c r="CG22" s="17">
        <f t="shared" si="20"/>
        <v>0.29166666666666646</v>
      </c>
      <c r="CH22" s="14" t="str">
        <f t="shared" si="21"/>
        <v>foc</v>
      </c>
      <c r="CI22" s="14">
        <f t="shared" si="22"/>
        <v>0.29166666666666646</v>
      </c>
      <c r="CJ22" s="14" t="str">
        <f t="shared" si="23"/>
        <v>small</v>
      </c>
      <c r="CK22" s="14" t="str">
        <f t="shared" si="24"/>
        <v>foc
small</v>
      </c>
      <c r="CL22" s="17">
        <f t="shared" si="25"/>
        <v>-7.7222740319140962E-2</v>
      </c>
      <c r="CM22" s="14" t="str">
        <f t="shared" si="26"/>
        <v/>
      </c>
      <c r="CN22" s="14">
        <f t="shared" si="27"/>
        <v>7.7222740319140962E-2</v>
      </c>
      <c r="CO22" s="14" t="str">
        <f t="shared" si="28"/>
        <v/>
      </c>
      <c r="CP22" s="14" t="str">
        <f t="shared" si="29"/>
        <v xml:space="preserve">
</v>
      </c>
      <c r="CQ22" s="17">
        <f t="shared" si="30"/>
        <v>-5.2606392838062892E-2</v>
      </c>
      <c r="CR22" s="17" t="str">
        <f t="shared" si="31"/>
        <v/>
      </c>
      <c r="CS22" s="17">
        <f t="shared" si="32"/>
        <v>5.2606392838062892E-2</v>
      </c>
      <c r="CT22" s="17" t="str">
        <f t="shared" si="33"/>
        <v/>
      </c>
      <c r="CU22" s="17" t="str">
        <f t="shared" si="34"/>
        <v xml:space="preserve">
</v>
      </c>
      <c r="CV22" s="151">
        <f t="shared" si="35"/>
        <v>-4.7031708100177434E-2</v>
      </c>
      <c r="CW22" s="17" t="str">
        <f t="shared" si="36"/>
        <v/>
      </c>
      <c r="CX22" s="17">
        <f t="shared" si="37"/>
        <v>4.7031708100177434E-2</v>
      </c>
      <c r="CY22" s="17" t="str">
        <f t="shared" si="38"/>
        <v/>
      </c>
      <c r="CZ22" s="17" t="str">
        <f t="shared" si="39"/>
        <v xml:space="preserve">
</v>
      </c>
      <c r="DA22" s="17">
        <f t="shared" si="40"/>
        <v>-0.1050872007408607</v>
      </c>
      <c r="DB22" s="17" t="str">
        <f t="shared" si="41"/>
        <v>-</v>
      </c>
      <c r="DC22" s="17">
        <f t="shared" si="42"/>
        <v>0.1050872007408607</v>
      </c>
      <c r="DD22" s="17" t="str">
        <f t="shared" si="43"/>
        <v>small</v>
      </c>
      <c r="DE22" s="17" t="str">
        <f t="shared" si="44"/>
        <v>-
small</v>
      </c>
      <c r="DF22" s="17">
        <f t="shared" si="45"/>
        <v>-0.37475556070577304</v>
      </c>
      <c r="DG22" s="17" t="str">
        <f t="shared" si="46"/>
        <v>-</v>
      </c>
      <c r="DH22" s="17">
        <f t="shared" si="47"/>
        <v>0.37475556070577304</v>
      </c>
      <c r="DI22" s="17" t="str">
        <f t="shared" si="48"/>
        <v>moderate</v>
      </c>
      <c r="DJ22" s="17" t="str">
        <f t="shared" si="49"/>
        <v>-
moderate</v>
      </c>
      <c r="DK22" s="17">
        <f t="shared" si="50"/>
        <v>7.6483771465252537E-2</v>
      </c>
      <c r="DL22" s="17" t="str">
        <f t="shared" si="51"/>
        <v/>
      </c>
      <c r="DM22" s="17">
        <f t="shared" si="52"/>
        <v>7.6483771465252537E-2</v>
      </c>
      <c r="DN22" s="17" t="str">
        <f t="shared" si="53"/>
        <v/>
      </c>
      <c r="DO22" s="17" t="str">
        <f t="shared" si="54"/>
        <v xml:space="preserve">
</v>
      </c>
      <c r="DP22" s="17">
        <f t="shared" si="55"/>
        <v>-0.27934884035354784</v>
      </c>
      <c r="DQ22" s="17" t="str">
        <f t="shared" si="56"/>
        <v>-</v>
      </c>
      <c r="DR22" s="17">
        <f t="shared" si="57"/>
        <v>0.27934884035354784</v>
      </c>
      <c r="DS22" s="17" t="str">
        <f t="shared" si="58"/>
        <v>small</v>
      </c>
      <c r="DT22" s="17" t="str">
        <f t="shared" si="59"/>
        <v>-
small</v>
      </c>
      <c r="DU22" s="17">
        <f t="shared" si="60"/>
        <v>9.3135266225736674E-2</v>
      </c>
      <c r="DV22" s="17" t="str">
        <f t="shared" si="61"/>
        <v/>
      </c>
      <c r="DW22" s="17">
        <f t="shared" si="62"/>
        <v>9.3135266225736674E-2</v>
      </c>
      <c r="DX22" s="17" t="str">
        <f t="shared" si="63"/>
        <v/>
      </c>
      <c r="DY22" s="17" t="str">
        <f t="shared" si="64"/>
        <v xml:space="preserve">
</v>
      </c>
      <c r="DZ22" s="17">
        <f t="shared" si="65"/>
        <v>-0.10044128566030555</v>
      </c>
      <c r="EA22" s="17" t="str">
        <f t="shared" si="66"/>
        <v>-</v>
      </c>
      <c r="EB22" s="17">
        <f t="shared" si="67"/>
        <v>0.10044128566030555</v>
      </c>
      <c r="EC22" s="17" t="str">
        <f t="shared" si="68"/>
        <v>small</v>
      </c>
      <c r="ED22" s="17" t="str">
        <f t="shared" si="69"/>
        <v>-
small</v>
      </c>
      <c r="EE22" s="17">
        <f t="shared" si="70"/>
        <v>-4.6188021535170105E-2</v>
      </c>
      <c r="EF22" s="17" t="str">
        <f t="shared" si="71"/>
        <v/>
      </c>
      <c r="EG22" s="17">
        <f t="shared" si="72"/>
        <v>4.6188021535170105E-2</v>
      </c>
      <c r="EH22" s="17" t="str">
        <f t="shared" si="73"/>
        <v/>
      </c>
      <c r="EI22" s="17" t="str">
        <f t="shared" si="74"/>
        <v xml:space="preserve">
</v>
      </c>
    </row>
    <row r="23" spans="1:139" s="27" customFormat="1" x14ac:dyDescent="0.2">
      <c r="A23" s="95" t="s">
        <v>75</v>
      </c>
      <c r="B23" s="95" t="s">
        <v>65</v>
      </c>
      <c r="C23" s="95" t="s">
        <v>76</v>
      </c>
      <c r="D23" s="96">
        <v>3.46</v>
      </c>
      <c r="E23" s="97">
        <v>0.95</v>
      </c>
      <c r="F23" s="126">
        <v>65</v>
      </c>
      <c r="G23" s="96">
        <v>3.61</v>
      </c>
      <c r="H23" s="97">
        <v>0.9</v>
      </c>
      <c r="I23" s="126">
        <v>33</v>
      </c>
      <c r="J23" s="96">
        <v>3</v>
      </c>
      <c r="K23" s="97">
        <v>0.71</v>
      </c>
      <c r="L23" s="126">
        <v>5</v>
      </c>
      <c r="M23" s="96">
        <v>3.37</v>
      </c>
      <c r="N23" s="97">
        <v>1.04</v>
      </c>
      <c r="O23" s="126">
        <v>27</v>
      </c>
      <c r="P23" s="99">
        <v>3.79</v>
      </c>
      <c r="Q23" s="99">
        <v>0.7</v>
      </c>
      <c r="R23" s="126">
        <v>14</v>
      </c>
      <c r="S23" s="99">
        <v>3.6</v>
      </c>
      <c r="T23" s="99">
        <v>0.91</v>
      </c>
      <c r="U23" s="126">
        <v>15</v>
      </c>
      <c r="V23" s="99">
        <v>3.53</v>
      </c>
      <c r="W23" s="99">
        <v>1.05</v>
      </c>
      <c r="X23" s="126">
        <v>32</v>
      </c>
      <c r="Y23" s="99">
        <v>3.39</v>
      </c>
      <c r="Z23" s="99">
        <v>0.86</v>
      </c>
      <c r="AA23" s="126">
        <v>33</v>
      </c>
      <c r="AB23" s="99">
        <v>3.45</v>
      </c>
      <c r="AC23" s="99">
        <v>1.01</v>
      </c>
      <c r="AD23" s="126">
        <v>51</v>
      </c>
      <c r="AE23" s="99">
        <v>3.5</v>
      </c>
      <c r="AF23" s="99">
        <v>0.76</v>
      </c>
      <c r="AG23" s="126">
        <v>14</v>
      </c>
      <c r="AH23" s="96">
        <v>3.6849315068493156</v>
      </c>
      <c r="AI23" s="97">
        <v>0.87997336337160303</v>
      </c>
      <c r="AJ23" s="126">
        <v>73</v>
      </c>
      <c r="AK23" s="96">
        <v>3.7631578947368416</v>
      </c>
      <c r="AL23" s="97">
        <v>0.88330492810640948</v>
      </c>
      <c r="AM23" s="126">
        <v>38</v>
      </c>
      <c r="AN23" s="96">
        <v>3.1428571428571428</v>
      </c>
      <c r="AO23" s="97">
        <v>0.69006555934235414</v>
      </c>
      <c r="AP23" s="126">
        <v>7</v>
      </c>
      <c r="AQ23" s="96">
        <v>3.7142857142857144</v>
      </c>
      <c r="AR23" s="97">
        <v>0.89679027884606577</v>
      </c>
      <c r="AS23" s="126">
        <v>28</v>
      </c>
      <c r="AT23" s="99">
        <v>3.5</v>
      </c>
      <c r="AU23" s="99">
        <v>1.1677484162422844</v>
      </c>
      <c r="AV23" s="126">
        <v>12</v>
      </c>
      <c r="AW23" s="99">
        <v>3.9047619047619042</v>
      </c>
      <c r="AX23" s="99">
        <v>0.76842448586454504</v>
      </c>
      <c r="AY23" s="126">
        <v>21</v>
      </c>
      <c r="AZ23" s="99">
        <v>3.657142857142857</v>
      </c>
      <c r="BA23" s="99">
        <v>0.80230759624448078</v>
      </c>
      <c r="BB23" s="126">
        <v>35</v>
      </c>
      <c r="BC23" s="99">
        <v>3.7105263157894752</v>
      </c>
      <c r="BD23" s="99">
        <v>0.95600222596263906</v>
      </c>
      <c r="BE23" s="126">
        <v>38</v>
      </c>
      <c r="BF23" s="99">
        <v>3.693548387096774</v>
      </c>
      <c r="BG23" s="99">
        <v>0.89787928060421307</v>
      </c>
      <c r="BH23" s="126">
        <v>62</v>
      </c>
      <c r="BI23" s="99">
        <v>3.6363636363636358</v>
      </c>
      <c r="BJ23" s="99">
        <v>0.80903983495589027</v>
      </c>
      <c r="BK23" s="126">
        <v>11</v>
      </c>
      <c r="BL23" s="7"/>
      <c r="BM23" s="17">
        <f t="shared" si="1"/>
        <v>0.67777777777777759</v>
      </c>
      <c r="BN23" s="14" t="str">
        <f t="shared" si="0"/>
        <v>pre-ten</v>
      </c>
      <c r="BO23" s="14">
        <f t="shared" si="2"/>
        <v>0.67777777777777759</v>
      </c>
      <c r="BP23" s="14" t="str">
        <f t="shared" si="3"/>
        <v>Large</v>
      </c>
      <c r="BQ23" s="14" t="str">
        <f t="shared" si="4"/>
        <v>pre-ten
Large</v>
      </c>
      <c r="BR23" s="17">
        <f t="shared" si="5"/>
        <v>0.26666666666666639</v>
      </c>
      <c r="BS23" s="14" t="str">
        <f t="shared" si="6"/>
        <v>ntt</v>
      </c>
      <c r="BT23" s="14">
        <f t="shared" si="7"/>
        <v>0.26666666666666639</v>
      </c>
      <c r="BU23" s="14" t="str">
        <f t="shared" si="8"/>
        <v>small</v>
      </c>
      <c r="BV23" s="14" t="str">
        <f t="shared" si="9"/>
        <v>ntt
small</v>
      </c>
      <c r="BW23" s="17">
        <f t="shared" si="10"/>
        <v>0.27142857142857135</v>
      </c>
      <c r="BX23" s="14" t="str">
        <f t="shared" si="11"/>
        <v>assoc</v>
      </c>
      <c r="BY23" s="14">
        <f t="shared" si="12"/>
        <v>0.27142857142857135</v>
      </c>
      <c r="BZ23" s="14" t="str">
        <f t="shared" si="13"/>
        <v>small</v>
      </c>
      <c r="CA23" s="14" t="str">
        <f t="shared" si="14"/>
        <v>assoc
small</v>
      </c>
      <c r="CB23" s="17">
        <f t="shared" si="15"/>
        <v>0.13333333333333303</v>
      </c>
      <c r="CC23" s="14" t="str">
        <f t="shared" si="16"/>
        <v>women</v>
      </c>
      <c r="CD23" s="14">
        <f t="shared" si="17"/>
        <v>0.13333333333333303</v>
      </c>
      <c r="CE23" s="14" t="str">
        <f t="shared" si="18"/>
        <v>small</v>
      </c>
      <c r="CF23" s="14" t="str">
        <f t="shared" si="19"/>
        <v>women
small</v>
      </c>
      <c r="CG23" s="17">
        <f t="shared" si="20"/>
        <v>-4.9504950495049327E-2</v>
      </c>
      <c r="CH23" s="14" t="str">
        <f t="shared" si="21"/>
        <v/>
      </c>
      <c r="CI23" s="14">
        <f t="shared" si="22"/>
        <v>4.9504950495049327E-2</v>
      </c>
      <c r="CJ23" s="14" t="str">
        <f t="shared" si="23"/>
        <v/>
      </c>
      <c r="CK23" s="14" t="str">
        <f t="shared" si="24"/>
        <v xml:space="preserve">
</v>
      </c>
      <c r="CL23" s="17">
        <f t="shared" si="25"/>
        <v>0.2556117221406502</v>
      </c>
      <c r="CM23" s="14" t="str">
        <f t="shared" si="26"/>
        <v>+</v>
      </c>
      <c r="CN23" s="14">
        <f t="shared" si="27"/>
        <v>0.2556117221406502</v>
      </c>
      <c r="CO23" s="14" t="str">
        <f t="shared" si="28"/>
        <v>small</v>
      </c>
      <c r="CP23" s="14" t="str">
        <f t="shared" si="29"/>
        <v>+
small</v>
      </c>
      <c r="CQ23" s="17">
        <f t="shared" si="30"/>
        <v>0.17339187166675829</v>
      </c>
      <c r="CR23" s="17" t="str">
        <f t="shared" si="31"/>
        <v>+</v>
      </c>
      <c r="CS23" s="17">
        <f t="shared" si="32"/>
        <v>0.17339187166675829</v>
      </c>
      <c r="CT23" s="17" t="str">
        <f t="shared" si="33"/>
        <v>small</v>
      </c>
      <c r="CU23" s="17" t="str">
        <f t="shared" si="34"/>
        <v>+
small</v>
      </c>
      <c r="CV23" s="151">
        <f t="shared" si="35"/>
        <v>0.2070196678027062</v>
      </c>
      <c r="CW23" s="17" t="str">
        <f t="shared" si="36"/>
        <v>+</v>
      </c>
      <c r="CX23" s="17">
        <f t="shared" si="37"/>
        <v>0.2070196678027062</v>
      </c>
      <c r="CY23" s="17" t="str">
        <f t="shared" si="38"/>
        <v>small</v>
      </c>
      <c r="CZ23" s="17" t="str">
        <f t="shared" si="39"/>
        <v>+
small</v>
      </c>
      <c r="DA23" s="17">
        <f t="shared" si="40"/>
        <v>0.38390883845074664</v>
      </c>
      <c r="DB23" s="17" t="str">
        <f t="shared" si="41"/>
        <v>+</v>
      </c>
      <c r="DC23" s="17">
        <f t="shared" si="42"/>
        <v>0.38390883845074664</v>
      </c>
      <c r="DD23" s="17" t="str">
        <f t="shared" si="43"/>
        <v>moderate</v>
      </c>
      <c r="DE23" s="17" t="str">
        <f t="shared" si="44"/>
        <v>+
moderate</v>
      </c>
      <c r="DF23" s="17">
        <f t="shared" si="45"/>
        <v>-0.24834116318752586</v>
      </c>
      <c r="DG23" s="17" t="str">
        <f t="shared" si="46"/>
        <v>-</v>
      </c>
      <c r="DH23" s="17">
        <f t="shared" si="47"/>
        <v>0.24834116318752586</v>
      </c>
      <c r="DI23" s="17" t="str">
        <f t="shared" si="48"/>
        <v>small</v>
      </c>
      <c r="DJ23" s="17" t="str">
        <f t="shared" si="49"/>
        <v>-
small</v>
      </c>
      <c r="DK23" s="17">
        <f t="shared" si="50"/>
        <v>0.39660618625266764</v>
      </c>
      <c r="DL23" s="17" t="str">
        <f t="shared" si="51"/>
        <v>+</v>
      </c>
      <c r="DM23" s="17">
        <f t="shared" si="52"/>
        <v>0.39660618625266764</v>
      </c>
      <c r="DN23" s="17" t="str">
        <f t="shared" si="53"/>
        <v>moderate</v>
      </c>
      <c r="DO23" s="17" t="str">
        <f t="shared" si="54"/>
        <v>+
moderate</v>
      </c>
      <c r="DP23" s="17">
        <f t="shared" si="55"/>
        <v>0.15847146124254569</v>
      </c>
      <c r="DQ23" s="17" t="str">
        <f t="shared" si="56"/>
        <v>+</v>
      </c>
      <c r="DR23" s="17">
        <f t="shared" si="57"/>
        <v>0.15847146124254569</v>
      </c>
      <c r="DS23" s="17" t="str">
        <f t="shared" si="58"/>
        <v>small</v>
      </c>
      <c r="DT23" s="17" t="str">
        <f t="shared" si="59"/>
        <v>+
small</v>
      </c>
      <c r="DU23" s="17">
        <f t="shared" si="60"/>
        <v>0.33527779233643895</v>
      </c>
      <c r="DV23" s="17" t="str">
        <f t="shared" si="61"/>
        <v>+</v>
      </c>
      <c r="DW23" s="17">
        <f t="shared" si="62"/>
        <v>0.33527779233643895</v>
      </c>
      <c r="DX23" s="17" t="str">
        <f t="shared" si="63"/>
        <v>moderate</v>
      </c>
      <c r="DY23" s="17" t="str">
        <f t="shared" si="64"/>
        <v>+
moderate</v>
      </c>
      <c r="DZ23" s="17">
        <f t="shared" si="65"/>
        <v>0.27124847666924884</v>
      </c>
      <c r="EA23" s="17" t="str">
        <f t="shared" si="66"/>
        <v>+</v>
      </c>
      <c r="EB23" s="17">
        <f t="shared" si="67"/>
        <v>0.27124847666924884</v>
      </c>
      <c r="EC23" s="17" t="str">
        <f t="shared" si="68"/>
        <v>small</v>
      </c>
      <c r="ED23" s="17" t="str">
        <f t="shared" si="69"/>
        <v>+
small</v>
      </c>
      <c r="EE23" s="17">
        <f t="shared" si="70"/>
        <v>0.16854996561580987</v>
      </c>
      <c r="EF23" s="17" t="str">
        <f t="shared" si="71"/>
        <v>+</v>
      </c>
      <c r="EG23" s="17">
        <f t="shared" si="72"/>
        <v>0.16854996561580987</v>
      </c>
      <c r="EH23" s="17" t="str">
        <f t="shared" si="73"/>
        <v>small</v>
      </c>
      <c r="EI23" s="17" t="str">
        <f t="shared" si="74"/>
        <v>+
small</v>
      </c>
    </row>
    <row r="24" spans="1:139" x14ac:dyDescent="0.2">
      <c r="A24" s="2" t="s">
        <v>77</v>
      </c>
      <c r="B24" s="2" t="s">
        <v>65</v>
      </c>
      <c r="C24" s="2" t="s">
        <v>78</v>
      </c>
      <c r="D24" s="29">
        <v>2.95</v>
      </c>
      <c r="E24" s="30">
        <v>1.08</v>
      </c>
      <c r="F24" s="125">
        <v>62</v>
      </c>
      <c r="G24" s="29">
        <v>3.23</v>
      </c>
      <c r="H24" s="30">
        <v>1.01</v>
      </c>
      <c r="I24" s="125">
        <v>30</v>
      </c>
      <c r="J24" s="29">
        <v>2.4</v>
      </c>
      <c r="K24" s="30">
        <v>0.89</v>
      </c>
      <c r="L24" s="125">
        <v>5</v>
      </c>
      <c r="M24" s="29">
        <v>2.74</v>
      </c>
      <c r="N24" s="30">
        <v>1.1299999999999999</v>
      </c>
      <c r="O24" s="125">
        <v>27</v>
      </c>
      <c r="P24" s="32">
        <v>3.67</v>
      </c>
      <c r="Q24" s="32">
        <v>0.78</v>
      </c>
      <c r="R24" s="125">
        <v>12</v>
      </c>
      <c r="S24" s="32">
        <v>2.93</v>
      </c>
      <c r="T24" s="32">
        <v>1</v>
      </c>
      <c r="U24" s="125">
        <v>14</v>
      </c>
      <c r="V24" s="32">
        <v>3.19</v>
      </c>
      <c r="W24" s="32">
        <v>0.98</v>
      </c>
      <c r="X24" s="125">
        <v>31</v>
      </c>
      <c r="Y24" s="32">
        <v>2.71</v>
      </c>
      <c r="Z24" s="32">
        <v>1.1299999999999999</v>
      </c>
      <c r="AA24" s="125">
        <v>31</v>
      </c>
      <c r="AB24" s="32">
        <v>3.02</v>
      </c>
      <c r="AC24" s="32">
        <v>1.0900000000000001</v>
      </c>
      <c r="AD24" s="125">
        <v>49</v>
      </c>
      <c r="AE24" s="32">
        <v>2.69</v>
      </c>
      <c r="AF24" s="32">
        <v>1.03</v>
      </c>
      <c r="AG24" s="125">
        <v>13</v>
      </c>
      <c r="AH24" s="29">
        <v>3.0129870129870122</v>
      </c>
      <c r="AI24" s="30">
        <v>0.96645726473857096</v>
      </c>
      <c r="AJ24" s="125">
        <v>77</v>
      </c>
      <c r="AK24" s="29">
        <v>3.2564102564102559</v>
      </c>
      <c r="AL24" s="30">
        <v>0.9095385966738333</v>
      </c>
      <c r="AM24" s="125">
        <v>39</v>
      </c>
      <c r="AN24" s="29">
        <v>2.8571428571428572</v>
      </c>
      <c r="AO24" s="30">
        <v>1.3451854182690985</v>
      </c>
      <c r="AP24" s="125">
        <v>7</v>
      </c>
      <c r="AQ24" s="29">
        <v>2.741935483870968</v>
      </c>
      <c r="AR24" s="30">
        <v>0.89322419490606686</v>
      </c>
      <c r="AS24" s="125">
        <v>31</v>
      </c>
      <c r="AT24" s="32">
        <v>3.4166666666666661</v>
      </c>
      <c r="AU24" s="32">
        <v>1.0836246694508314</v>
      </c>
      <c r="AV24" s="125">
        <v>12</v>
      </c>
      <c r="AW24" s="32">
        <v>3.1818181818181817</v>
      </c>
      <c r="AX24" s="32">
        <v>0.90692382398458493</v>
      </c>
      <c r="AY24" s="125">
        <v>22</v>
      </c>
      <c r="AZ24" s="32">
        <v>3.0270270270270268</v>
      </c>
      <c r="BA24" s="32">
        <v>0.92755612248551311</v>
      </c>
      <c r="BB24" s="125">
        <v>37</v>
      </c>
      <c r="BC24" s="32">
        <v>3.0000000000000004</v>
      </c>
      <c r="BD24" s="32">
        <v>1.0127393670836666</v>
      </c>
      <c r="BE24" s="125">
        <v>40</v>
      </c>
      <c r="BF24" s="32">
        <v>3.046153846153846</v>
      </c>
      <c r="BG24" s="32">
        <v>0.94258237754667296</v>
      </c>
      <c r="BH24" s="125">
        <v>65</v>
      </c>
      <c r="BI24" s="32">
        <v>2.833333333333333</v>
      </c>
      <c r="BJ24" s="32">
        <v>1.1146408580454257</v>
      </c>
      <c r="BK24" s="125">
        <v>12</v>
      </c>
      <c r="BL24" s="6"/>
      <c r="BM24" s="17">
        <f t="shared" si="1"/>
        <v>0.82178217821782185</v>
      </c>
      <c r="BN24" s="14" t="str">
        <f t="shared" si="0"/>
        <v>pre-ten</v>
      </c>
      <c r="BO24" s="14">
        <f t="shared" si="2"/>
        <v>0.82178217821782185</v>
      </c>
      <c r="BP24" s="14" t="str">
        <f t="shared" si="3"/>
        <v>Large</v>
      </c>
      <c r="BQ24" s="14" t="str">
        <f t="shared" si="4"/>
        <v>pre-ten
Large</v>
      </c>
      <c r="BR24" s="17">
        <f t="shared" si="5"/>
        <v>0.48514851485148491</v>
      </c>
      <c r="BS24" s="14" t="str">
        <f t="shared" si="6"/>
        <v>ntt</v>
      </c>
      <c r="BT24" s="14">
        <f t="shared" si="7"/>
        <v>0.48514851485148491</v>
      </c>
      <c r="BU24" s="14" t="str">
        <f t="shared" si="8"/>
        <v>moderate</v>
      </c>
      <c r="BV24" s="14" t="str">
        <f t="shared" si="9"/>
        <v>ntt
moderate</v>
      </c>
      <c r="BW24" s="17">
        <f t="shared" si="10"/>
        <v>0.94871794871794835</v>
      </c>
      <c r="BX24" s="14" t="str">
        <f t="shared" si="11"/>
        <v>assoc</v>
      </c>
      <c r="BY24" s="14">
        <f t="shared" si="12"/>
        <v>0.94871794871794835</v>
      </c>
      <c r="BZ24" s="14" t="str">
        <f t="shared" si="13"/>
        <v>Large</v>
      </c>
      <c r="CA24" s="14" t="str">
        <f t="shared" si="14"/>
        <v>assoc
Large</v>
      </c>
      <c r="CB24" s="17">
        <f t="shared" si="15"/>
        <v>0.48979591836734693</v>
      </c>
      <c r="CC24" s="14" t="str">
        <f t="shared" si="16"/>
        <v>women</v>
      </c>
      <c r="CD24" s="14">
        <f t="shared" si="17"/>
        <v>0.48979591836734693</v>
      </c>
      <c r="CE24" s="14" t="str">
        <f t="shared" si="18"/>
        <v>moderate</v>
      </c>
      <c r="CF24" s="14" t="str">
        <f t="shared" si="19"/>
        <v>women
moderate</v>
      </c>
      <c r="CG24" s="17">
        <f t="shared" si="20"/>
        <v>0.30275229357798167</v>
      </c>
      <c r="CH24" s="14" t="str">
        <f t="shared" si="21"/>
        <v>foc</v>
      </c>
      <c r="CI24" s="14">
        <f t="shared" si="22"/>
        <v>0.30275229357798167</v>
      </c>
      <c r="CJ24" s="14" t="str">
        <f t="shared" si="23"/>
        <v>moderate</v>
      </c>
      <c r="CK24" s="14" t="str">
        <f t="shared" si="24"/>
        <v>foc
moderate</v>
      </c>
      <c r="CL24" s="17">
        <f t="shared" si="25"/>
        <v>6.5173096923276969E-2</v>
      </c>
      <c r="CM24" s="14" t="str">
        <f t="shared" si="26"/>
        <v/>
      </c>
      <c r="CN24" s="14">
        <f t="shared" si="27"/>
        <v>6.5173096923276969E-2</v>
      </c>
      <c r="CO24" s="14" t="str">
        <f t="shared" si="28"/>
        <v/>
      </c>
      <c r="CP24" s="14" t="str">
        <f t="shared" si="29"/>
        <v xml:space="preserve">
</v>
      </c>
      <c r="CQ24" s="17">
        <f t="shared" si="30"/>
        <v>2.9036982605067894E-2</v>
      </c>
      <c r="CR24" s="17" t="str">
        <f t="shared" si="31"/>
        <v/>
      </c>
      <c r="CS24" s="17">
        <f t="shared" si="32"/>
        <v>2.9036982605067894E-2</v>
      </c>
      <c r="CT24" s="17" t="str">
        <f t="shared" si="33"/>
        <v/>
      </c>
      <c r="CU24" s="17" t="str">
        <f t="shared" si="34"/>
        <v xml:space="preserve">
</v>
      </c>
      <c r="CV24" s="151">
        <f t="shared" si="35"/>
        <v>0.33983631619429866</v>
      </c>
      <c r="CW24" s="17" t="str">
        <f t="shared" si="36"/>
        <v>+</v>
      </c>
      <c r="CX24" s="17">
        <f t="shared" si="37"/>
        <v>0.33983631619429866</v>
      </c>
      <c r="CY24" s="17" t="str">
        <f t="shared" si="38"/>
        <v>moderate</v>
      </c>
      <c r="CZ24" s="17" t="str">
        <f t="shared" si="39"/>
        <v>+
moderate</v>
      </c>
      <c r="DA24" s="17">
        <f t="shared" si="40"/>
        <v>2.1668511466724177E-3</v>
      </c>
      <c r="DB24" s="17" t="str">
        <f t="shared" si="41"/>
        <v/>
      </c>
      <c r="DC24" s="17">
        <f t="shared" si="42"/>
        <v>2.1668511466724177E-3</v>
      </c>
      <c r="DD24" s="17" t="str">
        <f t="shared" si="43"/>
        <v/>
      </c>
      <c r="DE24" s="17" t="str">
        <f t="shared" si="44"/>
        <v xml:space="preserve">
</v>
      </c>
      <c r="DF24" s="17">
        <f t="shared" si="45"/>
        <v>-0.23378328352539288</v>
      </c>
      <c r="DG24" s="17" t="str">
        <f t="shared" si="46"/>
        <v>-</v>
      </c>
      <c r="DH24" s="17">
        <f t="shared" si="47"/>
        <v>0.23378328352539288</v>
      </c>
      <c r="DI24" s="17" t="str">
        <f t="shared" si="48"/>
        <v>small</v>
      </c>
      <c r="DJ24" s="17" t="str">
        <f t="shared" si="49"/>
        <v>-
small</v>
      </c>
      <c r="DK24" s="17">
        <f t="shared" si="50"/>
        <v>0.27766188863780655</v>
      </c>
      <c r="DL24" s="17" t="str">
        <f t="shared" si="51"/>
        <v>+</v>
      </c>
      <c r="DM24" s="17">
        <f t="shared" si="52"/>
        <v>0.27766188863780655</v>
      </c>
      <c r="DN24" s="17" t="str">
        <f t="shared" si="53"/>
        <v>small</v>
      </c>
      <c r="DO24" s="17" t="str">
        <f t="shared" si="54"/>
        <v>+
small</v>
      </c>
      <c r="DP24" s="17">
        <f t="shared" si="55"/>
        <v>-0.17570146864673256</v>
      </c>
      <c r="DQ24" s="17" t="str">
        <f t="shared" si="56"/>
        <v>-</v>
      </c>
      <c r="DR24" s="17">
        <f t="shared" si="57"/>
        <v>0.17570146864673256</v>
      </c>
      <c r="DS24" s="17" t="str">
        <f t="shared" si="58"/>
        <v>small</v>
      </c>
      <c r="DT24" s="17" t="str">
        <f t="shared" si="59"/>
        <v>-
small</v>
      </c>
      <c r="DU24" s="17">
        <f t="shared" si="60"/>
        <v>0.2863520560429072</v>
      </c>
      <c r="DV24" s="17" t="str">
        <f t="shared" si="61"/>
        <v>+</v>
      </c>
      <c r="DW24" s="17">
        <f t="shared" si="62"/>
        <v>0.2863520560429072</v>
      </c>
      <c r="DX24" s="17" t="str">
        <f t="shared" si="63"/>
        <v>small</v>
      </c>
      <c r="DY24" s="17" t="str">
        <f t="shared" si="64"/>
        <v>+
small</v>
      </c>
      <c r="DZ24" s="17">
        <f t="shared" si="65"/>
        <v>2.7747013711330433E-2</v>
      </c>
      <c r="EA24" s="17" t="str">
        <f t="shared" si="66"/>
        <v/>
      </c>
      <c r="EB24" s="17">
        <f t="shared" si="67"/>
        <v>2.7747013711330433E-2</v>
      </c>
      <c r="EC24" s="17" t="str">
        <f t="shared" si="68"/>
        <v/>
      </c>
      <c r="ED24" s="17" t="str">
        <f t="shared" si="69"/>
        <v xml:space="preserve">
</v>
      </c>
      <c r="EE24" s="17">
        <f t="shared" si="70"/>
        <v>0.12859149411109397</v>
      </c>
      <c r="EF24" s="17" t="str">
        <f t="shared" si="71"/>
        <v>+</v>
      </c>
      <c r="EG24" s="17">
        <f t="shared" si="72"/>
        <v>0.12859149411109397</v>
      </c>
      <c r="EH24" s="17" t="str">
        <f t="shared" si="73"/>
        <v>small</v>
      </c>
      <c r="EI24" s="17" t="str">
        <f t="shared" si="74"/>
        <v>+
small</v>
      </c>
    </row>
    <row r="25" spans="1:139" s="27" customFormat="1" x14ac:dyDescent="0.2">
      <c r="A25" s="95" t="s">
        <v>79</v>
      </c>
      <c r="B25" s="95" t="s">
        <v>80</v>
      </c>
      <c r="C25" s="95" t="s">
        <v>81</v>
      </c>
      <c r="D25" s="96">
        <v>4.08</v>
      </c>
      <c r="E25" s="97">
        <v>0.71</v>
      </c>
      <c r="F25" s="126">
        <v>48</v>
      </c>
      <c r="G25" s="96">
        <v>4.25</v>
      </c>
      <c r="H25" s="97">
        <v>0.53</v>
      </c>
      <c r="I25" s="126">
        <v>24</v>
      </c>
      <c r="J25" s="96">
        <v>3.6</v>
      </c>
      <c r="K25" s="97">
        <v>0.89</v>
      </c>
      <c r="L25" s="126">
        <v>5</v>
      </c>
      <c r="M25" s="96">
        <v>4</v>
      </c>
      <c r="N25" s="97">
        <v>0.82</v>
      </c>
      <c r="O25" s="126">
        <v>19</v>
      </c>
      <c r="P25" s="99">
        <v>4.2699999999999996</v>
      </c>
      <c r="Q25" s="99">
        <v>0.65</v>
      </c>
      <c r="R25" s="126">
        <v>11</v>
      </c>
      <c r="S25" s="99">
        <v>4.2699999999999996</v>
      </c>
      <c r="T25" s="99">
        <v>0.47</v>
      </c>
      <c r="U25" s="126">
        <v>11</v>
      </c>
      <c r="V25" s="99">
        <v>4.2300000000000004</v>
      </c>
      <c r="W25" s="99">
        <v>0.51</v>
      </c>
      <c r="X25" s="126">
        <v>26</v>
      </c>
      <c r="Y25" s="99">
        <v>3.91</v>
      </c>
      <c r="Z25" s="99">
        <v>0.87</v>
      </c>
      <c r="AA25" s="126">
        <v>22</v>
      </c>
      <c r="AB25" s="99">
        <v>4.1399999999999997</v>
      </c>
      <c r="AC25" s="99">
        <v>0.8</v>
      </c>
      <c r="AD25" s="126">
        <v>36</v>
      </c>
      <c r="AE25" s="99">
        <v>3.92</v>
      </c>
      <c r="AF25" s="99">
        <v>0.28999999999999998</v>
      </c>
      <c r="AG25" s="126">
        <v>12</v>
      </c>
      <c r="AH25" s="96">
        <v>3.6964285714285725</v>
      </c>
      <c r="AI25" s="97">
        <v>0.76085222211419212</v>
      </c>
      <c r="AJ25" s="126">
        <v>56</v>
      </c>
      <c r="AK25" s="96">
        <v>3.6785714285714288</v>
      </c>
      <c r="AL25" s="97">
        <v>0.66963624335358263</v>
      </c>
      <c r="AM25" s="126">
        <v>28</v>
      </c>
      <c r="AN25" s="96">
        <v>4</v>
      </c>
      <c r="AO25" s="97">
        <v>1</v>
      </c>
      <c r="AP25" s="126">
        <v>7</v>
      </c>
      <c r="AQ25" s="96">
        <v>3.6190476190476191</v>
      </c>
      <c r="AR25" s="97">
        <v>0.80474781616295643</v>
      </c>
      <c r="AS25" s="126">
        <v>21</v>
      </c>
      <c r="AT25" s="99">
        <v>4</v>
      </c>
      <c r="AU25" s="99">
        <v>0.53452248382484879</v>
      </c>
      <c r="AV25" s="126">
        <v>8</v>
      </c>
      <c r="AW25" s="99">
        <v>3.8</v>
      </c>
      <c r="AX25" s="99">
        <v>0.6761234037828131</v>
      </c>
      <c r="AY25" s="126">
        <v>15</v>
      </c>
      <c r="AZ25" s="99">
        <v>3.793103448275863</v>
      </c>
      <c r="BA25" s="99">
        <v>0.77364214433269152</v>
      </c>
      <c r="BB25" s="126">
        <v>29</v>
      </c>
      <c r="BC25" s="99">
        <v>3.5925925925925926</v>
      </c>
      <c r="BD25" s="99">
        <v>0.74726471775707315</v>
      </c>
      <c r="BE25" s="126">
        <v>27</v>
      </c>
      <c r="BF25" s="99">
        <v>3.7826086956521747</v>
      </c>
      <c r="BG25" s="99">
        <v>0.72764592971706821</v>
      </c>
      <c r="BH25" s="126">
        <v>46</v>
      </c>
      <c r="BI25" s="99">
        <v>3.3000000000000003</v>
      </c>
      <c r="BJ25" s="99">
        <v>0.82327260234856459</v>
      </c>
      <c r="BK25" s="126">
        <v>10</v>
      </c>
      <c r="BL25" s="7"/>
      <c r="BM25" s="17">
        <f t="shared" si="1"/>
        <v>1.2264150943396224</v>
      </c>
      <c r="BN25" s="14" t="str">
        <f t="shared" si="0"/>
        <v>pre-ten</v>
      </c>
      <c r="BO25" s="14">
        <f t="shared" si="2"/>
        <v>1.2264150943396224</v>
      </c>
      <c r="BP25" s="14" t="str">
        <f t="shared" si="3"/>
        <v>Large</v>
      </c>
      <c r="BQ25" s="14" t="str">
        <f t="shared" si="4"/>
        <v>pre-ten
Large</v>
      </c>
      <c r="BR25" s="17">
        <f t="shared" si="5"/>
        <v>0.47169811320754712</v>
      </c>
      <c r="BS25" s="14" t="str">
        <f t="shared" si="6"/>
        <v>ntt</v>
      </c>
      <c r="BT25" s="14">
        <f t="shared" si="7"/>
        <v>0.47169811320754712</v>
      </c>
      <c r="BU25" s="14" t="str">
        <f t="shared" si="8"/>
        <v>moderate</v>
      </c>
      <c r="BV25" s="14" t="str">
        <f t="shared" si="9"/>
        <v>ntt
moderate</v>
      </c>
      <c r="BW25" s="17">
        <f t="shared" si="10"/>
        <v>0</v>
      </c>
      <c r="BX25" s="14" t="str">
        <f t="shared" si="11"/>
        <v/>
      </c>
      <c r="BY25" s="14">
        <f t="shared" si="12"/>
        <v>0</v>
      </c>
      <c r="BZ25" s="14" t="str">
        <f t="shared" si="13"/>
        <v/>
      </c>
      <c r="CA25" s="14" t="str">
        <f t="shared" si="14"/>
        <v xml:space="preserve">
</v>
      </c>
      <c r="CB25" s="17">
        <f t="shared" si="15"/>
        <v>0.62745098039215741</v>
      </c>
      <c r="CC25" s="14" t="str">
        <f t="shared" si="16"/>
        <v>women</v>
      </c>
      <c r="CD25" s="14">
        <f t="shared" si="17"/>
        <v>0.62745098039215741</v>
      </c>
      <c r="CE25" s="14" t="str">
        <f t="shared" si="18"/>
        <v>Large</v>
      </c>
      <c r="CF25" s="14" t="str">
        <f t="shared" si="19"/>
        <v>women
Large</v>
      </c>
      <c r="CG25" s="17">
        <f t="shared" si="20"/>
        <v>0.27499999999999969</v>
      </c>
      <c r="CH25" s="14" t="str">
        <f t="shared" si="21"/>
        <v>foc</v>
      </c>
      <c r="CI25" s="14">
        <f t="shared" si="22"/>
        <v>0.27499999999999969</v>
      </c>
      <c r="CJ25" s="14" t="str">
        <f t="shared" si="23"/>
        <v>small</v>
      </c>
      <c r="CK25" s="14" t="str">
        <f t="shared" si="24"/>
        <v>foc
small</v>
      </c>
      <c r="CL25" s="17">
        <f t="shared" si="25"/>
        <v>-0.50413394010415258</v>
      </c>
      <c r="CM25" s="14" t="str">
        <f t="shared" si="26"/>
        <v>-</v>
      </c>
      <c r="CN25" s="14">
        <f t="shared" si="27"/>
        <v>0.50413394010415258</v>
      </c>
      <c r="CO25" s="14" t="str">
        <f t="shared" si="28"/>
        <v>Large</v>
      </c>
      <c r="CP25" s="14" t="str">
        <f t="shared" si="29"/>
        <v>-
Large</v>
      </c>
      <c r="CQ25" s="17">
        <f t="shared" si="30"/>
        <v>-0.85334176144173302</v>
      </c>
      <c r="CR25" s="17" t="str">
        <f t="shared" si="31"/>
        <v>-</v>
      </c>
      <c r="CS25" s="17">
        <f t="shared" si="32"/>
        <v>0.85334176144173302</v>
      </c>
      <c r="CT25" s="17" t="str">
        <f t="shared" si="33"/>
        <v>Large</v>
      </c>
      <c r="CU25" s="17" t="str">
        <f t="shared" si="34"/>
        <v>-
Large</v>
      </c>
      <c r="CV25" s="151">
        <f t="shared" si="35"/>
        <v>0.39999999999999991</v>
      </c>
      <c r="CW25" s="17" t="str">
        <f t="shared" si="36"/>
        <v>+</v>
      </c>
      <c r="CX25" s="17">
        <f t="shared" si="37"/>
        <v>0.39999999999999991</v>
      </c>
      <c r="CY25" s="17" t="str">
        <f t="shared" si="38"/>
        <v>moderate</v>
      </c>
      <c r="CZ25" s="17" t="str">
        <f t="shared" si="39"/>
        <v>+
moderate</v>
      </c>
      <c r="DA25" s="17">
        <f t="shared" si="40"/>
        <v>-0.4733810683311509</v>
      </c>
      <c r="DB25" s="17" t="str">
        <f t="shared" si="41"/>
        <v>-</v>
      </c>
      <c r="DC25" s="17">
        <f t="shared" si="42"/>
        <v>0.4733810683311509</v>
      </c>
      <c r="DD25" s="17" t="str">
        <f t="shared" si="43"/>
        <v>moderate</v>
      </c>
      <c r="DE25" s="17" t="str">
        <f t="shared" si="44"/>
        <v>-
moderate</v>
      </c>
      <c r="DF25" s="17">
        <f t="shared" si="45"/>
        <v>-0.50512374721448128</v>
      </c>
      <c r="DG25" s="17" t="str">
        <f t="shared" si="46"/>
        <v>-</v>
      </c>
      <c r="DH25" s="17">
        <f t="shared" si="47"/>
        <v>0.50512374721448128</v>
      </c>
      <c r="DI25" s="17" t="str">
        <f t="shared" si="48"/>
        <v>Large</v>
      </c>
      <c r="DJ25" s="17" t="str">
        <f t="shared" si="49"/>
        <v>-
Large</v>
      </c>
      <c r="DK25" s="17">
        <f t="shared" si="50"/>
        <v>-0.69513937451420471</v>
      </c>
      <c r="DL25" s="17" t="str">
        <f t="shared" si="51"/>
        <v>-</v>
      </c>
      <c r="DM25" s="17">
        <f t="shared" si="52"/>
        <v>0.69513937451420471</v>
      </c>
      <c r="DN25" s="17" t="str">
        <f t="shared" si="53"/>
        <v>Large</v>
      </c>
      <c r="DO25" s="17" t="str">
        <f t="shared" si="54"/>
        <v>-
Large</v>
      </c>
      <c r="DP25" s="17">
        <f t="shared" si="55"/>
        <v>-0.56472692823758264</v>
      </c>
      <c r="DQ25" s="17" t="str">
        <f t="shared" si="56"/>
        <v>-</v>
      </c>
      <c r="DR25" s="17">
        <f t="shared" si="57"/>
        <v>0.56472692823758264</v>
      </c>
      <c r="DS25" s="17" t="str">
        <f t="shared" si="58"/>
        <v>Large</v>
      </c>
      <c r="DT25" s="17" t="str">
        <f t="shared" si="59"/>
        <v>-
Large</v>
      </c>
      <c r="DU25" s="17">
        <f t="shared" si="60"/>
        <v>-0.42475899084344693</v>
      </c>
      <c r="DV25" s="17" t="str">
        <f t="shared" si="61"/>
        <v>-</v>
      </c>
      <c r="DW25" s="17">
        <f t="shared" si="62"/>
        <v>0.42475899084344693</v>
      </c>
      <c r="DX25" s="17" t="str">
        <f t="shared" si="63"/>
        <v>moderate</v>
      </c>
      <c r="DY25" s="17" t="str">
        <f t="shared" si="64"/>
        <v>-
moderate</v>
      </c>
      <c r="DZ25" s="17">
        <f t="shared" si="65"/>
        <v>-0.49116100255901934</v>
      </c>
      <c r="EA25" s="17" t="str">
        <f t="shared" si="66"/>
        <v>-</v>
      </c>
      <c r="EB25" s="17">
        <f t="shared" si="67"/>
        <v>0.49116100255901934</v>
      </c>
      <c r="EC25" s="17" t="str">
        <f t="shared" si="68"/>
        <v>moderate</v>
      </c>
      <c r="ED25" s="17" t="str">
        <f t="shared" si="69"/>
        <v>-
moderate</v>
      </c>
      <c r="EE25" s="17">
        <f t="shared" si="70"/>
        <v>-0.75309198706639147</v>
      </c>
      <c r="EF25" s="17" t="str">
        <f t="shared" si="71"/>
        <v>-</v>
      </c>
      <c r="EG25" s="17">
        <f t="shared" si="72"/>
        <v>0.75309198706639147</v>
      </c>
      <c r="EH25" s="17" t="str">
        <f t="shared" si="73"/>
        <v>Large</v>
      </c>
      <c r="EI25" s="17" t="str">
        <f t="shared" si="74"/>
        <v>-
Large</v>
      </c>
    </row>
    <row r="26" spans="1:139" s="47" customFormat="1" x14ac:dyDescent="0.2">
      <c r="A26" s="107"/>
      <c r="B26" s="107" t="s">
        <v>82</v>
      </c>
      <c r="C26" s="108" t="s">
        <v>83</v>
      </c>
      <c r="D26" s="109">
        <v>3.84</v>
      </c>
      <c r="E26" s="111">
        <v>0.56999999999999995</v>
      </c>
      <c r="F26" s="127">
        <v>61</v>
      </c>
      <c r="G26" s="109">
        <v>3.85</v>
      </c>
      <c r="H26" s="111">
        <v>0.54</v>
      </c>
      <c r="I26" s="127">
        <v>30</v>
      </c>
      <c r="J26" s="109">
        <v>3.66</v>
      </c>
      <c r="K26" s="111">
        <v>0.66</v>
      </c>
      <c r="L26" s="127">
        <v>5</v>
      </c>
      <c r="M26" s="109">
        <v>3.85</v>
      </c>
      <c r="N26" s="111">
        <v>0.59</v>
      </c>
      <c r="O26" s="127">
        <v>26</v>
      </c>
      <c r="P26" s="119">
        <v>4.0999999999999996</v>
      </c>
      <c r="Q26" s="119">
        <v>0.54</v>
      </c>
      <c r="R26" s="127">
        <v>13</v>
      </c>
      <c r="S26" s="119">
        <v>3.77</v>
      </c>
      <c r="T26" s="119">
        <v>0.32</v>
      </c>
      <c r="U26" s="127">
        <v>13</v>
      </c>
      <c r="V26" s="119">
        <v>3.86</v>
      </c>
      <c r="W26" s="119">
        <v>0.61</v>
      </c>
      <c r="X26" s="127">
        <v>31</v>
      </c>
      <c r="Y26" s="119">
        <v>3.82</v>
      </c>
      <c r="Z26" s="119">
        <v>0.53</v>
      </c>
      <c r="AA26" s="127">
        <v>30</v>
      </c>
      <c r="AB26" s="119">
        <v>3.8</v>
      </c>
      <c r="AC26" s="119">
        <v>0.61</v>
      </c>
      <c r="AD26" s="127">
        <v>46</v>
      </c>
      <c r="AE26" s="119">
        <v>3.95</v>
      </c>
      <c r="AF26" s="119">
        <v>0.41</v>
      </c>
      <c r="AG26" s="127">
        <v>15</v>
      </c>
      <c r="AH26" s="109">
        <v>3.7465789473684215</v>
      </c>
      <c r="AI26" s="111">
        <v>0.5830575789327137</v>
      </c>
      <c r="AJ26" s="127">
        <v>76</v>
      </c>
      <c r="AK26" s="109">
        <v>3.8870270270270262</v>
      </c>
      <c r="AL26" s="111">
        <v>0.53420171421614804</v>
      </c>
      <c r="AM26" s="127">
        <v>37</v>
      </c>
      <c r="AN26" s="109">
        <v>3.7885714285714287</v>
      </c>
      <c r="AO26" s="111">
        <v>0.64540500389105993</v>
      </c>
      <c r="AP26" s="127">
        <v>7</v>
      </c>
      <c r="AQ26" s="109">
        <v>3.5749999999999993</v>
      </c>
      <c r="AR26" s="111">
        <v>0.59676006958002914</v>
      </c>
      <c r="AS26" s="127">
        <v>32</v>
      </c>
      <c r="AT26" s="119">
        <v>3.9445454545454544</v>
      </c>
      <c r="AU26" s="119">
        <v>0.72779617526287732</v>
      </c>
      <c r="AV26" s="127">
        <v>11</v>
      </c>
      <c r="AW26" s="119">
        <v>3.9319047619047618</v>
      </c>
      <c r="AX26" s="119">
        <v>0.48627789429110441</v>
      </c>
      <c r="AY26" s="127">
        <v>21</v>
      </c>
      <c r="AZ26" s="119">
        <v>3.7832432432432439</v>
      </c>
      <c r="BA26" s="119">
        <v>0.55969760711603156</v>
      </c>
      <c r="BB26" s="127">
        <v>37</v>
      </c>
      <c r="BC26" s="119">
        <v>3.7117948717948717</v>
      </c>
      <c r="BD26" s="119">
        <v>0.60962400748274792</v>
      </c>
      <c r="BE26" s="127">
        <v>39</v>
      </c>
      <c r="BF26" s="119">
        <v>3.7478125000000007</v>
      </c>
      <c r="BG26" s="119">
        <v>0.59182115689288406</v>
      </c>
      <c r="BH26" s="127">
        <v>64</v>
      </c>
      <c r="BI26" s="119">
        <v>3.7399999999999998</v>
      </c>
      <c r="BJ26" s="119">
        <v>0.55842310449726529</v>
      </c>
      <c r="BK26" s="127">
        <v>12</v>
      </c>
      <c r="BL26" s="106"/>
      <c r="BM26" s="151">
        <f t="shared" si="1"/>
        <v>0.35185185185185175</v>
      </c>
      <c r="BN26" s="106" t="str">
        <f t="shared" si="0"/>
        <v>pre-ten</v>
      </c>
      <c r="BO26" s="106">
        <f t="shared" si="2"/>
        <v>0.35185185185185175</v>
      </c>
      <c r="BP26" s="106" t="str">
        <f t="shared" si="3"/>
        <v>moderate</v>
      </c>
      <c r="BQ26" s="106" t="str">
        <f t="shared" si="4"/>
        <v>pre-ten
moderate</v>
      </c>
      <c r="BR26" s="151">
        <f t="shared" si="5"/>
        <v>0</v>
      </c>
      <c r="BS26" s="106" t="str">
        <f t="shared" si="6"/>
        <v/>
      </c>
      <c r="BT26" s="106">
        <f t="shared" si="7"/>
        <v>0</v>
      </c>
      <c r="BU26" s="106" t="str">
        <f t="shared" si="8"/>
        <v/>
      </c>
      <c r="BV26" s="106" t="str">
        <f t="shared" si="9"/>
        <v xml:space="preserve">
</v>
      </c>
      <c r="BW26" s="151">
        <f t="shared" si="10"/>
        <v>0.61111111111111038</v>
      </c>
      <c r="BX26" s="106" t="str">
        <f t="shared" si="11"/>
        <v>assoc</v>
      </c>
      <c r="BY26" s="106">
        <f t="shared" si="12"/>
        <v>0.61111111111111038</v>
      </c>
      <c r="BZ26" s="106" t="str">
        <f t="shared" si="13"/>
        <v>Large</v>
      </c>
      <c r="CA26" s="106" t="str">
        <f t="shared" si="14"/>
        <v>assoc
Large</v>
      </c>
      <c r="CB26" s="151">
        <f t="shared" si="15"/>
        <v>6.5573770491803338E-2</v>
      </c>
      <c r="CC26" s="106" t="str">
        <f t="shared" si="16"/>
        <v/>
      </c>
      <c r="CD26" s="106">
        <f t="shared" si="17"/>
        <v>6.5573770491803338E-2</v>
      </c>
      <c r="CE26" s="106" t="str">
        <f t="shared" si="18"/>
        <v/>
      </c>
      <c r="CF26" s="106" t="str">
        <f t="shared" si="19"/>
        <v xml:space="preserve">
</v>
      </c>
      <c r="CG26" s="151">
        <f t="shared" si="20"/>
        <v>-0.24590163934426287</v>
      </c>
      <c r="CH26" s="106" t="str">
        <f t="shared" si="21"/>
        <v>white</v>
      </c>
      <c r="CI26" s="106">
        <f t="shared" si="22"/>
        <v>0.24590163934426287</v>
      </c>
      <c r="CJ26" s="106" t="str">
        <f t="shared" si="23"/>
        <v>small</v>
      </c>
      <c r="CK26" s="106" t="str">
        <f t="shared" si="24"/>
        <v>white
small</v>
      </c>
      <c r="CL26" s="151">
        <f t="shared" si="25"/>
        <v>-0.16022611832365774</v>
      </c>
      <c r="CM26" s="106" t="str">
        <f t="shared" si="26"/>
        <v>-</v>
      </c>
      <c r="CN26" s="106">
        <f t="shared" si="27"/>
        <v>0.16022611832365774</v>
      </c>
      <c r="CO26" s="106" t="str">
        <f t="shared" si="28"/>
        <v>small</v>
      </c>
      <c r="CP26" s="106" t="str">
        <f t="shared" si="29"/>
        <v>-
small</v>
      </c>
      <c r="CQ26" s="151">
        <f t="shared" si="30"/>
        <v>6.9312819561721334E-2</v>
      </c>
      <c r="CR26" s="151" t="str">
        <f t="shared" si="31"/>
        <v/>
      </c>
      <c r="CS26" s="151">
        <f t="shared" si="32"/>
        <v>6.9312819561721334E-2</v>
      </c>
      <c r="CT26" s="151" t="str">
        <f t="shared" si="33"/>
        <v/>
      </c>
      <c r="CU26" s="151" t="str">
        <f t="shared" si="34"/>
        <v xml:space="preserve">
</v>
      </c>
      <c r="CV26" s="151">
        <f t="shared" si="35"/>
        <v>0.19921046133247916</v>
      </c>
      <c r="CW26" s="151" t="str">
        <f t="shared" si="36"/>
        <v>+</v>
      </c>
      <c r="CX26" s="151">
        <f t="shared" si="37"/>
        <v>0.19921046133247916</v>
      </c>
      <c r="CY26" s="151" t="str">
        <f t="shared" si="38"/>
        <v>small</v>
      </c>
      <c r="CZ26" s="151" t="str">
        <f t="shared" si="39"/>
        <v>+
small</v>
      </c>
      <c r="DA26" s="151">
        <f t="shared" si="40"/>
        <v>-0.46082171716605047</v>
      </c>
      <c r="DB26" s="151" t="str">
        <f t="shared" si="41"/>
        <v>-</v>
      </c>
      <c r="DC26" s="151">
        <f t="shared" si="42"/>
        <v>0.46082171716605047</v>
      </c>
      <c r="DD26" s="151" t="str">
        <f t="shared" si="43"/>
        <v>moderate</v>
      </c>
      <c r="DE26" s="151" t="str">
        <f t="shared" si="44"/>
        <v>-
moderate</v>
      </c>
      <c r="DF26" s="151">
        <f t="shared" si="45"/>
        <v>-0.21359626601279633</v>
      </c>
      <c r="DG26" s="151" t="str">
        <f t="shared" si="46"/>
        <v>-</v>
      </c>
      <c r="DH26" s="151">
        <f t="shared" si="47"/>
        <v>0.21359626601279633</v>
      </c>
      <c r="DI26" s="151" t="str">
        <f t="shared" si="48"/>
        <v>small</v>
      </c>
      <c r="DJ26" s="151" t="str">
        <f t="shared" si="49"/>
        <v>-
small</v>
      </c>
      <c r="DK26" s="151">
        <f t="shared" si="50"/>
        <v>0.33294699143333756</v>
      </c>
      <c r="DL26" s="151" t="str">
        <f t="shared" si="51"/>
        <v>+</v>
      </c>
      <c r="DM26" s="151">
        <f t="shared" si="52"/>
        <v>0.33294699143333756</v>
      </c>
      <c r="DN26" s="151" t="str">
        <f t="shared" si="53"/>
        <v>moderate</v>
      </c>
      <c r="DO26" s="151" t="str">
        <f t="shared" si="54"/>
        <v>+
moderate</v>
      </c>
      <c r="DP26" s="151">
        <f t="shared" si="55"/>
        <v>-0.13713969075598254</v>
      </c>
      <c r="DQ26" s="151" t="str">
        <f t="shared" si="56"/>
        <v>-</v>
      </c>
      <c r="DR26" s="151">
        <f t="shared" si="57"/>
        <v>0.13713969075598254</v>
      </c>
      <c r="DS26" s="151" t="str">
        <f t="shared" si="58"/>
        <v>small</v>
      </c>
      <c r="DT26" s="151" t="str">
        <f t="shared" si="59"/>
        <v>-
small</v>
      </c>
      <c r="DU26" s="151">
        <f t="shared" si="60"/>
        <v>-0.17749486056483813</v>
      </c>
      <c r="DV26" s="151" t="str">
        <f t="shared" si="61"/>
        <v>-</v>
      </c>
      <c r="DW26" s="151">
        <f t="shared" si="62"/>
        <v>0.17749486056483813</v>
      </c>
      <c r="DX26" s="151" t="str">
        <f t="shared" si="63"/>
        <v>small</v>
      </c>
      <c r="DY26" s="151" t="str">
        <f t="shared" si="64"/>
        <v>-
small</v>
      </c>
      <c r="DZ26" s="151">
        <f t="shared" si="65"/>
        <v>-8.8181200337595869E-2</v>
      </c>
      <c r="EA26" s="151" t="str">
        <f t="shared" si="66"/>
        <v/>
      </c>
      <c r="EB26" s="151">
        <f t="shared" si="67"/>
        <v>8.8181200337595869E-2</v>
      </c>
      <c r="EC26" s="151" t="str">
        <f t="shared" si="68"/>
        <v/>
      </c>
      <c r="ED26" s="151" t="str">
        <f t="shared" si="69"/>
        <v xml:space="preserve">
</v>
      </c>
      <c r="EE26" s="151">
        <f t="shared" si="70"/>
        <v>-0.37605893865917006</v>
      </c>
      <c r="EF26" s="151" t="str">
        <f t="shared" si="71"/>
        <v>-</v>
      </c>
      <c r="EG26" s="151">
        <f t="shared" si="72"/>
        <v>0.37605893865917006</v>
      </c>
      <c r="EH26" s="151" t="str">
        <f t="shared" si="73"/>
        <v>moderate</v>
      </c>
      <c r="EI26" s="151" t="str">
        <f t="shared" si="74"/>
        <v>-
moderate</v>
      </c>
    </row>
    <row r="27" spans="1:139" s="27" customFormat="1" x14ac:dyDescent="0.2">
      <c r="A27" s="95" t="s">
        <v>84</v>
      </c>
      <c r="B27" s="95" t="s">
        <v>82</v>
      </c>
      <c r="C27" s="95" t="s">
        <v>85</v>
      </c>
      <c r="D27" s="96">
        <v>4.22</v>
      </c>
      <c r="E27" s="97">
        <v>0.87</v>
      </c>
      <c r="F27" s="126">
        <v>59</v>
      </c>
      <c r="G27" s="96">
        <v>4.32</v>
      </c>
      <c r="H27" s="97">
        <v>0.9</v>
      </c>
      <c r="I27" s="126">
        <v>28</v>
      </c>
      <c r="J27" s="96">
        <v>3.6</v>
      </c>
      <c r="K27" s="97">
        <v>1.52</v>
      </c>
      <c r="L27" s="126">
        <v>5</v>
      </c>
      <c r="M27" s="96">
        <v>4.2300000000000004</v>
      </c>
      <c r="N27" s="97">
        <v>0.65</v>
      </c>
      <c r="O27" s="126">
        <v>26</v>
      </c>
      <c r="P27" s="96">
        <v>4.7300000000000004</v>
      </c>
      <c r="Q27" s="97">
        <v>0.47</v>
      </c>
      <c r="R27" s="126">
        <v>11</v>
      </c>
      <c r="S27" s="96">
        <v>4.3099999999999996</v>
      </c>
      <c r="T27" s="97">
        <v>0.75</v>
      </c>
      <c r="U27" s="126">
        <v>13</v>
      </c>
      <c r="V27" s="96">
        <v>4</v>
      </c>
      <c r="W27" s="97">
        <v>0.98</v>
      </c>
      <c r="X27" s="126">
        <v>30</v>
      </c>
      <c r="Y27" s="96">
        <v>4.45</v>
      </c>
      <c r="Z27" s="97">
        <v>0.69</v>
      </c>
      <c r="AA27" s="126">
        <v>29</v>
      </c>
      <c r="AB27" s="96">
        <v>4.25</v>
      </c>
      <c r="AC27" s="97">
        <v>0.97</v>
      </c>
      <c r="AD27" s="126">
        <v>44</v>
      </c>
      <c r="AE27" s="96">
        <v>4.13</v>
      </c>
      <c r="AF27" s="97">
        <v>0.52</v>
      </c>
      <c r="AG27" s="126">
        <v>15</v>
      </c>
      <c r="AH27" s="96">
        <v>4.1710526315789487</v>
      </c>
      <c r="AI27" s="97">
        <v>0.73734944939717417</v>
      </c>
      <c r="AJ27" s="126">
        <v>76</v>
      </c>
      <c r="AK27" s="96">
        <v>4.2972972972972983</v>
      </c>
      <c r="AL27" s="97">
        <v>0.66101205506173422</v>
      </c>
      <c r="AM27" s="126">
        <v>37</v>
      </c>
      <c r="AN27" s="96">
        <v>4.1428571428571432</v>
      </c>
      <c r="AO27" s="97">
        <v>0.69006555934235425</v>
      </c>
      <c r="AP27" s="126">
        <v>7</v>
      </c>
      <c r="AQ27" s="96">
        <v>4.0312500000000009</v>
      </c>
      <c r="AR27" s="97">
        <v>0.82244227172646034</v>
      </c>
      <c r="AS27" s="126">
        <v>32</v>
      </c>
      <c r="AT27" s="96">
        <v>4.2727272727272725</v>
      </c>
      <c r="AU27" s="97">
        <v>0.90453403373329089</v>
      </c>
      <c r="AV27" s="126">
        <v>11</v>
      </c>
      <c r="AW27" s="96">
        <v>4.3809523809523814</v>
      </c>
      <c r="AX27" s="97">
        <v>0.58959227235357115</v>
      </c>
      <c r="AY27" s="126">
        <v>21</v>
      </c>
      <c r="AZ27" s="96">
        <v>4.2702702702702711</v>
      </c>
      <c r="BA27" s="97">
        <v>0.69316699321338193</v>
      </c>
      <c r="BB27" s="126">
        <v>37</v>
      </c>
      <c r="BC27" s="96">
        <v>4.0769230769230758</v>
      </c>
      <c r="BD27" s="97">
        <v>0.77407382296574889</v>
      </c>
      <c r="BE27" s="126">
        <v>39</v>
      </c>
      <c r="BF27" s="96">
        <v>4.1718749999999991</v>
      </c>
      <c r="BG27" s="97">
        <v>0.76748791418021578</v>
      </c>
      <c r="BH27" s="126">
        <v>64</v>
      </c>
      <c r="BI27" s="96">
        <v>4.166666666666667</v>
      </c>
      <c r="BJ27" s="97">
        <v>0.57735026918962595</v>
      </c>
      <c r="BK27" s="126">
        <v>12</v>
      </c>
      <c r="BL27" s="7"/>
      <c r="BM27" s="17">
        <f t="shared" si="1"/>
        <v>0.80000000000000016</v>
      </c>
      <c r="BN27" s="14" t="str">
        <f t="shared" si="0"/>
        <v>pre-ten</v>
      </c>
      <c r="BO27" s="14">
        <f t="shared" si="2"/>
        <v>0.80000000000000016</v>
      </c>
      <c r="BP27" s="14" t="str">
        <f t="shared" si="3"/>
        <v>Large</v>
      </c>
      <c r="BQ27" s="14" t="str">
        <f t="shared" si="4"/>
        <v>pre-ten
Large</v>
      </c>
      <c r="BR27" s="17">
        <f t="shared" si="5"/>
        <v>9.9999999999999839E-2</v>
      </c>
      <c r="BS27" s="14" t="str">
        <f t="shared" si="6"/>
        <v/>
      </c>
      <c r="BT27" s="14">
        <f t="shared" si="7"/>
        <v>9.9999999999999839E-2</v>
      </c>
      <c r="BU27" s="14" t="str">
        <f t="shared" si="8"/>
        <v/>
      </c>
      <c r="BV27" s="14" t="str">
        <f t="shared" si="9"/>
        <v xml:space="preserve">
</v>
      </c>
      <c r="BW27" s="17">
        <f t="shared" si="10"/>
        <v>0.89361702127659748</v>
      </c>
      <c r="BX27" s="14" t="str">
        <f t="shared" si="11"/>
        <v>assoc</v>
      </c>
      <c r="BY27" s="14">
        <f t="shared" si="12"/>
        <v>0.89361702127659748</v>
      </c>
      <c r="BZ27" s="14" t="str">
        <f t="shared" si="13"/>
        <v>Large</v>
      </c>
      <c r="CA27" s="14" t="str">
        <f t="shared" si="14"/>
        <v>assoc
Large</v>
      </c>
      <c r="CB27" s="17">
        <f t="shared" si="15"/>
        <v>-0.45918367346938793</v>
      </c>
      <c r="CC27" s="14" t="str">
        <f t="shared" si="16"/>
        <v>men</v>
      </c>
      <c r="CD27" s="14">
        <f t="shared" si="17"/>
        <v>0.45918367346938793</v>
      </c>
      <c r="CE27" s="14" t="str">
        <f t="shared" si="18"/>
        <v>moderate</v>
      </c>
      <c r="CF27" s="14" t="str">
        <f t="shared" si="19"/>
        <v>men
moderate</v>
      </c>
      <c r="CG27" s="17">
        <f t="shared" si="20"/>
        <v>0.12371134020618568</v>
      </c>
      <c r="CH27" s="14" t="str">
        <f t="shared" si="21"/>
        <v>foc</v>
      </c>
      <c r="CI27" s="14">
        <f t="shared" si="22"/>
        <v>0.12371134020618568</v>
      </c>
      <c r="CJ27" s="14" t="str">
        <f t="shared" si="23"/>
        <v>small</v>
      </c>
      <c r="CK27" s="14" t="str">
        <f t="shared" si="24"/>
        <v>foc
small</v>
      </c>
      <c r="CL27" s="17">
        <f t="shared" si="25"/>
        <v>-6.638286427292836E-2</v>
      </c>
      <c r="CM27" s="14" t="str">
        <f t="shared" si="26"/>
        <v/>
      </c>
      <c r="CN27" s="14">
        <f t="shared" si="27"/>
        <v>6.638286427292836E-2</v>
      </c>
      <c r="CO27" s="14" t="str">
        <f t="shared" si="28"/>
        <v/>
      </c>
      <c r="CP27" s="14" t="str">
        <f t="shared" si="29"/>
        <v xml:space="preserve">
</v>
      </c>
      <c r="CQ27" s="17">
        <f t="shared" si="30"/>
        <v>-3.4345368634134427E-2</v>
      </c>
      <c r="CR27" s="17" t="str">
        <f t="shared" si="31"/>
        <v/>
      </c>
      <c r="CS27" s="17">
        <f t="shared" si="32"/>
        <v>3.4345368634134427E-2</v>
      </c>
      <c r="CT27" s="17" t="str">
        <f t="shared" si="33"/>
        <v/>
      </c>
      <c r="CU27" s="17" t="str">
        <f t="shared" si="34"/>
        <v xml:space="preserve">
</v>
      </c>
      <c r="CV27" s="151">
        <f t="shared" si="35"/>
        <v>0.78667473765028417</v>
      </c>
      <c r="CW27" s="17" t="str">
        <f t="shared" si="36"/>
        <v>+</v>
      </c>
      <c r="CX27" s="17">
        <f t="shared" si="37"/>
        <v>0.78667473765028417</v>
      </c>
      <c r="CY27" s="17" t="str">
        <f t="shared" si="38"/>
        <v>Large</v>
      </c>
      <c r="CZ27" s="17" t="str">
        <f t="shared" si="39"/>
        <v>+
Large</v>
      </c>
      <c r="DA27" s="17">
        <f t="shared" si="40"/>
        <v>-0.2416582985001319</v>
      </c>
      <c r="DB27" s="17" t="str">
        <f t="shared" si="41"/>
        <v>-</v>
      </c>
      <c r="DC27" s="17">
        <f t="shared" si="42"/>
        <v>0.2416582985001319</v>
      </c>
      <c r="DD27" s="17" t="str">
        <f t="shared" si="43"/>
        <v>small</v>
      </c>
      <c r="DE27" s="17" t="str">
        <f t="shared" si="44"/>
        <v>-
small</v>
      </c>
      <c r="DF27" s="17">
        <f t="shared" si="45"/>
        <v>-0.50553402107538437</v>
      </c>
      <c r="DG27" s="17" t="str">
        <f t="shared" si="46"/>
        <v>-</v>
      </c>
      <c r="DH27" s="17">
        <f t="shared" si="47"/>
        <v>0.50553402107538437</v>
      </c>
      <c r="DI27" s="17" t="str">
        <f t="shared" si="48"/>
        <v>Large</v>
      </c>
      <c r="DJ27" s="17" t="str">
        <f t="shared" si="49"/>
        <v>-
Large</v>
      </c>
      <c r="DK27" s="17">
        <f t="shared" si="50"/>
        <v>0.12034143641189467</v>
      </c>
      <c r="DL27" s="17" t="str">
        <f t="shared" si="51"/>
        <v>+</v>
      </c>
      <c r="DM27" s="17">
        <f t="shared" si="52"/>
        <v>0.12034143641189467</v>
      </c>
      <c r="DN27" s="17" t="str">
        <f t="shared" si="53"/>
        <v>small</v>
      </c>
      <c r="DO27" s="17" t="str">
        <f t="shared" si="54"/>
        <v>+
small</v>
      </c>
      <c r="DP27" s="17">
        <f t="shared" si="55"/>
        <v>0.38990643368252831</v>
      </c>
      <c r="DQ27" s="17" t="str">
        <f t="shared" si="56"/>
        <v>+</v>
      </c>
      <c r="DR27" s="17">
        <f t="shared" si="57"/>
        <v>0.38990643368252831</v>
      </c>
      <c r="DS27" s="17" t="str">
        <f t="shared" si="58"/>
        <v>moderate</v>
      </c>
      <c r="DT27" s="17" t="str">
        <f t="shared" si="59"/>
        <v>+
moderate</v>
      </c>
      <c r="DU27" s="17">
        <f t="shared" si="60"/>
        <v>-0.48196555936685159</v>
      </c>
      <c r="DV27" s="17" t="str">
        <f t="shared" si="61"/>
        <v>-</v>
      </c>
      <c r="DW27" s="17">
        <f t="shared" si="62"/>
        <v>0.48196555936685159</v>
      </c>
      <c r="DX27" s="17" t="str">
        <f t="shared" si="63"/>
        <v>moderate</v>
      </c>
      <c r="DY27" s="17" t="str">
        <f t="shared" si="64"/>
        <v>-
moderate</v>
      </c>
      <c r="DZ27" s="17">
        <f t="shared" si="65"/>
        <v>-0.1017931338807456</v>
      </c>
      <c r="EA27" s="17" t="str">
        <f t="shared" si="66"/>
        <v>-</v>
      </c>
      <c r="EB27" s="17">
        <f t="shared" si="67"/>
        <v>0.1017931338807456</v>
      </c>
      <c r="EC27" s="17" t="str">
        <f t="shared" si="68"/>
        <v>small</v>
      </c>
      <c r="ED27" s="17" t="str">
        <f t="shared" si="69"/>
        <v>-
small</v>
      </c>
      <c r="EE27" s="17">
        <f t="shared" si="70"/>
        <v>6.350852961085951E-2</v>
      </c>
      <c r="EF27" s="17" t="str">
        <f t="shared" si="71"/>
        <v/>
      </c>
      <c r="EG27" s="17">
        <f t="shared" si="72"/>
        <v>6.350852961085951E-2</v>
      </c>
      <c r="EH27" s="17" t="str">
        <f t="shared" si="73"/>
        <v/>
      </c>
      <c r="EI27" s="17" t="str">
        <f t="shared" si="74"/>
        <v xml:space="preserve">
</v>
      </c>
    </row>
    <row r="28" spans="1:139" x14ac:dyDescent="0.2">
      <c r="A28" s="2" t="s">
        <v>86</v>
      </c>
      <c r="B28" s="2" t="s">
        <v>82</v>
      </c>
      <c r="C28" s="2" t="s">
        <v>87</v>
      </c>
      <c r="D28" s="29">
        <v>3.81</v>
      </c>
      <c r="E28" s="30">
        <v>0.93</v>
      </c>
      <c r="F28" s="125">
        <v>58</v>
      </c>
      <c r="G28" s="29">
        <v>3.86</v>
      </c>
      <c r="H28" s="30">
        <v>0.8</v>
      </c>
      <c r="I28" s="125">
        <v>28</v>
      </c>
      <c r="J28" s="29">
        <v>3.6</v>
      </c>
      <c r="K28" s="30">
        <v>1.52</v>
      </c>
      <c r="L28" s="125">
        <v>5</v>
      </c>
      <c r="M28" s="29">
        <v>3.8</v>
      </c>
      <c r="N28" s="30">
        <v>0.96</v>
      </c>
      <c r="O28" s="125">
        <v>25</v>
      </c>
      <c r="P28" s="29">
        <v>4.18</v>
      </c>
      <c r="Q28" s="30">
        <v>0.75</v>
      </c>
      <c r="R28" s="125">
        <v>11</v>
      </c>
      <c r="S28" s="29">
        <v>3.85</v>
      </c>
      <c r="T28" s="30">
        <v>0.38</v>
      </c>
      <c r="U28" s="125">
        <v>13</v>
      </c>
      <c r="V28" s="29">
        <v>3.79</v>
      </c>
      <c r="W28" s="30">
        <v>1.05</v>
      </c>
      <c r="X28" s="125">
        <v>29</v>
      </c>
      <c r="Y28" s="29">
        <v>3.83</v>
      </c>
      <c r="Z28" s="30">
        <v>0.8</v>
      </c>
      <c r="AA28" s="125">
        <v>29</v>
      </c>
      <c r="AB28" s="29">
        <v>3.77</v>
      </c>
      <c r="AC28" s="30">
        <v>1</v>
      </c>
      <c r="AD28" s="125">
        <v>43</v>
      </c>
      <c r="AE28" s="29">
        <v>3.93</v>
      </c>
      <c r="AF28" s="30">
        <v>0.7</v>
      </c>
      <c r="AG28" s="125">
        <v>15</v>
      </c>
      <c r="AH28" s="29">
        <v>3.8108108108108114</v>
      </c>
      <c r="AI28" s="30">
        <v>0.98864339978392635</v>
      </c>
      <c r="AJ28" s="125">
        <v>74</v>
      </c>
      <c r="AK28" s="29">
        <v>3.9722222222222232</v>
      </c>
      <c r="AL28" s="30">
        <v>0.94070220310182917</v>
      </c>
      <c r="AM28" s="125">
        <v>36</v>
      </c>
      <c r="AN28" s="29">
        <v>4.5</v>
      </c>
      <c r="AO28" s="30">
        <v>0.54772255750516607</v>
      </c>
      <c r="AP28" s="125">
        <v>6</v>
      </c>
      <c r="AQ28" s="29">
        <v>3.5000000000000004</v>
      </c>
      <c r="AR28" s="30">
        <v>1.016001016001524</v>
      </c>
      <c r="AS28" s="125">
        <v>32</v>
      </c>
      <c r="AT28" s="29">
        <v>4.1999999999999993</v>
      </c>
      <c r="AU28" s="30">
        <v>1.0327955589886444</v>
      </c>
      <c r="AV28" s="125">
        <v>10</v>
      </c>
      <c r="AW28" s="29">
        <v>4.0476190476190474</v>
      </c>
      <c r="AX28" s="30">
        <v>0.92066228749691215</v>
      </c>
      <c r="AY28" s="125">
        <v>21</v>
      </c>
      <c r="AZ28" s="29">
        <v>3.8055555555555554</v>
      </c>
      <c r="BA28" s="30">
        <v>0.98036274465684936</v>
      </c>
      <c r="BB28" s="125">
        <v>36</v>
      </c>
      <c r="BC28" s="29">
        <v>3.8157894736842111</v>
      </c>
      <c r="BD28" s="30">
        <v>1.0095560479439742</v>
      </c>
      <c r="BE28" s="125">
        <v>38</v>
      </c>
      <c r="BF28" s="29">
        <v>3.8548387096774186</v>
      </c>
      <c r="BG28" s="30">
        <v>0.98923342060618269</v>
      </c>
      <c r="BH28" s="125">
        <v>62</v>
      </c>
      <c r="BI28" s="29">
        <v>3.583333333333333</v>
      </c>
      <c r="BJ28" s="30">
        <v>0.99620491989562188</v>
      </c>
      <c r="BK28" s="125">
        <v>12</v>
      </c>
      <c r="BL28" s="6"/>
      <c r="BM28" s="17">
        <f t="shared" si="1"/>
        <v>0.32499999999999973</v>
      </c>
      <c r="BN28" s="14" t="str">
        <f t="shared" si="0"/>
        <v>pre-ten</v>
      </c>
      <c r="BO28" s="14">
        <f t="shared" si="2"/>
        <v>0.32499999999999973</v>
      </c>
      <c r="BP28" s="14" t="str">
        <f t="shared" si="3"/>
        <v>moderate</v>
      </c>
      <c r="BQ28" s="14" t="str">
        <f t="shared" si="4"/>
        <v>pre-ten
moderate</v>
      </c>
      <c r="BR28" s="17">
        <f t="shared" si="5"/>
        <v>7.5000000000000067E-2</v>
      </c>
      <c r="BS28" s="14" t="str">
        <f t="shared" si="6"/>
        <v/>
      </c>
      <c r="BT28" s="14">
        <f t="shared" si="7"/>
        <v>7.5000000000000067E-2</v>
      </c>
      <c r="BU28" s="14" t="str">
        <f t="shared" si="8"/>
        <v/>
      </c>
      <c r="BV28" s="14" t="str">
        <f t="shared" si="9"/>
        <v xml:space="preserve">
</v>
      </c>
      <c r="BW28" s="17">
        <f t="shared" si="10"/>
        <v>0.4399999999999995</v>
      </c>
      <c r="BX28" s="14" t="str">
        <f t="shared" si="11"/>
        <v>assoc</v>
      </c>
      <c r="BY28" s="14">
        <f t="shared" si="12"/>
        <v>0.4399999999999995</v>
      </c>
      <c r="BZ28" s="14" t="str">
        <f t="shared" si="13"/>
        <v>moderate</v>
      </c>
      <c r="CA28" s="14" t="str">
        <f t="shared" si="14"/>
        <v>assoc
moderate</v>
      </c>
      <c r="CB28" s="17">
        <f t="shared" si="15"/>
        <v>-3.8095238095238126E-2</v>
      </c>
      <c r="CC28" s="14" t="str">
        <f t="shared" si="16"/>
        <v/>
      </c>
      <c r="CD28" s="14">
        <f t="shared" si="17"/>
        <v>3.8095238095238126E-2</v>
      </c>
      <c r="CE28" s="14" t="str">
        <f t="shared" si="18"/>
        <v/>
      </c>
      <c r="CF28" s="14" t="str">
        <f t="shared" si="19"/>
        <v xml:space="preserve">
</v>
      </c>
      <c r="CG28" s="17">
        <f t="shared" si="20"/>
        <v>-0.16000000000000014</v>
      </c>
      <c r="CH28" s="14" t="str">
        <f t="shared" si="21"/>
        <v>white</v>
      </c>
      <c r="CI28" s="14">
        <f t="shared" si="22"/>
        <v>0.16000000000000014</v>
      </c>
      <c r="CJ28" s="14" t="str">
        <f t="shared" si="23"/>
        <v>small</v>
      </c>
      <c r="CK28" s="14" t="str">
        <f t="shared" si="24"/>
        <v>white
small</v>
      </c>
      <c r="CL28" s="17">
        <f t="shared" si="25"/>
        <v>8.2012463845767343E-4</v>
      </c>
      <c r="CM28" s="14" t="str">
        <f t="shared" si="26"/>
        <v/>
      </c>
      <c r="CN28" s="14">
        <f t="shared" si="27"/>
        <v>8.2012463845767343E-4</v>
      </c>
      <c r="CO28" s="14" t="str">
        <f t="shared" si="28"/>
        <v/>
      </c>
      <c r="CP28" s="14" t="str">
        <f t="shared" si="29"/>
        <v xml:space="preserve">
</v>
      </c>
      <c r="CQ28" s="17">
        <f t="shared" si="30"/>
        <v>0.11929622557721968</v>
      </c>
      <c r="CR28" s="17" t="str">
        <f t="shared" si="31"/>
        <v>+</v>
      </c>
      <c r="CS28" s="17">
        <f t="shared" si="32"/>
        <v>0.11929622557721968</v>
      </c>
      <c r="CT28" s="17" t="str">
        <f t="shared" si="33"/>
        <v>small</v>
      </c>
      <c r="CU28" s="17" t="str">
        <f t="shared" si="34"/>
        <v>+
small</v>
      </c>
      <c r="CV28" s="151">
        <f t="shared" si="35"/>
        <v>1.6431676725154982</v>
      </c>
      <c r="CW28" s="17" t="str">
        <f t="shared" si="36"/>
        <v>+</v>
      </c>
      <c r="CX28" s="17">
        <f t="shared" si="37"/>
        <v>1.6431676725154982</v>
      </c>
      <c r="CY28" s="17" t="str">
        <f t="shared" si="38"/>
        <v>Large</v>
      </c>
      <c r="CZ28" s="17" t="str">
        <f t="shared" si="39"/>
        <v>+
Large</v>
      </c>
      <c r="DA28" s="17">
        <f t="shared" si="40"/>
        <v>-0.29527529527544227</v>
      </c>
      <c r="DB28" s="17" t="str">
        <f t="shared" si="41"/>
        <v>-</v>
      </c>
      <c r="DC28" s="17">
        <f t="shared" si="42"/>
        <v>0.29527529527544227</v>
      </c>
      <c r="DD28" s="17" t="str">
        <f t="shared" si="43"/>
        <v>small</v>
      </c>
      <c r="DE28" s="17" t="str">
        <f t="shared" si="44"/>
        <v>-
small</v>
      </c>
      <c r="DF28" s="17">
        <f t="shared" si="45"/>
        <v>1.9364916731036675E-2</v>
      </c>
      <c r="DG28" s="17" t="str">
        <f t="shared" si="46"/>
        <v/>
      </c>
      <c r="DH28" s="17">
        <f t="shared" si="47"/>
        <v>1.9364916731036675E-2</v>
      </c>
      <c r="DI28" s="17" t="str">
        <f t="shared" si="48"/>
        <v/>
      </c>
      <c r="DJ28" s="17" t="str">
        <f t="shared" si="49"/>
        <v xml:space="preserve">
</v>
      </c>
      <c r="DK28" s="17">
        <f t="shared" si="50"/>
        <v>0.21464879174787549</v>
      </c>
      <c r="DL28" s="17" t="str">
        <f t="shared" si="51"/>
        <v>+</v>
      </c>
      <c r="DM28" s="17">
        <f t="shared" si="52"/>
        <v>0.21464879174787549</v>
      </c>
      <c r="DN28" s="17" t="str">
        <f t="shared" si="53"/>
        <v>small</v>
      </c>
      <c r="DO28" s="17" t="str">
        <f t="shared" si="54"/>
        <v>+
small</v>
      </c>
      <c r="DP28" s="17">
        <f t="shared" si="55"/>
        <v>1.5867142688087501E-2</v>
      </c>
      <c r="DQ28" s="17" t="str">
        <f t="shared" si="56"/>
        <v/>
      </c>
      <c r="DR28" s="17">
        <f t="shared" si="57"/>
        <v>1.5867142688087501E-2</v>
      </c>
      <c r="DS28" s="17" t="str">
        <f t="shared" si="58"/>
        <v/>
      </c>
      <c r="DT28" s="17" t="str">
        <f t="shared" si="59"/>
        <v xml:space="preserve">
</v>
      </c>
      <c r="DU28" s="17">
        <f t="shared" si="60"/>
        <v>-1.4076015239302124E-2</v>
      </c>
      <c r="DV28" s="17" t="str">
        <f t="shared" si="61"/>
        <v/>
      </c>
      <c r="DW28" s="17">
        <f t="shared" si="62"/>
        <v>1.4076015239302124E-2</v>
      </c>
      <c r="DX28" s="17" t="str">
        <f t="shared" si="63"/>
        <v/>
      </c>
      <c r="DY28" s="17" t="str">
        <f t="shared" si="64"/>
        <v xml:space="preserve">
</v>
      </c>
      <c r="DZ28" s="17">
        <f t="shared" si="65"/>
        <v>8.5762073854552034E-2</v>
      </c>
      <c r="EA28" s="17" t="str">
        <f t="shared" si="66"/>
        <v/>
      </c>
      <c r="EB28" s="17">
        <f t="shared" si="67"/>
        <v>8.5762073854552034E-2</v>
      </c>
      <c r="EC28" s="17" t="str">
        <f t="shared" si="68"/>
        <v/>
      </c>
      <c r="ED28" s="17" t="str">
        <f t="shared" si="69"/>
        <v xml:space="preserve">
</v>
      </c>
      <c r="EE28" s="17">
        <f t="shared" si="70"/>
        <v>-0.3479873063696467</v>
      </c>
      <c r="EF28" s="17" t="str">
        <f t="shared" si="71"/>
        <v>-</v>
      </c>
      <c r="EG28" s="17">
        <f t="shared" si="72"/>
        <v>0.3479873063696467</v>
      </c>
      <c r="EH28" s="17" t="str">
        <f t="shared" si="73"/>
        <v>moderate</v>
      </c>
      <c r="EI28" s="17" t="str">
        <f t="shared" si="74"/>
        <v>-
moderate</v>
      </c>
    </row>
    <row r="29" spans="1:139" s="27" customFormat="1" x14ac:dyDescent="0.2">
      <c r="A29" s="95" t="s">
        <v>88</v>
      </c>
      <c r="B29" s="95" t="s">
        <v>82</v>
      </c>
      <c r="C29" s="95" t="s">
        <v>89</v>
      </c>
      <c r="D29" s="96">
        <v>3.95</v>
      </c>
      <c r="E29" s="97">
        <v>0.74</v>
      </c>
      <c r="F29" s="126">
        <v>57</v>
      </c>
      <c r="G29" s="96">
        <v>3.81</v>
      </c>
      <c r="H29" s="97">
        <v>0.79</v>
      </c>
      <c r="I29" s="126">
        <v>27</v>
      </c>
      <c r="J29" s="96">
        <v>3.8</v>
      </c>
      <c r="K29" s="97">
        <v>0.84</v>
      </c>
      <c r="L29" s="126">
        <v>5</v>
      </c>
      <c r="M29" s="96">
        <v>4.12</v>
      </c>
      <c r="N29" s="97">
        <v>0.67</v>
      </c>
      <c r="O29" s="126">
        <v>25</v>
      </c>
      <c r="P29" s="96">
        <v>3.91</v>
      </c>
      <c r="Q29" s="97">
        <v>1.1399999999999999</v>
      </c>
      <c r="R29" s="126">
        <v>11</v>
      </c>
      <c r="S29" s="96">
        <v>3.77</v>
      </c>
      <c r="T29" s="97">
        <v>0.44</v>
      </c>
      <c r="U29" s="126">
        <v>13</v>
      </c>
      <c r="V29" s="96">
        <v>4.1100000000000003</v>
      </c>
      <c r="W29" s="97">
        <v>0.74</v>
      </c>
      <c r="X29" s="126">
        <v>28</v>
      </c>
      <c r="Y29" s="96">
        <v>3.79</v>
      </c>
      <c r="Z29" s="97">
        <v>0.73</v>
      </c>
      <c r="AA29" s="126">
        <v>29</v>
      </c>
      <c r="AB29" s="96">
        <v>3.93</v>
      </c>
      <c r="AC29" s="97">
        <v>0.81</v>
      </c>
      <c r="AD29" s="126">
        <v>42</v>
      </c>
      <c r="AE29" s="96">
        <v>4</v>
      </c>
      <c r="AF29" s="97">
        <v>0.53</v>
      </c>
      <c r="AG29" s="126">
        <v>15</v>
      </c>
      <c r="AH29" s="96">
        <v>3.8378378378378377</v>
      </c>
      <c r="AI29" s="97">
        <v>0.9367245033952164</v>
      </c>
      <c r="AJ29" s="126">
        <v>74</v>
      </c>
      <c r="AK29" s="96">
        <v>3.9999999999999996</v>
      </c>
      <c r="AL29" s="97">
        <v>0.79282496717209161</v>
      </c>
      <c r="AM29" s="126">
        <v>36</v>
      </c>
      <c r="AN29" s="96">
        <v>3.8333333333333335</v>
      </c>
      <c r="AO29" s="97">
        <v>1.169045194450012</v>
      </c>
      <c r="AP29" s="126">
        <v>6</v>
      </c>
      <c r="AQ29" s="96">
        <v>3.65625</v>
      </c>
      <c r="AR29" s="97">
        <v>1.0351678997366376</v>
      </c>
      <c r="AS29" s="126">
        <v>32</v>
      </c>
      <c r="AT29" s="96">
        <v>3.9</v>
      </c>
      <c r="AU29" s="97">
        <v>1.1972189997378646</v>
      </c>
      <c r="AV29" s="126">
        <v>10</v>
      </c>
      <c r="AW29" s="96">
        <v>4.0476190476190474</v>
      </c>
      <c r="AX29" s="97">
        <v>0.66904338246413253</v>
      </c>
      <c r="AY29" s="126">
        <v>21</v>
      </c>
      <c r="AZ29" s="96">
        <v>3.8611111111111103</v>
      </c>
      <c r="BA29" s="97">
        <v>0.89929425591969536</v>
      </c>
      <c r="BB29" s="126">
        <v>36</v>
      </c>
      <c r="BC29" s="96">
        <v>3.8157894736842106</v>
      </c>
      <c r="BD29" s="97">
        <v>0.98242015445846909</v>
      </c>
      <c r="BE29" s="126">
        <v>38</v>
      </c>
      <c r="BF29" s="96">
        <v>3.8548387096774199</v>
      </c>
      <c r="BG29" s="97">
        <v>0.90257871358386299</v>
      </c>
      <c r="BH29" s="126">
        <v>62</v>
      </c>
      <c r="BI29" s="96">
        <v>3.75</v>
      </c>
      <c r="BJ29" s="97">
        <v>1.1381803659589922</v>
      </c>
      <c r="BK29" s="126">
        <v>12</v>
      </c>
      <c r="BL29" s="7"/>
      <c r="BM29" s="17">
        <f t="shared" si="1"/>
        <v>1.2658227848101557E-2</v>
      </c>
      <c r="BN29" s="14" t="str">
        <f t="shared" si="0"/>
        <v/>
      </c>
      <c r="BO29" s="14">
        <f t="shared" si="2"/>
        <v>1.2658227848101557E-2</v>
      </c>
      <c r="BP29" s="14" t="str">
        <f t="shared" si="3"/>
        <v/>
      </c>
      <c r="BQ29" s="14" t="str">
        <f t="shared" si="4"/>
        <v xml:space="preserve">
</v>
      </c>
      <c r="BR29" s="17">
        <f t="shared" si="5"/>
        <v>-0.39240506329113928</v>
      </c>
      <c r="BS29" s="14" t="str">
        <f t="shared" si="6"/>
        <v>tenured</v>
      </c>
      <c r="BT29" s="14">
        <f t="shared" si="7"/>
        <v>0.39240506329113928</v>
      </c>
      <c r="BU29" s="14" t="str">
        <f t="shared" si="8"/>
        <v>moderate</v>
      </c>
      <c r="BV29" s="14" t="str">
        <f t="shared" si="9"/>
        <v>tenured
moderate</v>
      </c>
      <c r="BW29" s="17">
        <f t="shared" si="10"/>
        <v>0.12280701754385977</v>
      </c>
      <c r="BX29" s="14" t="str">
        <f t="shared" si="11"/>
        <v>assoc</v>
      </c>
      <c r="BY29" s="14">
        <f t="shared" si="12"/>
        <v>0.12280701754385977</v>
      </c>
      <c r="BZ29" s="14" t="str">
        <f t="shared" si="13"/>
        <v>small</v>
      </c>
      <c r="CA29" s="14" t="str">
        <f t="shared" si="14"/>
        <v>assoc
small</v>
      </c>
      <c r="CB29" s="17">
        <f t="shared" si="15"/>
        <v>0.43243243243243285</v>
      </c>
      <c r="CC29" s="14" t="str">
        <f t="shared" si="16"/>
        <v>women</v>
      </c>
      <c r="CD29" s="14">
        <f t="shared" si="17"/>
        <v>0.43243243243243285</v>
      </c>
      <c r="CE29" s="14" t="str">
        <f t="shared" si="18"/>
        <v>moderate</v>
      </c>
      <c r="CF29" s="14" t="str">
        <f t="shared" si="19"/>
        <v>women
moderate</v>
      </c>
      <c r="CG29" s="17">
        <f t="shared" si="20"/>
        <v>-8.6419753086419554E-2</v>
      </c>
      <c r="CH29" s="14" t="str">
        <f t="shared" si="21"/>
        <v/>
      </c>
      <c r="CI29" s="14">
        <f t="shared" si="22"/>
        <v>8.6419753086419554E-2</v>
      </c>
      <c r="CJ29" s="14" t="str">
        <f t="shared" si="23"/>
        <v/>
      </c>
      <c r="CK29" s="14" t="str">
        <f t="shared" si="24"/>
        <v xml:space="preserve">
</v>
      </c>
      <c r="CL29" s="17">
        <f t="shared" si="25"/>
        <v>-0.11973868704792466</v>
      </c>
      <c r="CM29" s="14" t="str">
        <f t="shared" si="26"/>
        <v>-</v>
      </c>
      <c r="CN29" s="14">
        <f t="shared" si="27"/>
        <v>0.11973868704792466</v>
      </c>
      <c r="CO29" s="14" t="str">
        <f t="shared" si="28"/>
        <v>small</v>
      </c>
      <c r="CP29" s="14" t="str">
        <f t="shared" si="29"/>
        <v>-
small</v>
      </c>
      <c r="CQ29" s="17">
        <f t="shared" si="30"/>
        <v>0.23964936507701814</v>
      </c>
      <c r="CR29" s="17" t="str">
        <f t="shared" si="31"/>
        <v>+</v>
      </c>
      <c r="CS29" s="17">
        <f t="shared" si="32"/>
        <v>0.23964936507701814</v>
      </c>
      <c r="CT29" s="17" t="str">
        <f t="shared" si="33"/>
        <v>small</v>
      </c>
      <c r="CU29" s="17" t="str">
        <f t="shared" si="34"/>
        <v>+
small</v>
      </c>
      <c r="CV29" s="151">
        <f t="shared" si="35"/>
        <v>2.8513297425610335E-2</v>
      </c>
      <c r="CW29" s="17" t="str">
        <f t="shared" si="36"/>
        <v/>
      </c>
      <c r="CX29" s="17">
        <f t="shared" si="37"/>
        <v>2.8513297425610335E-2</v>
      </c>
      <c r="CY29" s="17" t="str">
        <f t="shared" si="38"/>
        <v/>
      </c>
      <c r="CZ29" s="17" t="str">
        <f t="shared" si="39"/>
        <v xml:space="preserve">
</v>
      </c>
      <c r="DA29" s="17">
        <f t="shared" si="40"/>
        <v>-0.44799495822656898</v>
      </c>
      <c r="DB29" s="17" t="str">
        <f t="shared" si="41"/>
        <v>-</v>
      </c>
      <c r="DC29" s="17">
        <f t="shared" si="42"/>
        <v>0.44799495822656898</v>
      </c>
      <c r="DD29" s="17" t="str">
        <f t="shared" si="43"/>
        <v>moderate</v>
      </c>
      <c r="DE29" s="17" t="str">
        <f t="shared" si="44"/>
        <v>-
moderate</v>
      </c>
      <c r="DF29" s="17">
        <f t="shared" si="45"/>
        <v>-8.3526906958457624E-3</v>
      </c>
      <c r="DG29" s="17" t="str">
        <f t="shared" si="46"/>
        <v/>
      </c>
      <c r="DH29" s="17">
        <f t="shared" si="47"/>
        <v>8.3526906958457624E-3</v>
      </c>
      <c r="DI29" s="17" t="str">
        <f t="shared" si="48"/>
        <v/>
      </c>
      <c r="DJ29" s="17" t="str">
        <f t="shared" si="49"/>
        <v xml:space="preserve">
</v>
      </c>
      <c r="DK29" s="17">
        <f t="shared" si="50"/>
        <v>0.4149492467836054</v>
      </c>
      <c r="DL29" s="17" t="str">
        <f t="shared" si="51"/>
        <v>+</v>
      </c>
      <c r="DM29" s="17">
        <f t="shared" si="52"/>
        <v>0.4149492467836054</v>
      </c>
      <c r="DN29" s="17" t="str">
        <f t="shared" si="53"/>
        <v>moderate</v>
      </c>
      <c r="DO29" s="17" t="str">
        <f t="shared" si="54"/>
        <v>+
moderate</v>
      </c>
      <c r="DP29" s="17">
        <f t="shared" si="55"/>
        <v>-0.27676023420649443</v>
      </c>
      <c r="DQ29" s="17" t="str">
        <f t="shared" si="56"/>
        <v>-</v>
      </c>
      <c r="DR29" s="17">
        <f t="shared" si="57"/>
        <v>0.27676023420649443</v>
      </c>
      <c r="DS29" s="17" t="str">
        <f t="shared" si="58"/>
        <v>small</v>
      </c>
      <c r="DT29" s="17" t="str">
        <f t="shared" si="59"/>
        <v>-
small</v>
      </c>
      <c r="DU29" s="17">
        <f t="shared" si="60"/>
        <v>2.6250961533282359E-2</v>
      </c>
      <c r="DV29" s="17" t="str">
        <f t="shared" si="61"/>
        <v/>
      </c>
      <c r="DW29" s="17">
        <f t="shared" si="62"/>
        <v>2.6250961533282359E-2</v>
      </c>
      <c r="DX29" s="17" t="str">
        <f t="shared" si="63"/>
        <v/>
      </c>
      <c r="DY29" s="17" t="str">
        <f t="shared" si="64"/>
        <v xml:space="preserve">
</v>
      </c>
      <c r="DZ29" s="17">
        <f t="shared" si="65"/>
        <v>-8.3273945187714235E-2</v>
      </c>
      <c r="EA29" s="17" t="str">
        <f t="shared" si="66"/>
        <v/>
      </c>
      <c r="EB29" s="17">
        <f t="shared" si="67"/>
        <v>8.3273945187714235E-2</v>
      </c>
      <c r="EC29" s="17" t="str">
        <f t="shared" si="68"/>
        <v/>
      </c>
      <c r="ED29" s="17" t="str">
        <f t="shared" si="69"/>
        <v xml:space="preserve">
</v>
      </c>
      <c r="EE29" s="17">
        <f t="shared" si="70"/>
        <v>-0.21964884255348974</v>
      </c>
      <c r="EF29" s="17" t="str">
        <f t="shared" si="71"/>
        <v>-</v>
      </c>
      <c r="EG29" s="17">
        <f t="shared" si="72"/>
        <v>0.21964884255348974</v>
      </c>
      <c r="EH29" s="17" t="str">
        <f t="shared" si="73"/>
        <v>small</v>
      </c>
      <c r="EI29" s="17" t="str">
        <f t="shared" si="74"/>
        <v>-
small</v>
      </c>
    </row>
    <row r="30" spans="1:139" x14ac:dyDescent="0.2">
      <c r="A30" s="2" t="s">
        <v>90</v>
      </c>
      <c r="B30" s="2" t="s">
        <v>82</v>
      </c>
      <c r="C30" s="2" t="s">
        <v>91</v>
      </c>
      <c r="D30" s="29">
        <v>4.2300000000000004</v>
      </c>
      <c r="E30" s="30">
        <v>0.78</v>
      </c>
      <c r="F30" s="125">
        <v>57</v>
      </c>
      <c r="G30" s="29">
        <v>4.3</v>
      </c>
      <c r="H30" s="30">
        <v>0.78</v>
      </c>
      <c r="I30" s="125">
        <v>27</v>
      </c>
      <c r="J30" s="29">
        <v>4.2</v>
      </c>
      <c r="K30" s="30">
        <v>0.45</v>
      </c>
      <c r="L30" s="125">
        <v>5</v>
      </c>
      <c r="M30" s="29">
        <v>4.16</v>
      </c>
      <c r="N30" s="30">
        <v>0.85</v>
      </c>
      <c r="O30" s="125">
        <v>25</v>
      </c>
      <c r="P30" s="29">
        <v>4.6399999999999997</v>
      </c>
      <c r="Q30" s="30">
        <v>0.5</v>
      </c>
      <c r="R30" s="125">
        <v>11</v>
      </c>
      <c r="S30" s="29">
        <v>4.1500000000000004</v>
      </c>
      <c r="T30" s="30">
        <v>0.9</v>
      </c>
      <c r="U30" s="125">
        <v>13</v>
      </c>
      <c r="V30" s="29">
        <v>4.3899999999999997</v>
      </c>
      <c r="W30" s="30">
        <v>0.69</v>
      </c>
      <c r="X30" s="125">
        <v>28</v>
      </c>
      <c r="Y30" s="29">
        <v>4.07</v>
      </c>
      <c r="Z30" s="30">
        <v>0.84</v>
      </c>
      <c r="AA30" s="125">
        <v>29</v>
      </c>
      <c r="AB30" s="29">
        <v>4.1900000000000004</v>
      </c>
      <c r="AC30" s="30">
        <v>0.74</v>
      </c>
      <c r="AD30" s="125">
        <v>42</v>
      </c>
      <c r="AE30" s="29">
        <v>4.33</v>
      </c>
      <c r="AF30" s="30">
        <v>0.9</v>
      </c>
      <c r="AG30" s="125">
        <v>15</v>
      </c>
      <c r="AH30" s="29">
        <v>4.1216216216216193</v>
      </c>
      <c r="AI30" s="30">
        <v>0.93563695544950187</v>
      </c>
      <c r="AJ30" s="125">
        <v>74</v>
      </c>
      <c r="AK30" s="29">
        <v>4.2777777777777768</v>
      </c>
      <c r="AL30" s="30">
        <v>0.84890218555197505</v>
      </c>
      <c r="AM30" s="125">
        <v>36</v>
      </c>
      <c r="AN30" s="29">
        <v>3.8333333333333335</v>
      </c>
      <c r="AO30" s="30">
        <v>1.4719601443879746</v>
      </c>
      <c r="AP30" s="125">
        <v>6</v>
      </c>
      <c r="AQ30" s="29">
        <v>4</v>
      </c>
      <c r="AR30" s="30">
        <v>0.91581093977925088</v>
      </c>
      <c r="AS30" s="125">
        <v>32</v>
      </c>
      <c r="AT30" s="29">
        <v>4.3</v>
      </c>
      <c r="AU30" s="30">
        <v>1.2516655570345725</v>
      </c>
      <c r="AV30" s="125">
        <v>10</v>
      </c>
      <c r="AW30" s="29">
        <v>4.4761904761904763</v>
      </c>
      <c r="AX30" s="30">
        <v>0.51176631571915887</v>
      </c>
      <c r="AY30" s="125">
        <v>21</v>
      </c>
      <c r="AZ30" s="29">
        <v>4.1944444444444446</v>
      </c>
      <c r="BA30" s="30">
        <v>0.78629127443585956</v>
      </c>
      <c r="BB30" s="125">
        <v>36</v>
      </c>
      <c r="BC30" s="29">
        <v>4.052631578947369</v>
      </c>
      <c r="BD30" s="30">
        <v>1.0640912484001377</v>
      </c>
      <c r="BE30" s="125">
        <v>38</v>
      </c>
      <c r="BF30" s="29">
        <v>4.096774193548387</v>
      </c>
      <c r="BG30" s="30">
        <v>0.95316001476632373</v>
      </c>
      <c r="BH30" s="125">
        <v>62</v>
      </c>
      <c r="BI30" s="29">
        <v>4.25</v>
      </c>
      <c r="BJ30" s="30">
        <v>0.8660254037844386</v>
      </c>
      <c r="BK30" s="125">
        <v>12</v>
      </c>
      <c r="BL30" s="6"/>
      <c r="BM30" s="17">
        <f t="shared" si="1"/>
        <v>0.12820512820512775</v>
      </c>
      <c r="BN30" s="14" t="str">
        <f t="shared" si="0"/>
        <v>pre-ten</v>
      </c>
      <c r="BO30" s="14">
        <f t="shared" si="2"/>
        <v>0.12820512820512775</v>
      </c>
      <c r="BP30" s="14" t="str">
        <f t="shared" si="3"/>
        <v>small</v>
      </c>
      <c r="BQ30" s="14" t="str">
        <f t="shared" si="4"/>
        <v>pre-ten
small</v>
      </c>
      <c r="BR30" s="17">
        <f t="shared" si="5"/>
        <v>0.17948717948717907</v>
      </c>
      <c r="BS30" s="14" t="str">
        <f t="shared" si="6"/>
        <v>ntt</v>
      </c>
      <c r="BT30" s="14">
        <f t="shared" si="7"/>
        <v>0.17948717948717907</v>
      </c>
      <c r="BU30" s="14" t="str">
        <f t="shared" si="8"/>
        <v>small</v>
      </c>
      <c r="BV30" s="14" t="str">
        <f t="shared" si="9"/>
        <v>ntt
small</v>
      </c>
      <c r="BW30" s="17">
        <f t="shared" si="10"/>
        <v>0.97999999999999865</v>
      </c>
      <c r="BX30" s="14" t="str">
        <f t="shared" si="11"/>
        <v>assoc</v>
      </c>
      <c r="BY30" s="14">
        <f t="shared" si="12"/>
        <v>0.97999999999999865</v>
      </c>
      <c r="BZ30" s="14" t="str">
        <f t="shared" si="13"/>
        <v>Large</v>
      </c>
      <c r="CA30" s="14" t="str">
        <f t="shared" si="14"/>
        <v>assoc
Large</v>
      </c>
      <c r="CB30" s="17">
        <f t="shared" si="15"/>
        <v>0.46376811594202816</v>
      </c>
      <c r="CC30" s="14" t="str">
        <f t="shared" si="16"/>
        <v>women</v>
      </c>
      <c r="CD30" s="14">
        <f t="shared" si="17"/>
        <v>0.46376811594202816</v>
      </c>
      <c r="CE30" s="14" t="str">
        <f t="shared" si="18"/>
        <v>moderate</v>
      </c>
      <c r="CF30" s="14" t="str">
        <f t="shared" si="19"/>
        <v>women
moderate</v>
      </c>
      <c r="CG30" s="17">
        <f t="shared" si="20"/>
        <v>-0.18918918918918876</v>
      </c>
      <c r="CH30" s="14" t="str">
        <f t="shared" si="21"/>
        <v>white</v>
      </c>
      <c r="CI30" s="14">
        <f t="shared" si="22"/>
        <v>0.18918918918918876</v>
      </c>
      <c r="CJ30" s="14" t="str">
        <f t="shared" si="23"/>
        <v>small</v>
      </c>
      <c r="CK30" s="14" t="str">
        <f t="shared" si="24"/>
        <v>white
small</v>
      </c>
      <c r="CL30" s="17">
        <f t="shared" si="25"/>
        <v>-0.11583379402357365</v>
      </c>
      <c r="CM30" s="14" t="str">
        <f t="shared" si="26"/>
        <v>-</v>
      </c>
      <c r="CN30" s="14">
        <f t="shared" si="27"/>
        <v>0.11583379402357365</v>
      </c>
      <c r="CO30" s="14" t="str">
        <f t="shared" si="28"/>
        <v>small</v>
      </c>
      <c r="CP30" s="14" t="str">
        <f t="shared" si="29"/>
        <v>-
small</v>
      </c>
      <c r="CQ30" s="17">
        <f t="shared" si="30"/>
        <v>-2.6177600435524442E-2</v>
      </c>
      <c r="CR30" s="17" t="str">
        <f t="shared" si="31"/>
        <v/>
      </c>
      <c r="CS30" s="17">
        <f t="shared" si="32"/>
        <v>2.6177600435524442E-2</v>
      </c>
      <c r="CT30" s="17" t="str">
        <f t="shared" si="33"/>
        <v/>
      </c>
      <c r="CU30" s="17" t="str">
        <f t="shared" si="34"/>
        <v xml:space="preserve">
</v>
      </c>
      <c r="CV30" s="151">
        <f t="shared" si="35"/>
        <v>-0.24910094751181105</v>
      </c>
      <c r="CW30" s="17" t="str">
        <f t="shared" si="36"/>
        <v>-</v>
      </c>
      <c r="CX30" s="17">
        <f t="shared" si="37"/>
        <v>0.24910094751181105</v>
      </c>
      <c r="CY30" s="17" t="str">
        <f t="shared" si="38"/>
        <v>small</v>
      </c>
      <c r="CZ30" s="17" t="str">
        <f t="shared" si="39"/>
        <v>-
small</v>
      </c>
      <c r="DA30" s="17">
        <f t="shared" si="40"/>
        <v>-0.1747085485117342</v>
      </c>
      <c r="DB30" s="17" t="str">
        <f t="shared" si="41"/>
        <v>-</v>
      </c>
      <c r="DC30" s="17">
        <f t="shared" si="42"/>
        <v>0.1747085485117342</v>
      </c>
      <c r="DD30" s="17" t="str">
        <f t="shared" si="43"/>
        <v>small</v>
      </c>
      <c r="DE30" s="17" t="str">
        <f t="shared" si="44"/>
        <v>-
small</v>
      </c>
      <c r="DF30" s="17">
        <f t="shared" si="45"/>
        <v>-0.2716380570585667</v>
      </c>
      <c r="DG30" s="17" t="str">
        <f t="shared" si="46"/>
        <v>-</v>
      </c>
      <c r="DH30" s="17">
        <f t="shared" si="47"/>
        <v>0.2716380570585667</v>
      </c>
      <c r="DI30" s="17" t="str">
        <f t="shared" si="48"/>
        <v>small</v>
      </c>
      <c r="DJ30" s="17" t="str">
        <f t="shared" si="49"/>
        <v>-
small</v>
      </c>
      <c r="DK30" s="17">
        <f t="shared" si="50"/>
        <v>0.63738168412295215</v>
      </c>
      <c r="DL30" s="17" t="str">
        <f t="shared" si="51"/>
        <v>+</v>
      </c>
      <c r="DM30" s="17">
        <f t="shared" si="52"/>
        <v>0.63738168412295215</v>
      </c>
      <c r="DN30" s="17" t="str">
        <f t="shared" si="53"/>
        <v>Large</v>
      </c>
      <c r="DO30" s="17" t="str">
        <f t="shared" si="54"/>
        <v>+
Large</v>
      </c>
      <c r="DP30" s="17">
        <f t="shared" si="55"/>
        <v>-0.24870625163157292</v>
      </c>
      <c r="DQ30" s="17" t="str">
        <f t="shared" si="56"/>
        <v>-</v>
      </c>
      <c r="DR30" s="17">
        <f t="shared" si="57"/>
        <v>0.24870625163157292</v>
      </c>
      <c r="DS30" s="17" t="str">
        <f t="shared" si="58"/>
        <v>small</v>
      </c>
      <c r="DT30" s="17" t="str">
        <f t="shared" si="59"/>
        <v>-
small</v>
      </c>
      <c r="DU30" s="17">
        <f t="shared" si="60"/>
        <v>-1.6322304199705331E-2</v>
      </c>
      <c r="DV30" s="17" t="str">
        <f t="shared" si="61"/>
        <v/>
      </c>
      <c r="DW30" s="17">
        <f t="shared" si="62"/>
        <v>1.6322304199705331E-2</v>
      </c>
      <c r="DX30" s="17" t="str">
        <f t="shared" si="63"/>
        <v/>
      </c>
      <c r="DY30" s="17" t="str">
        <f t="shared" si="64"/>
        <v xml:space="preserve">
</v>
      </c>
      <c r="DZ30" s="17">
        <f t="shared" si="65"/>
        <v>-9.7807089058880192E-2</v>
      </c>
      <c r="EA30" s="17" t="str">
        <f t="shared" si="66"/>
        <v/>
      </c>
      <c r="EB30" s="17">
        <f t="shared" si="67"/>
        <v>9.7807089058880192E-2</v>
      </c>
      <c r="EC30" s="17" t="str">
        <f t="shared" si="68"/>
        <v/>
      </c>
      <c r="ED30" s="17" t="str">
        <f t="shared" si="69"/>
        <v xml:space="preserve">
</v>
      </c>
      <c r="EE30" s="17">
        <f t="shared" si="70"/>
        <v>-9.2376043070340211E-2</v>
      </c>
      <c r="EF30" s="17" t="str">
        <f t="shared" si="71"/>
        <v/>
      </c>
      <c r="EG30" s="17">
        <f t="shared" si="72"/>
        <v>9.2376043070340211E-2</v>
      </c>
      <c r="EH30" s="17" t="str">
        <f t="shared" si="73"/>
        <v/>
      </c>
      <c r="EI30" s="17" t="str">
        <f t="shared" si="74"/>
        <v xml:space="preserve">
</v>
      </c>
    </row>
    <row r="31" spans="1:139" s="27" customFormat="1" x14ac:dyDescent="0.2">
      <c r="A31" s="95" t="s">
        <v>92</v>
      </c>
      <c r="B31" s="95" t="s">
        <v>82</v>
      </c>
      <c r="C31" s="95" t="s">
        <v>93</v>
      </c>
      <c r="D31" s="98">
        <v>4.09</v>
      </c>
      <c r="E31" s="100">
        <v>0.82</v>
      </c>
      <c r="F31" s="126">
        <v>58</v>
      </c>
      <c r="G31" s="98">
        <v>4.1399999999999997</v>
      </c>
      <c r="H31" s="100">
        <v>0.76</v>
      </c>
      <c r="I31" s="126">
        <v>28</v>
      </c>
      <c r="J31" s="98">
        <v>4.2</v>
      </c>
      <c r="K31" s="100">
        <v>0.45</v>
      </c>
      <c r="L31" s="126">
        <v>5</v>
      </c>
      <c r="M31" s="98">
        <v>4</v>
      </c>
      <c r="N31" s="100">
        <v>0.96</v>
      </c>
      <c r="O31" s="126">
        <v>25</v>
      </c>
      <c r="P31" s="98">
        <v>4.3600000000000003</v>
      </c>
      <c r="Q31" s="100">
        <v>0.5</v>
      </c>
      <c r="R31" s="126">
        <v>11</v>
      </c>
      <c r="S31" s="98">
        <v>4</v>
      </c>
      <c r="T31" s="100">
        <v>1</v>
      </c>
      <c r="U31" s="126">
        <v>13</v>
      </c>
      <c r="V31" s="98">
        <v>4.1399999999999997</v>
      </c>
      <c r="W31" s="100">
        <v>0.83</v>
      </c>
      <c r="X31" s="126">
        <v>29</v>
      </c>
      <c r="Y31" s="98">
        <v>4.03</v>
      </c>
      <c r="Z31" s="100">
        <v>0.82</v>
      </c>
      <c r="AA31" s="126">
        <v>29</v>
      </c>
      <c r="AB31" s="98">
        <v>4.0199999999999996</v>
      </c>
      <c r="AC31" s="100">
        <v>0.8</v>
      </c>
      <c r="AD31" s="126">
        <v>43</v>
      </c>
      <c r="AE31" s="98">
        <v>4.2699999999999996</v>
      </c>
      <c r="AF31" s="100">
        <v>0.88</v>
      </c>
      <c r="AG31" s="126">
        <v>15</v>
      </c>
      <c r="AH31" s="98">
        <v>4.2027027027027009</v>
      </c>
      <c r="AI31" s="100">
        <v>0.6820543048666402</v>
      </c>
      <c r="AJ31" s="126">
        <v>74</v>
      </c>
      <c r="AK31" s="98">
        <v>4.2222222222222214</v>
      </c>
      <c r="AL31" s="100">
        <v>0.5909368402852786</v>
      </c>
      <c r="AM31" s="126">
        <v>36</v>
      </c>
      <c r="AN31" s="98">
        <v>4.5</v>
      </c>
      <c r="AO31" s="100">
        <v>0.83666002653407556</v>
      </c>
      <c r="AP31" s="126">
        <v>6</v>
      </c>
      <c r="AQ31" s="98">
        <v>4.1250000000000009</v>
      </c>
      <c r="AR31" s="100">
        <v>0.7513428837969105</v>
      </c>
      <c r="AS31" s="126">
        <v>32</v>
      </c>
      <c r="AT31" s="98">
        <v>4.0999999999999996</v>
      </c>
      <c r="AU31" s="100">
        <v>0.73786478737262173</v>
      </c>
      <c r="AV31" s="126">
        <v>10</v>
      </c>
      <c r="AW31" s="98">
        <v>4.3809523809523823</v>
      </c>
      <c r="AX31" s="100">
        <v>0.58959227235357137</v>
      </c>
      <c r="AY31" s="126">
        <v>21</v>
      </c>
      <c r="AZ31" s="98">
        <v>4.1944444444444429</v>
      </c>
      <c r="BA31" s="100">
        <v>0.70990721504169374</v>
      </c>
      <c r="BB31" s="126">
        <v>36</v>
      </c>
      <c r="BC31" s="98">
        <v>4.2105263157894735</v>
      </c>
      <c r="BD31" s="100">
        <v>0.66405367484304001</v>
      </c>
      <c r="BE31" s="126">
        <v>38</v>
      </c>
      <c r="BF31" s="98">
        <v>4.225806451612903</v>
      </c>
      <c r="BG31" s="100">
        <v>0.66330901333451597</v>
      </c>
      <c r="BH31" s="126">
        <v>62</v>
      </c>
      <c r="BI31" s="98">
        <v>4.083333333333333</v>
      </c>
      <c r="BJ31" s="100">
        <v>0.79296146109875887</v>
      </c>
      <c r="BK31" s="126">
        <v>12</v>
      </c>
      <c r="BL31" s="7"/>
      <c r="BM31" s="17">
        <f t="shared" si="1"/>
        <v>-7.8947368421053279E-2</v>
      </c>
      <c r="BN31" s="14" t="str">
        <f t="shared" si="0"/>
        <v/>
      </c>
      <c r="BO31" s="14">
        <f t="shared" si="2"/>
        <v>7.8947368421053279E-2</v>
      </c>
      <c r="BP31" s="14" t="str">
        <f t="shared" si="3"/>
        <v/>
      </c>
      <c r="BQ31" s="14" t="str">
        <f t="shared" si="4"/>
        <v xml:space="preserve">
</v>
      </c>
      <c r="BR31" s="17">
        <f t="shared" si="5"/>
        <v>0.18421052631578905</v>
      </c>
      <c r="BS31" s="14" t="str">
        <f t="shared" si="6"/>
        <v>ntt</v>
      </c>
      <c r="BT31" s="14">
        <f t="shared" si="7"/>
        <v>0.18421052631578905</v>
      </c>
      <c r="BU31" s="14" t="str">
        <f t="shared" si="8"/>
        <v>small</v>
      </c>
      <c r="BV31" s="14" t="str">
        <f t="shared" si="9"/>
        <v>ntt
small</v>
      </c>
      <c r="BW31" s="17">
        <f t="shared" si="10"/>
        <v>0.72000000000000064</v>
      </c>
      <c r="BX31" s="14" t="str">
        <f t="shared" si="11"/>
        <v>assoc</v>
      </c>
      <c r="BY31" s="14">
        <f t="shared" si="12"/>
        <v>0.72000000000000064</v>
      </c>
      <c r="BZ31" s="14" t="str">
        <f t="shared" si="13"/>
        <v>Large</v>
      </c>
      <c r="CA31" s="14" t="str">
        <f t="shared" si="14"/>
        <v>assoc
Large</v>
      </c>
      <c r="CB31" s="17">
        <f t="shared" si="15"/>
        <v>0.13253012048192703</v>
      </c>
      <c r="CC31" s="14" t="str">
        <f t="shared" si="16"/>
        <v>women</v>
      </c>
      <c r="CD31" s="14">
        <f t="shared" si="17"/>
        <v>0.13253012048192703</v>
      </c>
      <c r="CE31" s="14" t="str">
        <f t="shared" si="18"/>
        <v>small</v>
      </c>
      <c r="CF31" s="14" t="str">
        <f t="shared" si="19"/>
        <v>women
small</v>
      </c>
      <c r="CG31" s="17">
        <f t="shared" si="20"/>
        <v>-0.3125</v>
      </c>
      <c r="CH31" s="14" t="str">
        <f t="shared" si="21"/>
        <v>white</v>
      </c>
      <c r="CI31" s="14">
        <f t="shared" si="22"/>
        <v>0.3125</v>
      </c>
      <c r="CJ31" s="14" t="str">
        <f t="shared" si="23"/>
        <v>moderate</v>
      </c>
      <c r="CK31" s="14" t="str">
        <f t="shared" si="24"/>
        <v>white
moderate</v>
      </c>
      <c r="CL31" s="17">
        <f t="shared" si="25"/>
        <v>0.16524007237918889</v>
      </c>
      <c r="CM31" s="14" t="str">
        <f t="shared" si="26"/>
        <v>+</v>
      </c>
      <c r="CN31" s="14">
        <f t="shared" si="27"/>
        <v>0.16524007237918889</v>
      </c>
      <c r="CO31" s="14" t="str">
        <f t="shared" si="28"/>
        <v>small</v>
      </c>
      <c r="CP31" s="14" t="str">
        <f t="shared" si="29"/>
        <v>+
small</v>
      </c>
      <c r="CQ31" s="17">
        <f t="shared" si="30"/>
        <v>0.13913876512171494</v>
      </c>
      <c r="CR31" s="17" t="str">
        <f t="shared" si="31"/>
        <v>+</v>
      </c>
      <c r="CS31" s="17">
        <f t="shared" si="32"/>
        <v>0.13913876512171494</v>
      </c>
      <c r="CT31" s="17" t="str">
        <f t="shared" si="33"/>
        <v>small</v>
      </c>
      <c r="CU31" s="17" t="str">
        <f t="shared" si="34"/>
        <v>+
small</v>
      </c>
      <c r="CV31" s="151">
        <f t="shared" si="35"/>
        <v>0.35856858280031789</v>
      </c>
      <c r="CW31" s="17" t="str">
        <f t="shared" si="36"/>
        <v>+</v>
      </c>
      <c r="CX31" s="17">
        <f t="shared" si="37"/>
        <v>0.35856858280031789</v>
      </c>
      <c r="CY31" s="17" t="str">
        <f t="shared" si="38"/>
        <v>moderate</v>
      </c>
      <c r="CZ31" s="17" t="str">
        <f t="shared" si="39"/>
        <v>+
moderate</v>
      </c>
      <c r="DA31" s="17">
        <f t="shared" si="40"/>
        <v>0.16636878141217432</v>
      </c>
      <c r="DB31" s="17" t="str">
        <f t="shared" si="41"/>
        <v>+</v>
      </c>
      <c r="DC31" s="17">
        <f t="shared" si="42"/>
        <v>0.16636878141217432</v>
      </c>
      <c r="DD31" s="17" t="str">
        <f t="shared" si="43"/>
        <v>small</v>
      </c>
      <c r="DE31" s="17" t="str">
        <f t="shared" si="44"/>
        <v>+
small</v>
      </c>
      <c r="DF31" s="17">
        <f t="shared" si="45"/>
        <v>-0.35236808213304893</v>
      </c>
      <c r="DG31" s="17" t="str">
        <f t="shared" si="46"/>
        <v>-</v>
      </c>
      <c r="DH31" s="17">
        <f t="shared" si="47"/>
        <v>0.35236808213304893</v>
      </c>
      <c r="DI31" s="17" t="str">
        <f t="shared" si="48"/>
        <v>moderate</v>
      </c>
      <c r="DJ31" s="17" t="str">
        <f t="shared" si="49"/>
        <v>-
moderate</v>
      </c>
      <c r="DK31" s="17">
        <f t="shared" si="50"/>
        <v>0.64612851764775114</v>
      </c>
      <c r="DL31" s="17" t="str">
        <f t="shared" si="51"/>
        <v>+</v>
      </c>
      <c r="DM31" s="17">
        <f t="shared" si="52"/>
        <v>0.64612851764775114</v>
      </c>
      <c r="DN31" s="17" t="str">
        <f t="shared" si="53"/>
        <v>Large</v>
      </c>
      <c r="DO31" s="17" t="str">
        <f t="shared" si="54"/>
        <v>+
Large</v>
      </c>
      <c r="DP31" s="17">
        <f t="shared" si="55"/>
        <v>7.669233850686473E-2</v>
      </c>
      <c r="DQ31" s="17" t="str">
        <f t="shared" si="56"/>
        <v/>
      </c>
      <c r="DR31" s="17">
        <f t="shared" si="57"/>
        <v>7.669233850686473E-2</v>
      </c>
      <c r="DS31" s="17" t="str">
        <f t="shared" si="58"/>
        <v/>
      </c>
      <c r="DT31" s="17" t="str">
        <f t="shared" si="59"/>
        <v xml:space="preserve">
</v>
      </c>
      <c r="DU31" s="17">
        <f t="shared" si="60"/>
        <v>0.27185500604622592</v>
      </c>
      <c r="DV31" s="17" t="str">
        <f t="shared" si="61"/>
        <v>+</v>
      </c>
      <c r="DW31" s="17">
        <f t="shared" si="62"/>
        <v>0.27185500604622592</v>
      </c>
      <c r="DX31" s="17" t="str">
        <f t="shared" si="63"/>
        <v>small</v>
      </c>
      <c r="DY31" s="17" t="str">
        <f t="shared" si="64"/>
        <v>+
small</v>
      </c>
      <c r="DZ31" s="17">
        <f t="shared" si="65"/>
        <v>0.31027235794414326</v>
      </c>
      <c r="EA31" s="17" t="str">
        <f t="shared" si="66"/>
        <v>+</v>
      </c>
      <c r="EB31" s="17">
        <f t="shared" si="67"/>
        <v>0.31027235794414326</v>
      </c>
      <c r="EC31" s="17" t="str">
        <f t="shared" si="68"/>
        <v>moderate</v>
      </c>
      <c r="ED31" s="17" t="str">
        <f t="shared" si="69"/>
        <v>+
moderate</v>
      </c>
      <c r="EE31" s="17">
        <f t="shared" si="70"/>
        <v>-0.23540446266835438</v>
      </c>
      <c r="EF31" s="17" t="str">
        <f t="shared" si="71"/>
        <v>-</v>
      </c>
      <c r="EG31" s="17">
        <f t="shared" si="72"/>
        <v>0.23540446266835438</v>
      </c>
      <c r="EH31" s="17" t="str">
        <f t="shared" si="73"/>
        <v>small</v>
      </c>
      <c r="EI31" s="17" t="str">
        <f t="shared" si="74"/>
        <v>-
small</v>
      </c>
    </row>
    <row r="32" spans="1:139" x14ac:dyDescent="0.2">
      <c r="A32" s="2" t="s">
        <v>94</v>
      </c>
      <c r="B32" s="2" t="s">
        <v>82</v>
      </c>
      <c r="C32" s="2" t="s">
        <v>95</v>
      </c>
      <c r="D32" s="31">
        <v>3.48</v>
      </c>
      <c r="E32" s="31">
        <v>0.9</v>
      </c>
      <c r="F32" s="125">
        <v>58</v>
      </c>
      <c r="G32" s="31">
        <v>3.39</v>
      </c>
      <c r="H32" s="31">
        <v>0.92</v>
      </c>
      <c r="I32" s="125">
        <v>28</v>
      </c>
      <c r="J32" s="31">
        <v>3.6</v>
      </c>
      <c r="K32" s="31">
        <v>0.55000000000000004</v>
      </c>
      <c r="L32" s="125">
        <v>5</v>
      </c>
      <c r="M32" s="31">
        <v>3.56</v>
      </c>
      <c r="N32" s="31">
        <v>0.96</v>
      </c>
      <c r="O32" s="125">
        <v>25</v>
      </c>
      <c r="P32" s="31">
        <v>3.27</v>
      </c>
      <c r="Q32" s="31">
        <v>0.79</v>
      </c>
      <c r="R32" s="125">
        <v>11</v>
      </c>
      <c r="S32" s="31">
        <v>3.46</v>
      </c>
      <c r="T32" s="31">
        <v>1.1299999999999999</v>
      </c>
      <c r="U32" s="125">
        <v>13</v>
      </c>
      <c r="V32" s="31">
        <v>3.41</v>
      </c>
      <c r="W32" s="31">
        <v>0.98</v>
      </c>
      <c r="X32" s="125">
        <v>29</v>
      </c>
      <c r="Y32" s="31">
        <v>3.55</v>
      </c>
      <c r="Z32" s="31">
        <v>0.83</v>
      </c>
      <c r="AA32" s="125">
        <v>29</v>
      </c>
      <c r="AB32" s="31">
        <v>3.37</v>
      </c>
      <c r="AC32" s="31">
        <v>0.93</v>
      </c>
      <c r="AD32" s="125">
        <v>43</v>
      </c>
      <c r="AE32" s="31">
        <v>3.8</v>
      </c>
      <c r="AF32" s="31">
        <v>0.77</v>
      </c>
      <c r="AG32" s="125">
        <v>15</v>
      </c>
      <c r="AH32" s="31">
        <v>3.2162162162162176</v>
      </c>
      <c r="AI32" s="31">
        <v>0.95473255625856179</v>
      </c>
      <c r="AJ32" s="125">
        <v>74</v>
      </c>
      <c r="AK32" s="31">
        <v>3.1944444444444446</v>
      </c>
      <c r="AL32" s="31">
        <v>0.95077245120389053</v>
      </c>
      <c r="AM32" s="125">
        <v>36</v>
      </c>
      <c r="AN32" s="31">
        <v>3.3333333333333335</v>
      </c>
      <c r="AO32" s="31">
        <v>0.81649658092772592</v>
      </c>
      <c r="AP32" s="125">
        <v>6</v>
      </c>
      <c r="AQ32" s="31">
        <v>3.21875</v>
      </c>
      <c r="AR32" s="31">
        <v>1.0075321174741456</v>
      </c>
      <c r="AS32" s="125">
        <v>32</v>
      </c>
      <c r="AT32" s="31">
        <v>3.1000000000000005</v>
      </c>
      <c r="AU32" s="31">
        <v>1.1972189997378648</v>
      </c>
      <c r="AV32" s="125">
        <v>10</v>
      </c>
      <c r="AW32" s="31">
        <v>3.2857142857142856</v>
      </c>
      <c r="AX32" s="31">
        <v>0.90237781127735739</v>
      </c>
      <c r="AY32" s="125">
        <v>21</v>
      </c>
      <c r="AZ32" s="31">
        <v>3.166666666666667</v>
      </c>
      <c r="BA32" s="31">
        <v>0.87831006565367986</v>
      </c>
      <c r="BB32" s="125">
        <v>36</v>
      </c>
      <c r="BC32" s="31">
        <v>3.2631578947368416</v>
      </c>
      <c r="BD32" s="31">
        <v>1.0315092727653266</v>
      </c>
      <c r="BE32" s="125">
        <v>38</v>
      </c>
      <c r="BF32" s="31">
        <v>3.1935483870967745</v>
      </c>
      <c r="BG32" s="31">
        <v>0.98909976750544371</v>
      </c>
      <c r="BH32" s="125">
        <v>62</v>
      </c>
      <c r="BI32" s="31">
        <v>3.3333333333333335</v>
      </c>
      <c r="BJ32" s="31">
        <v>0.77849894416152288</v>
      </c>
      <c r="BK32" s="125">
        <v>12</v>
      </c>
      <c r="BL32" s="6"/>
      <c r="BM32" s="17">
        <f t="shared" si="1"/>
        <v>-0.22826086956521735</v>
      </c>
      <c r="BN32" s="14" t="str">
        <f t="shared" si="0"/>
        <v>tenured</v>
      </c>
      <c r="BO32" s="14">
        <f t="shared" si="2"/>
        <v>0.22826086956521735</v>
      </c>
      <c r="BP32" s="14" t="str">
        <f t="shared" si="3"/>
        <v>small</v>
      </c>
      <c r="BQ32" s="14" t="str">
        <f t="shared" si="4"/>
        <v>tenured
small</v>
      </c>
      <c r="BR32" s="17">
        <f t="shared" si="5"/>
        <v>-0.18478260869565208</v>
      </c>
      <c r="BS32" s="14" t="str">
        <f t="shared" si="6"/>
        <v>tenured</v>
      </c>
      <c r="BT32" s="14">
        <f t="shared" si="7"/>
        <v>0.18478260869565208</v>
      </c>
      <c r="BU32" s="14" t="str">
        <f t="shared" si="8"/>
        <v>small</v>
      </c>
      <c r="BV32" s="14" t="str">
        <f t="shared" si="9"/>
        <v>tenured
small</v>
      </c>
      <c r="BW32" s="17">
        <f t="shared" si="10"/>
        <v>-0.24050632911392397</v>
      </c>
      <c r="BX32" s="14" t="str">
        <f t="shared" si="11"/>
        <v>full</v>
      </c>
      <c r="BY32" s="14">
        <f t="shared" si="12"/>
        <v>0.24050632911392397</v>
      </c>
      <c r="BZ32" s="14" t="str">
        <f t="shared" si="13"/>
        <v>small</v>
      </c>
      <c r="CA32" s="14" t="str">
        <f t="shared" si="14"/>
        <v>full
small</v>
      </c>
      <c r="CB32" s="17">
        <f t="shared" si="15"/>
        <v>-0.14285714285714254</v>
      </c>
      <c r="CC32" s="14" t="str">
        <f t="shared" si="16"/>
        <v>men</v>
      </c>
      <c r="CD32" s="14">
        <f t="shared" si="17"/>
        <v>0.14285714285714254</v>
      </c>
      <c r="CE32" s="14" t="str">
        <f t="shared" si="18"/>
        <v>small</v>
      </c>
      <c r="CF32" s="14" t="str">
        <f t="shared" si="19"/>
        <v>men
small</v>
      </c>
      <c r="CG32" s="17">
        <f t="shared" si="20"/>
        <v>-0.46236559139784911</v>
      </c>
      <c r="CH32" s="14" t="str">
        <f t="shared" si="21"/>
        <v>white</v>
      </c>
      <c r="CI32" s="14">
        <f t="shared" si="22"/>
        <v>0.46236559139784911</v>
      </c>
      <c r="CJ32" s="14" t="str">
        <f t="shared" si="23"/>
        <v>moderate</v>
      </c>
      <c r="CK32" s="14" t="str">
        <f t="shared" si="24"/>
        <v>white
moderate</v>
      </c>
      <c r="CL32" s="17">
        <f t="shared" si="25"/>
        <v>-0.27629076022871496</v>
      </c>
      <c r="CM32" s="14" t="str">
        <f t="shared" si="26"/>
        <v>-</v>
      </c>
      <c r="CN32" s="14">
        <f t="shared" si="27"/>
        <v>0.27629076022871496</v>
      </c>
      <c r="CO32" s="14" t="str">
        <f t="shared" si="28"/>
        <v>small</v>
      </c>
      <c r="CP32" s="14" t="str">
        <f t="shared" si="29"/>
        <v>-
small</v>
      </c>
      <c r="CQ32" s="17">
        <f t="shared" si="30"/>
        <v>-0.20568071288554735</v>
      </c>
      <c r="CR32" s="17" t="str">
        <f t="shared" si="31"/>
        <v>-</v>
      </c>
      <c r="CS32" s="17">
        <f t="shared" si="32"/>
        <v>0.20568071288554735</v>
      </c>
      <c r="CT32" s="17" t="str">
        <f t="shared" si="33"/>
        <v>small</v>
      </c>
      <c r="CU32" s="17" t="str">
        <f t="shared" si="34"/>
        <v>-
small</v>
      </c>
      <c r="CV32" s="151">
        <f t="shared" si="35"/>
        <v>-0.32659863237109038</v>
      </c>
      <c r="CW32" s="17" t="str">
        <f t="shared" si="36"/>
        <v>-</v>
      </c>
      <c r="CX32" s="17">
        <f t="shared" si="37"/>
        <v>0.32659863237109038</v>
      </c>
      <c r="CY32" s="17" t="str">
        <f t="shared" si="38"/>
        <v>moderate</v>
      </c>
      <c r="CZ32" s="17" t="str">
        <f t="shared" si="39"/>
        <v>-
moderate</v>
      </c>
      <c r="DA32" s="17">
        <f t="shared" si="40"/>
        <v>-0.33869888024562839</v>
      </c>
      <c r="DB32" s="17" t="str">
        <f t="shared" si="41"/>
        <v>-</v>
      </c>
      <c r="DC32" s="17">
        <f t="shared" si="42"/>
        <v>0.33869888024562839</v>
      </c>
      <c r="DD32" s="17" t="str">
        <f t="shared" si="43"/>
        <v>moderate</v>
      </c>
      <c r="DE32" s="17" t="str">
        <f t="shared" si="44"/>
        <v>-
moderate</v>
      </c>
      <c r="DF32" s="17">
        <f t="shared" si="45"/>
        <v>-0.14199574182937422</v>
      </c>
      <c r="DG32" s="17" t="str">
        <f t="shared" si="46"/>
        <v>-</v>
      </c>
      <c r="DH32" s="17">
        <f t="shared" si="47"/>
        <v>0.14199574182937422</v>
      </c>
      <c r="DI32" s="17" t="str">
        <f t="shared" si="48"/>
        <v>small</v>
      </c>
      <c r="DJ32" s="17" t="str">
        <f t="shared" si="49"/>
        <v>-
small</v>
      </c>
      <c r="DK32" s="17">
        <f t="shared" si="50"/>
        <v>-0.19314051399269772</v>
      </c>
      <c r="DL32" s="17" t="str">
        <f t="shared" si="51"/>
        <v>-</v>
      </c>
      <c r="DM32" s="17">
        <f t="shared" si="52"/>
        <v>0.19314051399269772</v>
      </c>
      <c r="DN32" s="17" t="str">
        <f t="shared" si="53"/>
        <v>small</v>
      </c>
      <c r="DO32" s="17" t="str">
        <f t="shared" si="54"/>
        <v>-
small</v>
      </c>
      <c r="DP32" s="17">
        <f t="shared" si="55"/>
        <v>-0.27704718737594453</v>
      </c>
      <c r="DQ32" s="17" t="str">
        <f t="shared" si="56"/>
        <v>-</v>
      </c>
      <c r="DR32" s="17">
        <f t="shared" si="57"/>
        <v>0.27704718737594453</v>
      </c>
      <c r="DS32" s="17" t="str">
        <f t="shared" si="58"/>
        <v>small</v>
      </c>
      <c r="DT32" s="17" t="str">
        <f t="shared" si="59"/>
        <v>-
small</v>
      </c>
      <c r="DU32" s="17">
        <f t="shared" si="60"/>
        <v>-0.27808000648813969</v>
      </c>
      <c r="DV32" s="17" t="str">
        <f t="shared" si="61"/>
        <v>-</v>
      </c>
      <c r="DW32" s="17">
        <f t="shared" si="62"/>
        <v>0.27808000648813969</v>
      </c>
      <c r="DX32" s="17" t="str">
        <f t="shared" si="63"/>
        <v>small</v>
      </c>
      <c r="DY32" s="17" t="str">
        <f t="shared" si="64"/>
        <v>-
small</v>
      </c>
      <c r="DZ32" s="17">
        <f t="shared" si="65"/>
        <v>-0.17839617266137361</v>
      </c>
      <c r="EA32" s="17" t="str">
        <f t="shared" si="66"/>
        <v>-</v>
      </c>
      <c r="EB32" s="17">
        <f t="shared" si="67"/>
        <v>0.17839617266137361</v>
      </c>
      <c r="EC32" s="17" t="str">
        <f t="shared" si="68"/>
        <v>small</v>
      </c>
      <c r="ED32" s="17" t="str">
        <f t="shared" si="69"/>
        <v>-
small</v>
      </c>
      <c r="EE32" s="17">
        <f t="shared" si="70"/>
        <v>-0.5994441870043723</v>
      </c>
      <c r="EF32" s="17" t="str">
        <f t="shared" si="71"/>
        <v>-</v>
      </c>
      <c r="EG32" s="17">
        <f t="shared" si="72"/>
        <v>0.5994441870043723</v>
      </c>
      <c r="EH32" s="17" t="str">
        <f t="shared" si="73"/>
        <v>Large</v>
      </c>
      <c r="EI32" s="17" t="str">
        <f t="shared" si="74"/>
        <v>-
Large</v>
      </c>
    </row>
    <row r="33" spans="1:139" s="27" customFormat="1" x14ac:dyDescent="0.2">
      <c r="A33" s="95" t="s">
        <v>96</v>
      </c>
      <c r="B33" s="95" t="s">
        <v>82</v>
      </c>
      <c r="C33" s="95" t="s">
        <v>97</v>
      </c>
      <c r="D33" s="98">
        <v>2.98</v>
      </c>
      <c r="E33" s="100">
        <v>1.24</v>
      </c>
      <c r="F33" s="126">
        <v>59</v>
      </c>
      <c r="G33" s="98">
        <v>3.14</v>
      </c>
      <c r="H33" s="100">
        <v>1.22</v>
      </c>
      <c r="I33" s="126">
        <v>29</v>
      </c>
      <c r="J33" s="98">
        <v>2.6</v>
      </c>
      <c r="K33" s="100">
        <v>1.34</v>
      </c>
      <c r="L33" s="126">
        <v>5</v>
      </c>
      <c r="M33" s="98">
        <v>2.88</v>
      </c>
      <c r="N33" s="100">
        <v>1.27</v>
      </c>
      <c r="O33" s="126">
        <v>25</v>
      </c>
      <c r="P33" s="98">
        <v>3.58</v>
      </c>
      <c r="Q33" s="100">
        <v>1.31</v>
      </c>
      <c r="R33" s="126">
        <v>12</v>
      </c>
      <c r="S33" s="98">
        <v>2.85</v>
      </c>
      <c r="T33" s="100">
        <v>1.07</v>
      </c>
      <c r="U33" s="126">
        <v>13</v>
      </c>
      <c r="V33" s="98">
        <v>3.07</v>
      </c>
      <c r="W33" s="100">
        <v>1.28</v>
      </c>
      <c r="X33" s="126">
        <v>30</v>
      </c>
      <c r="Y33" s="98">
        <v>2.9</v>
      </c>
      <c r="Z33" s="100">
        <v>1.21</v>
      </c>
      <c r="AA33" s="126">
        <v>29</v>
      </c>
      <c r="AB33" s="98">
        <v>2.93</v>
      </c>
      <c r="AC33" s="100">
        <v>1.23</v>
      </c>
      <c r="AD33" s="126">
        <v>44</v>
      </c>
      <c r="AE33" s="98">
        <v>3.13</v>
      </c>
      <c r="AF33" s="100">
        <v>1.3</v>
      </c>
      <c r="AG33" s="126">
        <v>15</v>
      </c>
      <c r="AH33" s="98">
        <v>2.810810810810811</v>
      </c>
      <c r="AI33" s="100">
        <v>1.2126691456732237</v>
      </c>
      <c r="AJ33" s="126">
        <v>74</v>
      </c>
      <c r="AK33" s="98">
        <v>3.166666666666667</v>
      </c>
      <c r="AL33" s="100">
        <v>1.1832159566199232</v>
      </c>
      <c r="AM33" s="126">
        <v>36</v>
      </c>
      <c r="AN33" s="98">
        <v>2.1666666666666665</v>
      </c>
      <c r="AO33" s="100">
        <v>1.1690451944500122</v>
      </c>
      <c r="AP33" s="126">
        <v>6</v>
      </c>
      <c r="AQ33" s="98">
        <v>2.5312500000000004</v>
      </c>
      <c r="AR33" s="100">
        <v>1.1635422833577174</v>
      </c>
      <c r="AS33" s="126">
        <v>32</v>
      </c>
      <c r="AT33" s="98">
        <v>3.3</v>
      </c>
      <c r="AU33" s="100">
        <v>1.2516655570345725</v>
      </c>
      <c r="AV33" s="126">
        <v>10</v>
      </c>
      <c r="AW33" s="98">
        <v>2.9999999999999991</v>
      </c>
      <c r="AX33" s="100">
        <v>1.2649110640673513</v>
      </c>
      <c r="AY33" s="126">
        <v>21</v>
      </c>
      <c r="AZ33" s="98">
        <v>2.8055555555555554</v>
      </c>
      <c r="BA33" s="100">
        <v>1.1909046847896634</v>
      </c>
      <c r="BB33" s="126">
        <v>36</v>
      </c>
      <c r="BC33" s="98">
        <v>2.8157894736842097</v>
      </c>
      <c r="BD33" s="100">
        <v>1.2488970952327483</v>
      </c>
      <c r="BE33" s="126">
        <v>38</v>
      </c>
      <c r="BF33" s="98">
        <v>2.774193548387097</v>
      </c>
      <c r="BG33" s="100">
        <v>1.1931409826788526</v>
      </c>
      <c r="BH33" s="126">
        <v>62</v>
      </c>
      <c r="BI33" s="98">
        <v>3.0000000000000004</v>
      </c>
      <c r="BJ33" s="100">
        <v>1.3483997249264843</v>
      </c>
      <c r="BK33" s="126">
        <v>12</v>
      </c>
      <c r="BL33" s="7"/>
      <c r="BM33" s="17">
        <f t="shared" si="1"/>
        <v>0.44262295081967218</v>
      </c>
      <c r="BN33" s="14" t="str">
        <f t="shared" si="0"/>
        <v>pre-ten</v>
      </c>
      <c r="BO33" s="14">
        <f t="shared" si="2"/>
        <v>0.44262295081967218</v>
      </c>
      <c r="BP33" s="14" t="str">
        <f t="shared" si="3"/>
        <v>moderate</v>
      </c>
      <c r="BQ33" s="14" t="str">
        <f t="shared" si="4"/>
        <v>pre-ten
moderate</v>
      </c>
      <c r="BR33" s="17">
        <f t="shared" si="5"/>
        <v>0.21311475409836084</v>
      </c>
      <c r="BS33" s="14" t="str">
        <f t="shared" si="6"/>
        <v>ntt</v>
      </c>
      <c r="BT33" s="14">
        <f t="shared" si="7"/>
        <v>0.21311475409836084</v>
      </c>
      <c r="BU33" s="14" t="str">
        <f t="shared" si="8"/>
        <v>small</v>
      </c>
      <c r="BV33" s="14" t="str">
        <f t="shared" si="9"/>
        <v>ntt
small</v>
      </c>
      <c r="BW33" s="17">
        <f t="shared" si="10"/>
        <v>0.55725190839694649</v>
      </c>
      <c r="BX33" s="14" t="str">
        <f t="shared" si="11"/>
        <v>assoc</v>
      </c>
      <c r="BY33" s="14">
        <f t="shared" si="12"/>
        <v>0.55725190839694649</v>
      </c>
      <c r="BZ33" s="14" t="str">
        <f t="shared" si="13"/>
        <v>Large</v>
      </c>
      <c r="CA33" s="14" t="str">
        <f t="shared" si="14"/>
        <v>assoc
Large</v>
      </c>
      <c r="CB33" s="17">
        <f t="shared" si="15"/>
        <v>0.13281249999999994</v>
      </c>
      <c r="CC33" s="14" t="str">
        <f t="shared" si="16"/>
        <v>women</v>
      </c>
      <c r="CD33" s="14">
        <f t="shared" si="17"/>
        <v>0.13281249999999994</v>
      </c>
      <c r="CE33" s="14" t="str">
        <f t="shared" si="18"/>
        <v>small</v>
      </c>
      <c r="CF33" s="14" t="str">
        <f t="shared" si="19"/>
        <v>women
small</v>
      </c>
      <c r="CG33" s="17">
        <f t="shared" si="20"/>
        <v>-0.16260162601625994</v>
      </c>
      <c r="CH33" s="14" t="str">
        <f t="shared" si="21"/>
        <v>white</v>
      </c>
      <c r="CI33" s="14">
        <f t="shared" si="22"/>
        <v>0.16260162601625994</v>
      </c>
      <c r="CJ33" s="14" t="str">
        <f t="shared" si="23"/>
        <v>small</v>
      </c>
      <c r="CK33" s="14" t="str">
        <f t="shared" si="24"/>
        <v>white
small</v>
      </c>
      <c r="CL33" s="17">
        <f t="shared" si="25"/>
        <v>-0.13951801263588856</v>
      </c>
      <c r="CM33" s="14" t="str">
        <f t="shared" si="26"/>
        <v>-</v>
      </c>
      <c r="CN33" s="14">
        <f t="shared" si="27"/>
        <v>0.13951801263588856</v>
      </c>
      <c r="CO33" s="14" t="str">
        <f t="shared" si="28"/>
        <v>small</v>
      </c>
      <c r="CP33" s="14" t="str">
        <f t="shared" si="29"/>
        <v>-
small</v>
      </c>
      <c r="CQ33" s="17">
        <f t="shared" si="30"/>
        <v>2.2537446792760589E-2</v>
      </c>
      <c r="CR33" s="17" t="str">
        <f t="shared" si="31"/>
        <v/>
      </c>
      <c r="CS33" s="17">
        <f t="shared" si="32"/>
        <v>2.2537446792760589E-2</v>
      </c>
      <c r="CT33" s="17" t="str">
        <f t="shared" si="33"/>
        <v/>
      </c>
      <c r="CU33" s="17" t="str">
        <f t="shared" si="34"/>
        <v xml:space="preserve">
</v>
      </c>
      <c r="CV33" s="151">
        <f t="shared" si="35"/>
        <v>-0.37067286653293086</v>
      </c>
      <c r="CW33" s="17" t="str">
        <f t="shared" si="36"/>
        <v>-</v>
      </c>
      <c r="CX33" s="17">
        <f t="shared" si="37"/>
        <v>0.37067286653293086</v>
      </c>
      <c r="CY33" s="17" t="str">
        <f t="shared" si="38"/>
        <v>moderate</v>
      </c>
      <c r="CZ33" s="17" t="str">
        <f t="shared" si="39"/>
        <v>-
moderate</v>
      </c>
      <c r="DA33" s="17">
        <f t="shared" si="40"/>
        <v>-0.29973126459451616</v>
      </c>
      <c r="DB33" s="17" t="str">
        <f t="shared" si="41"/>
        <v>-</v>
      </c>
      <c r="DC33" s="17">
        <f t="shared" si="42"/>
        <v>0.29973126459451616</v>
      </c>
      <c r="DD33" s="17" t="str">
        <f t="shared" si="43"/>
        <v>small</v>
      </c>
      <c r="DE33" s="17" t="str">
        <f t="shared" si="44"/>
        <v>-
small</v>
      </c>
      <c r="DF33" s="17">
        <f t="shared" si="45"/>
        <v>-0.22370192934234934</v>
      </c>
      <c r="DG33" s="17" t="str">
        <f t="shared" si="46"/>
        <v>-</v>
      </c>
      <c r="DH33" s="17">
        <f t="shared" si="47"/>
        <v>0.22370192934234934</v>
      </c>
      <c r="DI33" s="17" t="str">
        <f t="shared" si="48"/>
        <v>small</v>
      </c>
      <c r="DJ33" s="17" t="str">
        <f t="shared" si="49"/>
        <v>-
small</v>
      </c>
      <c r="DK33" s="17">
        <f t="shared" si="50"/>
        <v>0.11858541225631349</v>
      </c>
      <c r="DL33" s="17" t="str">
        <f t="shared" si="51"/>
        <v>+</v>
      </c>
      <c r="DM33" s="17">
        <f t="shared" si="52"/>
        <v>0.11858541225631349</v>
      </c>
      <c r="DN33" s="17" t="str">
        <f t="shared" si="53"/>
        <v>small</v>
      </c>
      <c r="DO33" s="17" t="str">
        <f t="shared" si="54"/>
        <v>+
small</v>
      </c>
      <c r="DP33" s="17">
        <f t="shared" si="55"/>
        <v>-0.22205340849016011</v>
      </c>
      <c r="DQ33" s="17" t="str">
        <f t="shared" si="56"/>
        <v>-</v>
      </c>
      <c r="DR33" s="17">
        <f t="shared" si="57"/>
        <v>0.22205340849016011</v>
      </c>
      <c r="DS33" s="17" t="str">
        <f t="shared" si="58"/>
        <v>small</v>
      </c>
      <c r="DT33" s="17" t="str">
        <f t="shared" si="59"/>
        <v>-
small</v>
      </c>
      <c r="DU33" s="17">
        <f t="shared" si="60"/>
        <v>-6.7427914307140291E-2</v>
      </c>
      <c r="DV33" s="17" t="str">
        <f t="shared" si="61"/>
        <v/>
      </c>
      <c r="DW33" s="17">
        <f t="shared" si="62"/>
        <v>6.7427914307140291E-2</v>
      </c>
      <c r="DX33" s="17" t="str">
        <f t="shared" si="63"/>
        <v/>
      </c>
      <c r="DY33" s="17" t="str">
        <f t="shared" si="64"/>
        <v xml:space="preserve">
</v>
      </c>
      <c r="DZ33" s="17">
        <f t="shared" si="65"/>
        <v>-0.13058511431154171</v>
      </c>
      <c r="EA33" s="17" t="str">
        <f t="shared" si="66"/>
        <v>-</v>
      </c>
      <c r="EB33" s="17">
        <f t="shared" si="67"/>
        <v>0.13058511431154171</v>
      </c>
      <c r="EC33" s="17" t="str">
        <f t="shared" si="68"/>
        <v>small</v>
      </c>
      <c r="ED33" s="17" t="str">
        <f t="shared" si="69"/>
        <v>-
small</v>
      </c>
      <c r="EE33" s="17">
        <f t="shared" si="70"/>
        <v>-9.6410580332243201E-2</v>
      </c>
      <c r="EF33" s="17" t="str">
        <f t="shared" si="71"/>
        <v/>
      </c>
      <c r="EG33" s="17">
        <f t="shared" si="72"/>
        <v>9.6410580332243201E-2</v>
      </c>
      <c r="EH33" s="17" t="str">
        <f t="shared" si="73"/>
        <v/>
      </c>
      <c r="EI33" s="17" t="str">
        <f t="shared" si="74"/>
        <v xml:space="preserve">
</v>
      </c>
    </row>
    <row r="34" spans="1:139" x14ac:dyDescent="0.2">
      <c r="A34" s="2" t="s">
        <v>98</v>
      </c>
      <c r="B34" s="2" t="s">
        <v>82</v>
      </c>
      <c r="C34" s="2" t="s">
        <v>99</v>
      </c>
      <c r="D34" s="31">
        <v>3.46</v>
      </c>
      <c r="E34" s="33">
        <v>0.78</v>
      </c>
      <c r="F34" s="125">
        <v>13</v>
      </c>
      <c r="G34" s="31">
        <v>3.5</v>
      </c>
      <c r="H34" s="33">
        <v>0.84</v>
      </c>
      <c r="I34" s="125">
        <v>6</v>
      </c>
      <c r="J34" s="31" t="s">
        <v>442</v>
      </c>
      <c r="K34" s="33" t="s">
        <v>442</v>
      </c>
      <c r="L34" s="125" t="s">
        <v>442</v>
      </c>
      <c r="M34" s="31">
        <v>3.33</v>
      </c>
      <c r="N34" s="33">
        <v>0.82</v>
      </c>
      <c r="O34" s="125">
        <v>6</v>
      </c>
      <c r="P34" s="31" t="s">
        <v>442</v>
      </c>
      <c r="Q34" s="33" t="s">
        <v>442</v>
      </c>
      <c r="R34" s="125" t="s">
        <v>442</v>
      </c>
      <c r="S34" s="31" t="s">
        <v>442</v>
      </c>
      <c r="T34" s="33" t="s">
        <v>442</v>
      </c>
      <c r="U34" s="125" t="s">
        <v>442</v>
      </c>
      <c r="V34" s="31">
        <v>3.6</v>
      </c>
      <c r="W34" s="33">
        <v>0.89</v>
      </c>
      <c r="X34" s="125">
        <v>5</v>
      </c>
      <c r="Y34" s="31">
        <v>3.38</v>
      </c>
      <c r="Z34" s="33">
        <v>0.74</v>
      </c>
      <c r="AA34" s="125">
        <v>8</v>
      </c>
      <c r="AB34" s="31">
        <v>3.22</v>
      </c>
      <c r="AC34" s="33">
        <v>0.83</v>
      </c>
      <c r="AD34" s="125">
        <v>9</v>
      </c>
      <c r="AE34" s="31" t="s">
        <v>442</v>
      </c>
      <c r="AF34" s="33" t="s">
        <v>442</v>
      </c>
      <c r="AG34" s="125" t="s">
        <v>442</v>
      </c>
      <c r="AH34" s="31">
        <v>3</v>
      </c>
      <c r="AI34" s="33">
        <v>1.3540064007726602</v>
      </c>
      <c r="AJ34" s="125">
        <v>13</v>
      </c>
      <c r="AK34" s="31">
        <v>2.8</v>
      </c>
      <c r="AL34" s="33">
        <v>1.0954451150103321</v>
      </c>
      <c r="AM34" s="125">
        <v>5</v>
      </c>
      <c r="AN34" s="31" t="s">
        <v>442</v>
      </c>
      <c r="AO34" s="33" t="s">
        <v>442</v>
      </c>
      <c r="AP34" s="125" t="s">
        <v>442</v>
      </c>
      <c r="AQ34" s="31">
        <v>3.1666666666666665</v>
      </c>
      <c r="AR34" s="33">
        <v>1.3291601358251257</v>
      </c>
      <c r="AS34" s="125">
        <v>6</v>
      </c>
      <c r="AT34" s="31" t="s">
        <v>442</v>
      </c>
      <c r="AU34" s="33" t="s">
        <v>442</v>
      </c>
      <c r="AV34" s="125" t="s">
        <v>442</v>
      </c>
      <c r="AW34" s="31" t="s">
        <v>442</v>
      </c>
      <c r="AX34" s="33" t="s">
        <v>442</v>
      </c>
      <c r="AY34" s="125" t="s">
        <v>442</v>
      </c>
      <c r="AZ34" s="31">
        <v>3.4</v>
      </c>
      <c r="BA34" s="33">
        <v>1.3416407864998738</v>
      </c>
      <c r="BB34" s="125">
        <v>5</v>
      </c>
      <c r="BC34" s="31">
        <v>2.75</v>
      </c>
      <c r="BD34" s="33">
        <v>1.3887301496588271</v>
      </c>
      <c r="BE34" s="125">
        <v>8</v>
      </c>
      <c r="BF34" s="31">
        <v>2.8181818181818179</v>
      </c>
      <c r="BG34" s="33">
        <v>1.4012980994907414</v>
      </c>
      <c r="BH34" s="125">
        <v>11</v>
      </c>
      <c r="BI34" s="31" t="s">
        <v>442</v>
      </c>
      <c r="BJ34" s="33" t="s">
        <v>442</v>
      </c>
      <c r="BK34" s="125" t="s">
        <v>442</v>
      </c>
      <c r="BL34" s="6"/>
      <c r="BM34" s="17" t="str">
        <f t="shared" si="1"/>
        <v>N&lt;5</v>
      </c>
      <c r="BN34" s="14" t="str">
        <f t="shared" si="0"/>
        <v>N&lt;5</v>
      </c>
      <c r="BO34" s="14" t="str">
        <f t="shared" si="2"/>
        <v>N&lt;5</v>
      </c>
      <c r="BP34" s="14" t="str">
        <f t="shared" si="3"/>
        <v>N&lt;5</v>
      </c>
      <c r="BQ34" s="14" t="str">
        <f t="shared" si="4"/>
        <v>N&lt;5
N&lt;5</v>
      </c>
      <c r="BR34" s="17">
        <f t="shared" si="5"/>
        <v>0.2023809523809523</v>
      </c>
      <c r="BS34" s="14" t="str">
        <f t="shared" si="6"/>
        <v>ntt</v>
      </c>
      <c r="BT34" s="14">
        <f t="shared" si="7"/>
        <v>0.2023809523809523</v>
      </c>
      <c r="BU34" s="14" t="str">
        <f t="shared" si="8"/>
        <v>small</v>
      </c>
      <c r="BV34" s="14" t="str">
        <f t="shared" si="9"/>
        <v>ntt
small</v>
      </c>
      <c r="BW34" s="17" t="str">
        <f t="shared" si="10"/>
        <v>N&lt;5</v>
      </c>
      <c r="BX34" s="14" t="str">
        <f t="shared" si="11"/>
        <v>N&lt;5</v>
      </c>
      <c r="BY34" s="14" t="str">
        <f t="shared" si="12"/>
        <v>N&lt;5</v>
      </c>
      <c r="BZ34" s="14" t="str">
        <f t="shared" si="13"/>
        <v>N&lt;5</v>
      </c>
      <c r="CA34" s="14" t="str">
        <f t="shared" si="14"/>
        <v>N&lt;5
N&lt;5</v>
      </c>
      <c r="CB34" s="17">
        <f t="shared" si="15"/>
        <v>0.24719101123595527</v>
      </c>
      <c r="CC34" s="14" t="str">
        <f t="shared" si="16"/>
        <v>women</v>
      </c>
      <c r="CD34" s="14">
        <f t="shared" si="17"/>
        <v>0.24719101123595527</v>
      </c>
      <c r="CE34" s="14" t="str">
        <f t="shared" si="18"/>
        <v>small</v>
      </c>
      <c r="CF34" s="14" t="str">
        <f t="shared" si="19"/>
        <v>women
small</v>
      </c>
      <c r="CG34" s="17" t="str">
        <f t="shared" si="20"/>
        <v>N&lt;5</v>
      </c>
      <c r="CH34" s="14" t="str">
        <f t="shared" si="21"/>
        <v>N&lt;5</v>
      </c>
      <c r="CI34" s="14" t="str">
        <f t="shared" si="22"/>
        <v>N&lt;5</v>
      </c>
      <c r="CJ34" s="14" t="str">
        <f t="shared" si="23"/>
        <v>N&lt;5</v>
      </c>
      <c r="CK34" s="14" t="str">
        <f t="shared" si="24"/>
        <v>N&lt;5
N&lt;5</v>
      </c>
      <c r="CL34" s="17">
        <f t="shared" si="25"/>
        <v>-0.33973251510295827</v>
      </c>
      <c r="CM34" s="14" t="str">
        <f t="shared" si="26"/>
        <v>-</v>
      </c>
      <c r="CN34" s="14">
        <f t="shared" si="27"/>
        <v>0.33973251510295827</v>
      </c>
      <c r="CO34" s="14" t="str">
        <f t="shared" si="28"/>
        <v>moderate</v>
      </c>
      <c r="CP34" s="14" t="str">
        <f t="shared" si="29"/>
        <v>-
moderate</v>
      </c>
      <c r="CQ34" s="17">
        <f t="shared" si="30"/>
        <v>-0.63900965042269398</v>
      </c>
      <c r="CR34" s="17" t="str">
        <f t="shared" si="31"/>
        <v>-</v>
      </c>
      <c r="CS34" s="17">
        <f t="shared" si="32"/>
        <v>0.63900965042269398</v>
      </c>
      <c r="CT34" s="17" t="str">
        <f t="shared" si="33"/>
        <v>Large</v>
      </c>
      <c r="CU34" s="17" t="str">
        <f t="shared" si="34"/>
        <v>-
Large</v>
      </c>
      <c r="CV34" s="151" t="str">
        <f t="shared" si="35"/>
        <v>N&lt;5</v>
      </c>
      <c r="CW34" s="17" t="str">
        <f t="shared" si="36"/>
        <v>N&lt;5</v>
      </c>
      <c r="CX34" s="17" t="str">
        <f t="shared" si="37"/>
        <v>N&lt;5</v>
      </c>
      <c r="CY34" s="17" t="str">
        <f t="shared" si="38"/>
        <v>N&lt;5</v>
      </c>
      <c r="CZ34" s="17" t="str">
        <f t="shared" si="39"/>
        <v>N&lt;5
N&lt;5</v>
      </c>
      <c r="DA34" s="17">
        <f t="shared" si="40"/>
        <v>-0.12288461633100235</v>
      </c>
      <c r="DB34" s="17" t="str">
        <f t="shared" si="41"/>
        <v>-</v>
      </c>
      <c r="DC34" s="17">
        <f t="shared" si="42"/>
        <v>0.12288461633100235</v>
      </c>
      <c r="DD34" s="17" t="str">
        <f t="shared" si="43"/>
        <v>small</v>
      </c>
      <c r="DE34" s="17" t="str">
        <f t="shared" si="44"/>
        <v>-
small</v>
      </c>
      <c r="DF34" s="17" t="str">
        <f t="shared" si="45"/>
        <v>N&lt;5</v>
      </c>
      <c r="DG34" s="17" t="str">
        <f t="shared" si="46"/>
        <v>N&lt;5</v>
      </c>
      <c r="DH34" s="17" t="str">
        <f t="shared" si="47"/>
        <v>N&lt;5</v>
      </c>
      <c r="DI34" s="17" t="str">
        <f t="shared" si="48"/>
        <v>N&lt;5</v>
      </c>
      <c r="DJ34" s="17" t="str">
        <f t="shared" si="49"/>
        <v>N&lt;5
N&lt;5</v>
      </c>
      <c r="DK34" s="17" t="str">
        <f t="shared" si="50"/>
        <v>N&lt;5</v>
      </c>
      <c r="DL34" s="17" t="str">
        <f t="shared" si="51"/>
        <v>N&lt;5</v>
      </c>
      <c r="DM34" s="17" t="str">
        <f t="shared" si="52"/>
        <v>N&lt;5</v>
      </c>
      <c r="DN34" s="17" t="str">
        <f t="shared" si="53"/>
        <v>N&lt;5</v>
      </c>
      <c r="DO34" s="17" t="str">
        <f t="shared" si="54"/>
        <v>N&lt;5
N&lt;5</v>
      </c>
      <c r="DP34" s="17">
        <f t="shared" si="55"/>
        <v>-0.1490711984999861</v>
      </c>
      <c r="DQ34" s="17" t="str">
        <f t="shared" si="56"/>
        <v>-</v>
      </c>
      <c r="DR34" s="17">
        <f t="shared" si="57"/>
        <v>0.1490711984999861</v>
      </c>
      <c r="DS34" s="17" t="str">
        <f t="shared" si="58"/>
        <v>small</v>
      </c>
      <c r="DT34" s="17" t="str">
        <f t="shared" si="59"/>
        <v>-
small</v>
      </c>
      <c r="DU34" s="17">
        <f t="shared" si="60"/>
        <v>-0.45365184888855015</v>
      </c>
      <c r="DV34" s="17" t="str">
        <f t="shared" si="61"/>
        <v>-</v>
      </c>
      <c r="DW34" s="17">
        <f t="shared" si="62"/>
        <v>0.45365184888855015</v>
      </c>
      <c r="DX34" s="17" t="str">
        <f t="shared" si="63"/>
        <v>moderate</v>
      </c>
      <c r="DY34" s="17" t="str">
        <f t="shared" si="64"/>
        <v>-
moderate</v>
      </c>
      <c r="DZ34" s="17">
        <f t="shared" si="65"/>
        <v>-0.28674711109949463</v>
      </c>
      <c r="EA34" s="17" t="str">
        <f t="shared" si="66"/>
        <v>-</v>
      </c>
      <c r="EB34" s="17">
        <f t="shared" si="67"/>
        <v>0.28674711109949463</v>
      </c>
      <c r="EC34" s="17" t="str">
        <f t="shared" si="68"/>
        <v>small</v>
      </c>
      <c r="ED34" s="17" t="str">
        <f t="shared" si="69"/>
        <v>-
small</v>
      </c>
      <c r="EE34" s="17" t="str">
        <f t="shared" si="70"/>
        <v>N&lt;5</v>
      </c>
      <c r="EF34" s="17" t="str">
        <f t="shared" si="71"/>
        <v>N&lt;5</v>
      </c>
      <c r="EG34" s="17" t="str">
        <f t="shared" si="72"/>
        <v>N&lt;5</v>
      </c>
      <c r="EH34" s="17" t="str">
        <f t="shared" si="73"/>
        <v>N&lt;5</v>
      </c>
      <c r="EI34" s="17" t="str">
        <f t="shared" si="74"/>
        <v>N&lt;5
N&lt;5</v>
      </c>
    </row>
    <row r="35" spans="1:139" s="27" customFormat="1" x14ac:dyDescent="0.2">
      <c r="A35" s="95" t="s">
        <v>100</v>
      </c>
      <c r="B35" s="95" t="s">
        <v>101</v>
      </c>
      <c r="C35" s="95" t="s">
        <v>102</v>
      </c>
      <c r="D35" s="98">
        <v>3.64</v>
      </c>
      <c r="E35" s="100">
        <v>1.05</v>
      </c>
      <c r="F35" s="126">
        <v>47</v>
      </c>
      <c r="G35" s="98">
        <v>3.69</v>
      </c>
      <c r="H35" s="100">
        <v>1.1599999999999999</v>
      </c>
      <c r="I35" s="126">
        <v>26</v>
      </c>
      <c r="J35" s="98">
        <v>3.8</v>
      </c>
      <c r="K35" s="100">
        <v>0.45</v>
      </c>
      <c r="L35" s="126">
        <v>5</v>
      </c>
      <c r="M35" s="98">
        <v>3.5</v>
      </c>
      <c r="N35" s="100">
        <v>1.03</v>
      </c>
      <c r="O35" s="126">
        <v>16</v>
      </c>
      <c r="P35" s="98">
        <v>4.4400000000000004</v>
      </c>
      <c r="Q35" s="98">
        <v>0.73</v>
      </c>
      <c r="R35" s="126">
        <v>9</v>
      </c>
      <c r="S35" s="98">
        <v>3.38</v>
      </c>
      <c r="T35" s="98">
        <v>1.1200000000000001</v>
      </c>
      <c r="U35" s="126">
        <v>13</v>
      </c>
      <c r="V35" s="98">
        <v>3.62</v>
      </c>
      <c r="W35" s="98">
        <v>1.24</v>
      </c>
      <c r="X35" s="126">
        <v>26</v>
      </c>
      <c r="Y35" s="98">
        <v>3.67</v>
      </c>
      <c r="Z35" s="98">
        <v>0.8</v>
      </c>
      <c r="AA35" s="126">
        <v>21</v>
      </c>
      <c r="AB35" s="98">
        <v>3.62</v>
      </c>
      <c r="AC35" s="98">
        <v>1.04</v>
      </c>
      <c r="AD35" s="126">
        <v>37</v>
      </c>
      <c r="AE35" s="98">
        <v>3.7</v>
      </c>
      <c r="AF35" s="98">
        <v>1.1599999999999999</v>
      </c>
      <c r="AG35" s="126">
        <v>10</v>
      </c>
      <c r="AH35" s="98">
        <v>3.5813953488372094</v>
      </c>
      <c r="AI35" s="100">
        <v>0.90586864756680829</v>
      </c>
      <c r="AJ35" s="126">
        <v>43</v>
      </c>
      <c r="AK35" s="98">
        <v>3.5</v>
      </c>
      <c r="AL35" s="100">
        <v>1.0215078369104982</v>
      </c>
      <c r="AM35" s="126">
        <v>24</v>
      </c>
      <c r="AN35" s="98">
        <v>4</v>
      </c>
      <c r="AO35" s="100">
        <v>0.57735026918962562</v>
      </c>
      <c r="AP35" s="126">
        <v>7</v>
      </c>
      <c r="AQ35" s="98">
        <v>3.5</v>
      </c>
      <c r="AR35" s="100">
        <v>0.7977240352174656</v>
      </c>
      <c r="AS35" s="126">
        <v>12</v>
      </c>
      <c r="AT35" s="98">
        <v>3.714285714285714</v>
      </c>
      <c r="AU35" s="98">
        <v>0.7559289460184544</v>
      </c>
      <c r="AV35" s="126">
        <v>7</v>
      </c>
      <c r="AW35" s="98">
        <v>3.2307692307692313</v>
      </c>
      <c r="AX35" s="98">
        <v>1.2351684199496948</v>
      </c>
      <c r="AY35" s="126">
        <v>13</v>
      </c>
      <c r="AZ35" s="98">
        <v>3.5238095238095242</v>
      </c>
      <c r="BA35" s="98">
        <v>0.98076743517755616</v>
      </c>
      <c r="BB35" s="126">
        <v>21</v>
      </c>
      <c r="BC35" s="98">
        <v>3.6363636363636362</v>
      </c>
      <c r="BD35" s="98">
        <v>0.84771145952777982</v>
      </c>
      <c r="BE35" s="126">
        <v>22</v>
      </c>
      <c r="BF35" s="98">
        <v>3.4864864864864864</v>
      </c>
      <c r="BG35" s="98">
        <v>0.90128370245573175</v>
      </c>
      <c r="BH35" s="126">
        <v>37</v>
      </c>
      <c r="BI35" s="98">
        <v>4.166666666666667</v>
      </c>
      <c r="BJ35" s="98">
        <v>0.752772652709081</v>
      </c>
      <c r="BK35" s="126">
        <v>6</v>
      </c>
      <c r="BL35" s="7"/>
      <c r="BM35" s="17">
        <f t="shared" si="1"/>
        <v>-9.482758620689645E-2</v>
      </c>
      <c r="BN35" s="14" t="str">
        <f t="shared" si="0"/>
        <v/>
      </c>
      <c r="BO35" s="14">
        <f t="shared" si="2"/>
        <v>9.482758620689645E-2</v>
      </c>
      <c r="BP35" s="14" t="str">
        <f t="shared" si="3"/>
        <v/>
      </c>
      <c r="BQ35" s="14" t="str">
        <f t="shared" si="4"/>
        <v xml:space="preserve">
</v>
      </c>
      <c r="BR35" s="17">
        <f t="shared" si="5"/>
        <v>0.16379310344827583</v>
      </c>
      <c r="BS35" s="14" t="str">
        <f t="shared" si="6"/>
        <v>ntt</v>
      </c>
      <c r="BT35" s="14">
        <f t="shared" si="7"/>
        <v>0.16379310344827583</v>
      </c>
      <c r="BU35" s="14" t="str">
        <f t="shared" si="8"/>
        <v>small</v>
      </c>
      <c r="BV35" s="14" t="str">
        <f t="shared" si="9"/>
        <v>ntt
small</v>
      </c>
      <c r="BW35" s="17">
        <f t="shared" si="10"/>
        <v>1.4520547945205486</v>
      </c>
      <c r="BX35" s="14" t="str">
        <f t="shared" si="11"/>
        <v>assoc</v>
      </c>
      <c r="BY35" s="14">
        <f t="shared" si="12"/>
        <v>1.4520547945205486</v>
      </c>
      <c r="BZ35" s="14" t="str">
        <f t="shared" si="13"/>
        <v>Large</v>
      </c>
      <c r="CA35" s="14" t="str">
        <f t="shared" si="14"/>
        <v>assoc
Large</v>
      </c>
      <c r="CB35" s="17">
        <f t="shared" si="15"/>
        <v>-4.032258064516115E-2</v>
      </c>
      <c r="CC35" s="14" t="str">
        <f t="shared" si="16"/>
        <v/>
      </c>
      <c r="CD35" s="14">
        <f t="shared" si="17"/>
        <v>4.032258064516115E-2</v>
      </c>
      <c r="CE35" s="14" t="str">
        <f t="shared" si="18"/>
        <v/>
      </c>
      <c r="CF35" s="14" t="str">
        <f t="shared" si="19"/>
        <v xml:space="preserve">
</v>
      </c>
      <c r="CG35" s="17">
        <f t="shared" si="20"/>
        <v>-7.6923076923076983E-2</v>
      </c>
      <c r="CH35" s="14" t="str">
        <f t="shared" si="21"/>
        <v/>
      </c>
      <c r="CI35" s="14">
        <f t="shared" si="22"/>
        <v>7.6923076923076983E-2</v>
      </c>
      <c r="CJ35" s="14" t="str">
        <f t="shared" si="23"/>
        <v/>
      </c>
      <c r="CK35" s="14" t="str">
        <f t="shared" si="24"/>
        <v xml:space="preserve">
</v>
      </c>
      <c r="CL35" s="17">
        <f t="shared" si="25"/>
        <v>-6.4694424870763129E-2</v>
      </c>
      <c r="CM35" s="14" t="str">
        <f t="shared" si="26"/>
        <v/>
      </c>
      <c r="CN35" s="14">
        <f t="shared" si="27"/>
        <v>6.4694424870763129E-2</v>
      </c>
      <c r="CO35" s="14" t="str">
        <f t="shared" si="28"/>
        <v/>
      </c>
      <c r="CP35" s="14" t="str">
        <f t="shared" si="29"/>
        <v xml:space="preserve">
</v>
      </c>
      <c r="CQ35" s="17">
        <f t="shared" si="30"/>
        <v>-0.18599955197078655</v>
      </c>
      <c r="CR35" s="17" t="str">
        <f t="shared" si="31"/>
        <v>-</v>
      </c>
      <c r="CS35" s="17">
        <f t="shared" si="32"/>
        <v>0.18599955197078655</v>
      </c>
      <c r="CT35" s="17" t="str">
        <f t="shared" si="33"/>
        <v>small</v>
      </c>
      <c r="CU35" s="17" t="str">
        <f t="shared" si="34"/>
        <v>-
small</v>
      </c>
      <c r="CV35" s="151">
        <f t="shared" si="35"/>
        <v>0.34641016151377585</v>
      </c>
      <c r="CW35" s="17" t="str">
        <f t="shared" si="36"/>
        <v>+</v>
      </c>
      <c r="CX35" s="17">
        <f t="shared" si="37"/>
        <v>0.34641016151377585</v>
      </c>
      <c r="CY35" s="17" t="str">
        <f t="shared" si="38"/>
        <v>moderate</v>
      </c>
      <c r="CZ35" s="17" t="str">
        <f t="shared" si="39"/>
        <v>+
moderate</v>
      </c>
      <c r="DA35" s="17">
        <f t="shared" si="40"/>
        <v>0</v>
      </c>
      <c r="DB35" s="17" t="str">
        <f t="shared" si="41"/>
        <v/>
      </c>
      <c r="DC35" s="17">
        <f t="shared" si="42"/>
        <v>0</v>
      </c>
      <c r="DD35" s="17" t="str">
        <f t="shared" si="43"/>
        <v/>
      </c>
      <c r="DE35" s="17" t="str">
        <f t="shared" si="44"/>
        <v xml:space="preserve">
</v>
      </c>
      <c r="DF35" s="17">
        <f t="shared" si="45"/>
        <v>-0.96002976144343821</v>
      </c>
      <c r="DG35" s="17" t="str">
        <f t="shared" si="46"/>
        <v>-</v>
      </c>
      <c r="DH35" s="17">
        <f t="shared" si="47"/>
        <v>0.96002976144343821</v>
      </c>
      <c r="DI35" s="17" t="str">
        <f t="shared" si="48"/>
        <v>Large</v>
      </c>
      <c r="DJ35" s="17" t="str">
        <f t="shared" si="49"/>
        <v>-
Large</v>
      </c>
      <c r="DK35" s="17">
        <f t="shared" si="50"/>
        <v>-0.12081815469087721</v>
      </c>
      <c r="DL35" s="17" t="str">
        <f t="shared" si="51"/>
        <v>-</v>
      </c>
      <c r="DM35" s="17">
        <f t="shared" si="52"/>
        <v>0.12081815469087721</v>
      </c>
      <c r="DN35" s="17" t="str">
        <f t="shared" si="53"/>
        <v>small</v>
      </c>
      <c r="DO35" s="17" t="str">
        <f t="shared" si="54"/>
        <v>-
small</v>
      </c>
      <c r="DP35" s="17">
        <f t="shared" si="55"/>
        <v>-9.807674351775536E-2</v>
      </c>
      <c r="DQ35" s="17" t="str">
        <f t="shared" si="56"/>
        <v/>
      </c>
      <c r="DR35" s="17">
        <f t="shared" si="57"/>
        <v>9.807674351775536E-2</v>
      </c>
      <c r="DS35" s="17" t="str">
        <f t="shared" si="58"/>
        <v/>
      </c>
      <c r="DT35" s="17" t="str">
        <f t="shared" si="59"/>
        <v xml:space="preserve">
</v>
      </c>
      <c r="DU35" s="17">
        <f t="shared" si="60"/>
        <v>-3.9679024340547341E-2</v>
      </c>
      <c r="DV35" s="17" t="str">
        <f t="shared" si="61"/>
        <v/>
      </c>
      <c r="DW35" s="17">
        <f t="shared" si="62"/>
        <v>3.9679024340547341E-2</v>
      </c>
      <c r="DX35" s="17" t="str">
        <f t="shared" si="63"/>
        <v/>
      </c>
      <c r="DY35" s="17" t="str">
        <f t="shared" si="64"/>
        <v xml:space="preserve">
</v>
      </c>
      <c r="DZ35" s="17">
        <f t="shared" si="65"/>
        <v>-0.14813705512451722</v>
      </c>
      <c r="EA35" s="17" t="str">
        <f t="shared" si="66"/>
        <v>-</v>
      </c>
      <c r="EB35" s="17">
        <f t="shared" si="67"/>
        <v>0.14813705512451722</v>
      </c>
      <c r="EC35" s="17" t="str">
        <f t="shared" si="68"/>
        <v>small</v>
      </c>
      <c r="ED35" s="17" t="str">
        <f t="shared" si="69"/>
        <v>-
small</v>
      </c>
      <c r="EE35" s="17">
        <f t="shared" si="70"/>
        <v>0.61993041987806685</v>
      </c>
      <c r="EF35" s="17" t="str">
        <f t="shared" si="71"/>
        <v>+</v>
      </c>
      <c r="EG35" s="17">
        <f t="shared" si="72"/>
        <v>0.61993041987806685</v>
      </c>
      <c r="EH35" s="17" t="str">
        <f t="shared" si="73"/>
        <v>Large</v>
      </c>
      <c r="EI35" s="17" t="str">
        <f t="shared" si="74"/>
        <v>+
Large</v>
      </c>
    </row>
    <row r="36" spans="1:139" x14ac:dyDescent="0.2">
      <c r="A36" s="2" t="s">
        <v>103</v>
      </c>
      <c r="B36" s="2" t="s">
        <v>101</v>
      </c>
      <c r="C36" s="2" t="s">
        <v>104</v>
      </c>
      <c r="D36" s="32">
        <v>3.36</v>
      </c>
      <c r="E36" s="32">
        <v>1.1200000000000001</v>
      </c>
      <c r="F36" s="125">
        <v>58</v>
      </c>
      <c r="G36" s="32">
        <v>3.48</v>
      </c>
      <c r="H36" s="32">
        <v>1.06</v>
      </c>
      <c r="I36" s="125">
        <v>29</v>
      </c>
      <c r="J36" s="32">
        <v>2.6</v>
      </c>
      <c r="K36" s="32">
        <v>1.34</v>
      </c>
      <c r="L36" s="125">
        <v>5</v>
      </c>
      <c r="M36" s="32">
        <v>3.37</v>
      </c>
      <c r="N36" s="32">
        <v>1.1299999999999999</v>
      </c>
      <c r="O36" s="125">
        <v>24</v>
      </c>
      <c r="P36" s="32">
        <v>3.67</v>
      </c>
      <c r="Q36" s="32">
        <v>1.23</v>
      </c>
      <c r="R36" s="125">
        <v>12</v>
      </c>
      <c r="S36" s="32">
        <v>3.33</v>
      </c>
      <c r="T36" s="32">
        <v>0.98</v>
      </c>
      <c r="U36" s="125">
        <v>15</v>
      </c>
      <c r="V36" s="32">
        <v>3.59</v>
      </c>
      <c r="W36" s="32">
        <v>0.98</v>
      </c>
      <c r="X36" s="125">
        <v>29</v>
      </c>
      <c r="Y36" s="32">
        <v>3.14</v>
      </c>
      <c r="Z36" s="32">
        <v>1.22</v>
      </c>
      <c r="AA36" s="125">
        <v>29</v>
      </c>
      <c r="AB36" s="32">
        <v>3.39</v>
      </c>
      <c r="AC36" s="32">
        <v>1.19</v>
      </c>
      <c r="AD36" s="125">
        <v>44</v>
      </c>
      <c r="AE36" s="32">
        <v>3.29</v>
      </c>
      <c r="AF36" s="32">
        <v>0.91</v>
      </c>
      <c r="AG36" s="125">
        <v>14</v>
      </c>
      <c r="AH36" s="32">
        <v>3.3275862068965512</v>
      </c>
      <c r="AI36" s="32">
        <v>0.78109080350186189</v>
      </c>
      <c r="AJ36" s="125">
        <v>58</v>
      </c>
      <c r="AK36" s="32">
        <v>3.3333333333333335</v>
      </c>
      <c r="AL36" s="32">
        <v>0.71115900221875961</v>
      </c>
      <c r="AM36" s="125">
        <v>30</v>
      </c>
      <c r="AN36" s="32">
        <v>3.5</v>
      </c>
      <c r="AO36" s="32">
        <v>1.0488088481701516</v>
      </c>
      <c r="AP36" s="125">
        <v>6</v>
      </c>
      <c r="AQ36" s="32">
        <v>3.2727272727272725</v>
      </c>
      <c r="AR36" s="32">
        <v>0.82703245642639911</v>
      </c>
      <c r="AS36" s="125">
        <v>22</v>
      </c>
      <c r="AT36" s="32">
        <v>3.4545454545454546</v>
      </c>
      <c r="AU36" s="32">
        <v>0.5222329678670935</v>
      </c>
      <c r="AV36" s="125">
        <v>11</v>
      </c>
      <c r="AW36" s="32">
        <v>3.2666666666666662</v>
      </c>
      <c r="AX36" s="32">
        <v>0.79880863671798008</v>
      </c>
      <c r="AY36" s="125">
        <v>15</v>
      </c>
      <c r="AZ36" s="32">
        <v>3.1538461538461537</v>
      </c>
      <c r="BA36" s="32">
        <v>0.73169981234425319</v>
      </c>
      <c r="BB36" s="125">
        <v>26</v>
      </c>
      <c r="BC36" s="32">
        <v>3.4687499999999996</v>
      </c>
      <c r="BD36" s="32">
        <v>0.80259156848701785</v>
      </c>
      <c r="BE36" s="125">
        <v>32</v>
      </c>
      <c r="BF36" s="32">
        <v>3.3958333333333335</v>
      </c>
      <c r="BG36" s="32">
        <v>0.81839446695716334</v>
      </c>
      <c r="BH36" s="125">
        <v>48</v>
      </c>
      <c r="BI36" s="32">
        <v>3</v>
      </c>
      <c r="BJ36" s="32">
        <v>0.47140452079103168</v>
      </c>
      <c r="BK36" s="125">
        <v>10</v>
      </c>
      <c r="BL36" s="6"/>
      <c r="BM36" s="17">
        <f t="shared" si="1"/>
        <v>0.83018867924528283</v>
      </c>
      <c r="BN36" s="14" t="str">
        <f t="shared" si="0"/>
        <v>pre-ten</v>
      </c>
      <c r="BO36" s="14">
        <f t="shared" si="2"/>
        <v>0.83018867924528283</v>
      </c>
      <c r="BP36" s="14" t="str">
        <f t="shared" si="3"/>
        <v>Large</v>
      </c>
      <c r="BQ36" s="14" t="str">
        <f t="shared" si="4"/>
        <v>pre-ten
Large</v>
      </c>
      <c r="BR36" s="17">
        <f t="shared" si="5"/>
        <v>0.10377358490566026</v>
      </c>
      <c r="BS36" s="14" t="str">
        <f t="shared" si="6"/>
        <v>ntt</v>
      </c>
      <c r="BT36" s="14">
        <f t="shared" si="7"/>
        <v>0.10377358490566026</v>
      </c>
      <c r="BU36" s="14" t="str">
        <f t="shared" si="8"/>
        <v>small</v>
      </c>
      <c r="BV36" s="14" t="str">
        <f t="shared" si="9"/>
        <v>ntt
small</v>
      </c>
      <c r="BW36" s="17">
        <f t="shared" si="10"/>
        <v>0.27642276422764217</v>
      </c>
      <c r="BX36" s="14" t="str">
        <f t="shared" si="11"/>
        <v>assoc</v>
      </c>
      <c r="BY36" s="14">
        <f t="shared" si="12"/>
        <v>0.27642276422764217</v>
      </c>
      <c r="BZ36" s="14" t="str">
        <f t="shared" si="13"/>
        <v>small</v>
      </c>
      <c r="CA36" s="14" t="str">
        <f t="shared" si="14"/>
        <v>assoc
small</v>
      </c>
      <c r="CB36" s="17">
        <f t="shared" si="15"/>
        <v>0.45918367346938749</v>
      </c>
      <c r="CC36" s="14" t="str">
        <f t="shared" si="16"/>
        <v>women</v>
      </c>
      <c r="CD36" s="14">
        <f t="shared" si="17"/>
        <v>0.45918367346938749</v>
      </c>
      <c r="CE36" s="14" t="str">
        <f t="shared" si="18"/>
        <v>moderate</v>
      </c>
      <c r="CF36" s="14" t="str">
        <f t="shared" si="19"/>
        <v>women
moderate</v>
      </c>
      <c r="CG36" s="17">
        <f t="shared" si="20"/>
        <v>8.4033613445378227E-2</v>
      </c>
      <c r="CH36" s="14" t="str">
        <f t="shared" si="21"/>
        <v/>
      </c>
      <c r="CI36" s="14">
        <f t="shared" si="22"/>
        <v>8.4033613445378227E-2</v>
      </c>
      <c r="CJ36" s="14" t="str">
        <f t="shared" si="23"/>
        <v/>
      </c>
      <c r="CK36" s="14" t="str">
        <f t="shared" si="24"/>
        <v xml:space="preserve">
</v>
      </c>
      <c r="CL36" s="17">
        <f t="shared" si="25"/>
        <v>-4.1498111305533318E-2</v>
      </c>
      <c r="CM36" s="14" t="str">
        <f t="shared" si="26"/>
        <v/>
      </c>
      <c r="CN36" s="14">
        <f t="shared" si="27"/>
        <v>4.1498111305533318E-2</v>
      </c>
      <c r="CO36" s="14" t="str">
        <f t="shared" si="28"/>
        <v/>
      </c>
      <c r="CP36" s="14" t="str">
        <f t="shared" si="29"/>
        <v xml:space="preserve">
</v>
      </c>
      <c r="CQ36" s="17">
        <f t="shared" si="30"/>
        <v>-0.20623611064344</v>
      </c>
      <c r="CR36" s="17" t="str">
        <f t="shared" si="31"/>
        <v>-</v>
      </c>
      <c r="CS36" s="17">
        <f t="shared" si="32"/>
        <v>0.20623611064344</v>
      </c>
      <c r="CT36" s="17" t="str">
        <f t="shared" si="33"/>
        <v>small</v>
      </c>
      <c r="CU36" s="17" t="str">
        <f t="shared" si="34"/>
        <v>-
small</v>
      </c>
      <c r="CV36" s="151">
        <f t="shared" si="35"/>
        <v>0.85811633032103296</v>
      </c>
      <c r="CW36" s="17" t="str">
        <f t="shared" si="36"/>
        <v>+</v>
      </c>
      <c r="CX36" s="17">
        <f t="shared" si="37"/>
        <v>0.85811633032103296</v>
      </c>
      <c r="CY36" s="17" t="str">
        <f t="shared" si="38"/>
        <v>Large</v>
      </c>
      <c r="CZ36" s="17" t="str">
        <f t="shared" si="39"/>
        <v>+
Large</v>
      </c>
      <c r="DA36" s="17">
        <f t="shared" si="40"/>
        <v>-0.11761657782215988</v>
      </c>
      <c r="DB36" s="17" t="str">
        <f t="shared" si="41"/>
        <v>-</v>
      </c>
      <c r="DC36" s="17">
        <f t="shared" si="42"/>
        <v>0.11761657782215988</v>
      </c>
      <c r="DD36" s="17" t="str">
        <f t="shared" si="43"/>
        <v>small</v>
      </c>
      <c r="DE36" s="17" t="str">
        <f t="shared" si="44"/>
        <v>-
small</v>
      </c>
      <c r="DF36" s="17">
        <f t="shared" si="45"/>
        <v>-0.41256404461500368</v>
      </c>
      <c r="DG36" s="17" t="str">
        <f t="shared" si="46"/>
        <v>-</v>
      </c>
      <c r="DH36" s="17">
        <f t="shared" si="47"/>
        <v>0.41256404461500368</v>
      </c>
      <c r="DI36" s="17" t="str">
        <f t="shared" si="48"/>
        <v>moderate</v>
      </c>
      <c r="DJ36" s="17" t="str">
        <f t="shared" si="49"/>
        <v>-
moderate</v>
      </c>
      <c r="DK36" s="17">
        <f t="shared" si="50"/>
        <v>-7.9284737823501761E-2</v>
      </c>
      <c r="DL36" s="17" t="str">
        <f t="shared" si="51"/>
        <v/>
      </c>
      <c r="DM36" s="17">
        <f t="shared" si="52"/>
        <v>7.9284737823501761E-2</v>
      </c>
      <c r="DN36" s="17" t="str">
        <f t="shared" si="53"/>
        <v/>
      </c>
      <c r="DO36" s="17" t="str">
        <f t="shared" si="54"/>
        <v xml:space="preserve">
</v>
      </c>
      <c r="DP36" s="17">
        <f t="shared" si="55"/>
        <v>-0.59608303678044761</v>
      </c>
      <c r="DQ36" s="17" t="str">
        <f t="shared" si="56"/>
        <v>-</v>
      </c>
      <c r="DR36" s="17">
        <f t="shared" si="57"/>
        <v>0.59608303678044761</v>
      </c>
      <c r="DS36" s="17" t="str">
        <f t="shared" si="58"/>
        <v>Large</v>
      </c>
      <c r="DT36" s="17" t="str">
        <f t="shared" si="59"/>
        <v>-
Large</v>
      </c>
      <c r="DU36" s="17">
        <f t="shared" si="60"/>
        <v>0.40961058265256006</v>
      </c>
      <c r="DV36" s="17" t="str">
        <f t="shared" si="61"/>
        <v>+</v>
      </c>
      <c r="DW36" s="17">
        <f t="shared" si="62"/>
        <v>0.40961058265256006</v>
      </c>
      <c r="DX36" s="17" t="str">
        <f t="shared" si="63"/>
        <v>moderate</v>
      </c>
      <c r="DY36" s="17" t="str">
        <f t="shared" si="64"/>
        <v>+
moderate</v>
      </c>
      <c r="DZ36" s="17">
        <f t="shared" si="65"/>
        <v>7.1277770914336923E-3</v>
      </c>
      <c r="EA36" s="17" t="str">
        <f t="shared" si="66"/>
        <v/>
      </c>
      <c r="EB36" s="17">
        <f t="shared" si="67"/>
        <v>7.1277770914336923E-3</v>
      </c>
      <c r="EC36" s="17" t="str">
        <f t="shared" si="68"/>
        <v/>
      </c>
      <c r="ED36" s="17" t="str">
        <f t="shared" si="69"/>
        <v xml:space="preserve">
</v>
      </c>
      <c r="EE36" s="17">
        <f t="shared" si="70"/>
        <v>-0.61518289963229644</v>
      </c>
      <c r="EF36" s="17" t="str">
        <f t="shared" si="71"/>
        <v>-</v>
      </c>
      <c r="EG36" s="17">
        <f t="shared" si="72"/>
        <v>0.61518289963229644</v>
      </c>
      <c r="EH36" s="17" t="str">
        <f t="shared" si="73"/>
        <v>Large</v>
      </c>
      <c r="EI36" s="17" t="str">
        <f t="shared" si="74"/>
        <v>-
Large</v>
      </c>
    </row>
    <row r="37" spans="1:139" s="27" customFormat="1" x14ac:dyDescent="0.2">
      <c r="A37" s="95" t="s">
        <v>105</v>
      </c>
      <c r="B37" s="95" t="s">
        <v>101</v>
      </c>
      <c r="C37" s="95" t="s">
        <v>106</v>
      </c>
      <c r="D37" s="100">
        <v>3.37</v>
      </c>
      <c r="E37" s="100">
        <v>1.35</v>
      </c>
      <c r="F37" s="126">
        <v>65</v>
      </c>
      <c r="G37" s="100">
        <v>3.48</v>
      </c>
      <c r="H37" s="100">
        <v>1.46</v>
      </c>
      <c r="I37" s="126">
        <v>33</v>
      </c>
      <c r="J37" s="100">
        <v>2.4</v>
      </c>
      <c r="K37" s="100">
        <v>1.1399999999999999</v>
      </c>
      <c r="L37" s="126">
        <v>5</v>
      </c>
      <c r="M37" s="100">
        <v>3.41</v>
      </c>
      <c r="N37" s="100">
        <v>1.22</v>
      </c>
      <c r="O37" s="126">
        <v>27</v>
      </c>
      <c r="P37" s="98">
        <v>4.1399999999999997</v>
      </c>
      <c r="Q37" s="98">
        <v>1.23</v>
      </c>
      <c r="R37" s="126">
        <v>14</v>
      </c>
      <c r="S37" s="98">
        <v>2.93</v>
      </c>
      <c r="T37" s="98">
        <v>1.44</v>
      </c>
      <c r="U37" s="126">
        <v>15</v>
      </c>
      <c r="V37" s="98">
        <v>3.53</v>
      </c>
      <c r="W37" s="98">
        <v>1.39</v>
      </c>
      <c r="X37" s="126">
        <v>32</v>
      </c>
      <c r="Y37" s="98">
        <v>3.21</v>
      </c>
      <c r="Z37" s="98">
        <v>1.32</v>
      </c>
      <c r="AA37" s="126">
        <v>33</v>
      </c>
      <c r="AB37" s="98">
        <v>3.32</v>
      </c>
      <c r="AC37" s="98">
        <v>1.36</v>
      </c>
      <c r="AD37" s="126">
        <v>50</v>
      </c>
      <c r="AE37" s="98">
        <v>3.53</v>
      </c>
      <c r="AF37" s="98">
        <v>1.36</v>
      </c>
      <c r="AG37" s="126">
        <v>15</v>
      </c>
      <c r="AH37" s="100">
        <v>3.2564102564102577</v>
      </c>
      <c r="AI37" s="100">
        <v>1.3037000036947537</v>
      </c>
      <c r="AJ37" s="126">
        <v>78</v>
      </c>
      <c r="AK37" s="100">
        <v>3.2820512820512824</v>
      </c>
      <c r="AL37" s="100">
        <v>1.431758542358569</v>
      </c>
      <c r="AM37" s="126">
        <v>39</v>
      </c>
      <c r="AN37" s="100">
        <v>3.285714285714286</v>
      </c>
      <c r="AO37" s="100">
        <v>0.95118973121134187</v>
      </c>
      <c r="AP37" s="126">
        <v>7</v>
      </c>
      <c r="AQ37" s="100">
        <v>3.21875</v>
      </c>
      <c r="AR37" s="100">
        <v>1.2374368670764582</v>
      </c>
      <c r="AS37" s="126">
        <v>32</v>
      </c>
      <c r="AT37" s="98">
        <v>3.3333333333333339</v>
      </c>
      <c r="AU37" s="98">
        <v>1.6143297699232975</v>
      </c>
      <c r="AV37" s="126">
        <v>12</v>
      </c>
      <c r="AW37" s="98">
        <v>3.3181818181818188</v>
      </c>
      <c r="AX37" s="98">
        <v>1.5549112250379176</v>
      </c>
      <c r="AY37" s="126">
        <v>22</v>
      </c>
      <c r="AZ37" s="98">
        <v>3.3513513513513518</v>
      </c>
      <c r="BA37" s="98">
        <v>1.206837377800529</v>
      </c>
      <c r="BB37" s="126">
        <v>37</v>
      </c>
      <c r="BC37" s="98">
        <v>3.1707317073170729</v>
      </c>
      <c r="BD37" s="98">
        <v>1.3946762890432718</v>
      </c>
      <c r="BE37" s="126">
        <v>41</v>
      </c>
      <c r="BF37" s="98">
        <v>3.2575757575757569</v>
      </c>
      <c r="BG37" s="98">
        <v>1.3394672426649687</v>
      </c>
      <c r="BH37" s="126">
        <v>66</v>
      </c>
      <c r="BI37" s="98">
        <v>3.25</v>
      </c>
      <c r="BJ37" s="98">
        <v>1.1381803659589922</v>
      </c>
      <c r="BK37" s="126">
        <v>12</v>
      </c>
      <c r="BL37" s="7"/>
      <c r="BM37" s="17">
        <f t="shared" si="1"/>
        <v>0.73972602739726034</v>
      </c>
      <c r="BN37" s="14" t="str">
        <f t="shared" si="0"/>
        <v>pre-ten</v>
      </c>
      <c r="BO37" s="14">
        <f t="shared" si="2"/>
        <v>0.73972602739726034</v>
      </c>
      <c r="BP37" s="14" t="str">
        <f t="shared" si="3"/>
        <v>Large</v>
      </c>
      <c r="BQ37" s="14" t="str">
        <f t="shared" si="4"/>
        <v>pre-ten
Large</v>
      </c>
      <c r="BR37" s="17">
        <f t="shared" si="5"/>
        <v>4.7945205479451948E-2</v>
      </c>
      <c r="BS37" s="14" t="str">
        <f t="shared" si="6"/>
        <v/>
      </c>
      <c r="BT37" s="14">
        <f t="shared" si="7"/>
        <v>4.7945205479451948E-2</v>
      </c>
      <c r="BU37" s="14" t="str">
        <f t="shared" si="8"/>
        <v/>
      </c>
      <c r="BV37" s="14" t="str">
        <f t="shared" si="9"/>
        <v xml:space="preserve">
</v>
      </c>
      <c r="BW37" s="17">
        <f t="shared" si="10"/>
        <v>0.98373983739837356</v>
      </c>
      <c r="BX37" s="14" t="str">
        <f t="shared" si="11"/>
        <v>assoc</v>
      </c>
      <c r="BY37" s="14">
        <f t="shared" si="12"/>
        <v>0.98373983739837356</v>
      </c>
      <c r="BZ37" s="14" t="str">
        <f t="shared" si="13"/>
        <v>Large</v>
      </c>
      <c r="CA37" s="14" t="str">
        <f t="shared" si="14"/>
        <v>assoc
Large</v>
      </c>
      <c r="CB37" s="17">
        <f t="shared" si="15"/>
        <v>0.2302158273381294</v>
      </c>
      <c r="CC37" s="14" t="str">
        <f t="shared" si="16"/>
        <v>women</v>
      </c>
      <c r="CD37" s="14">
        <f t="shared" si="17"/>
        <v>0.2302158273381294</v>
      </c>
      <c r="CE37" s="14" t="str">
        <f t="shared" si="18"/>
        <v>small</v>
      </c>
      <c r="CF37" s="14" t="str">
        <f t="shared" si="19"/>
        <v>women
small</v>
      </c>
      <c r="CG37" s="17">
        <f t="shared" si="20"/>
        <v>-0.1544117647058823</v>
      </c>
      <c r="CH37" s="14" t="str">
        <f t="shared" si="21"/>
        <v>white</v>
      </c>
      <c r="CI37" s="14">
        <f t="shared" si="22"/>
        <v>0.1544117647058823</v>
      </c>
      <c r="CJ37" s="14" t="str">
        <f t="shared" si="23"/>
        <v>small</v>
      </c>
      <c r="CK37" s="14" t="str">
        <f t="shared" si="24"/>
        <v>white
small</v>
      </c>
      <c r="CL37" s="17">
        <f t="shared" si="25"/>
        <v>-8.7128743781409168E-2</v>
      </c>
      <c r="CM37" s="14" t="str">
        <f t="shared" si="26"/>
        <v/>
      </c>
      <c r="CN37" s="14">
        <f t="shared" si="27"/>
        <v>8.7128743781409168E-2</v>
      </c>
      <c r="CO37" s="14" t="str">
        <f t="shared" si="28"/>
        <v/>
      </c>
      <c r="CP37" s="14" t="str">
        <f t="shared" si="29"/>
        <v xml:space="preserve">
</v>
      </c>
      <c r="CQ37" s="17">
        <f t="shared" si="30"/>
        <v>-0.13825565700668499</v>
      </c>
      <c r="CR37" s="17" t="str">
        <f t="shared" si="31"/>
        <v>-</v>
      </c>
      <c r="CS37" s="17">
        <f t="shared" si="32"/>
        <v>0.13825565700668499</v>
      </c>
      <c r="CT37" s="17" t="str">
        <f t="shared" si="33"/>
        <v>small</v>
      </c>
      <c r="CU37" s="17" t="str">
        <f t="shared" si="34"/>
        <v>-
small</v>
      </c>
      <c r="CV37" s="151">
        <f t="shared" si="35"/>
        <v>0.93116468423847187</v>
      </c>
      <c r="CW37" s="17" t="str">
        <f t="shared" si="36"/>
        <v>+</v>
      </c>
      <c r="CX37" s="17">
        <f t="shared" si="37"/>
        <v>0.93116468423847187</v>
      </c>
      <c r="CY37" s="17" t="str">
        <f t="shared" si="38"/>
        <v>Large</v>
      </c>
      <c r="CZ37" s="17" t="str">
        <f t="shared" si="39"/>
        <v>+
Large</v>
      </c>
      <c r="DA37" s="17">
        <f t="shared" si="40"/>
        <v>-0.15455333931648835</v>
      </c>
      <c r="DB37" s="17" t="str">
        <f t="shared" si="41"/>
        <v>-</v>
      </c>
      <c r="DC37" s="17">
        <f t="shared" si="42"/>
        <v>0.15455333931648835</v>
      </c>
      <c r="DD37" s="17" t="str">
        <f t="shared" si="43"/>
        <v>small</v>
      </c>
      <c r="DE37" s="17" t="str">
        <f t="shared" si="44"/>
        <v>-
small</v>
      </c>
      <c r="DF37" s="17">
        <f t="shared" si="45"/>
        <v>-0.4996913776204433</v>
      </c>
      <c r="DG37" s="17" t="str">
        <f t="shared" si="46"/>
        <v>-</v>
      </c>
      <c r="DH37" s="17">
        <f t="shared" si="47"/>
        <v>0.4996913776204433</v>
      </c>
      <c r="DI37" s="17" t="str">
        <f t="shared" si="48"/>
        <v>moderate</v>
      </c>
      <c r="DJ37" s="17" t="str">
        <f t="shared" si="49"/>
        <v>-
moderate</v>
      </c>
      <c r="DK37" s="17">
        <f t="shared" si="50"/>
        <v>0.24964886221871127</v>
      </c>
      <c r="DL37" s="17" t="str">
        <f t="shared" si="51"/>
        <v>+</v>
      </c>
      <c r="DM37" s="17">
        <f t="shared" si="52"/>
        <v>0.24964886221871127</v>
      </c>
      <c r="DN37" s="17" t="str">
        <f t="shared" si="53"/>
        <v>small</v>
      </c>
      <c r="DO37" s="17" t="str">
        <f t="shared" si="54"/>
        <v>+
small</v>
      </c>
      <c r="DP37" s="17">
        <f t="shared" si="55"/>
        <v>-0.14803042392856333</v>
      </c>
      <c r="DQ37" s="17" t="str">
        <f t="shared" si="56"/>
        <v>-</v>
      </c>
      <c r="DR37" s="17">
        <f t="shared" si="57"/>
        <v>0.14803042392856333</v>
      </c>
      <c r="DS37" s="17" t="str">
        <f t="shared" si="58"/>
        <v>small</v>
      </c>
      <c r="DT37" s="17" t="str">
        <f t="shared" si="59"/>
        <v>-
small</v>
      </c>
      <c r="DU37" s="17">
        <f t="shared" si="60"/>
        <v>-2.8155847339933326E-2</v>
      </c>
      <c r="DV37" s="17" t="str">
        <f t="shared" si="61"/>
        <v/>
      </c>
      <c r="DW37" s="17">
        <f t="shared" si="62"/>
        <v>2.8155847339933326E-2</v>
      </c>
      <c r="DX37" s="17" t="str">
        <f t="shared" si="63"/>
        <v/>
      </c>
      <c r="DY37" s="17" t="str">
        <f t="shared" si="64"/>
        <v xml:space="preserve">
</v>
      </c>
      <c r="DZ37" s="17">
        <f t="shared" si="65"/>
        <v>-4.6603784277729189E-2</v>
      </c>
      <c r="EA37" s="17" t="str">
        <f t="shared" si="66"/>
        <v/>
      </c>
      <c r="EB37" s="17">
        <f t="shared" si="67"/>
        <v>4.6603784277729189E-2</v>
      </c>
      <c r="EC37" s="17" t="str">
        <f t="shared" si="68"/>
        <v/>
      </c>
      <c r="ED37" s="17" t="str">
        <f t="shared" si="69"/>
        <v xml:space="preserve">
</v>
      </c>
      <c r="EE37" s="17">
        <f t="shared" si="70"/>
        <v>-0.24600670365990832</v>
      </c>
      <c r="EF37" s="17" t="str">
        <f t="shared" si="71"/>
        <v>-</v>
      </c>
      <c r="EG37" s="17">
        <f t="shared" si="72"/>
        <v>0.24600670365990832</v>
      </c>
      <c r="EH37" s="17" t="str">
        <f t="shared" si="73"/>
        <v>small</v>
      </c>
      <c r="EI37" s="17" t="str">
        <f t="shared" si="74"/>
        <v>-
small</v>
      </c>
    </row>
    <row r="38" spans="1:139" s="47" customFormat="1" x14ac:dyDescent="0.2">
      <c r="A38" s="107"/>
      <c r="B38" s="107" t="s">
        <v>107</v>
      </c>
      <c r="C38" s="108" t="s">
        <v>108</v>
      </c>
      <c r="D38" s="112">
        <v>3.63</v>
      </c>
      <c r="E38" s="112">
        <v>0.6</v>
      </c>
      <c r="F38" s="127">
        <v>65</v>
      </c>
      <c r="G38" s="112">
        <v>3.69</v>
      </c>
      <c r="H38" s="112">
        <v>0.65</v>
      </c>
      <c r="I38" s="127">
        <v>33</v>
      </c>
      <c r="J38" s="112">
        <v>3.4</v>
      </c>
      <c r="K38" s="112">
        <v>0.57999999999999996</v>
      </c>
      <c r="L38" s="127">
        <v>5</v>
      </c>
      <c r="M38" s="112">
        <v>3.6</v>
      </c>
      <c r="N38" s="112">
        <v>0.55000000000000004</v>
      </c>
      <c r="O38" s="127">
        <v>27</v>
      </c>
      <c r="P38" s="110">
        <v>3.89</v>
      </c>
      <c r="Q38" s="110">
        <v>0.84</v>
      </c>
      <c r="R38" s="127">
        <v>14</v>
      </c>
      <c r="S38" s="110">
        <v>3.5</v>
      </c>
      <c r="T38" s="110">
        <v>0.46</v>
      </c>
      <c r="U38" s="127">
        <v>15</v>
      </c>
      <c r="V38" s="110">
        <v>3.76</v>
      </c>
      <c r="W38" s="110">
        <v>0.56000000000000005</v>
      </c>
      <c r="X38" s="127">
        <v>32</v>
      </c>
      <c r="Y38" s="110">
        <v>3.5</v>
      </c>
      <c r="Z38" s="110">
        <v>0.62</v>
      </c>
      <c r="AA38" s="127">
        <v>33</v>
      </c>
      <c r="AB38" s="110">
        <v>3.59</v>
      </c>
      <c r="AC38" s="110">
        <v>0.62</v>
      </c>
      <c r="AD38" s="127">
        <v>50</v>
      </c>
      <c r="AE38" s="110">
        <v>3.77</v>
      </c>
      <c r="AF38" s="110">
        <v>0.52</v>
      </c>
      <c r="AG38" s="127">
        <v>15</v>
      </c>
      <c r="AH38" s="112">
        <v>3.4692207792207799</v>
      </c>
      <c r="AI38" s="112">
        <v>0.69661732724299519</v>
      </c>
      <c r="AJ38" s="127">
        <v>77</v>
      </c>
      <c r="AK38" s="112">
        <v>3.4448717948717951</v>
      </c>
      <c r="AL38" s="112">
        <v>0.7379982591438311</v>
      </c>
      <c r="AM38" s="127">
        <v>39</v>
      </c>
      <c r="AN38" s="112">
        <v>3.2316666666666665</v>
      </c>
      <c r="AO38" s="112">
        <v>0.49773152066818782</v>
      </c>
      <c r="AP38" s="127">
        <v>6</v>
      </c>
      <c r="AQ38" s="112">
        <v>3.5434374999999996</v>
      </c>
      <c r="AR38" s="112">
        <v>0.68174164709741514</v>
      </c>
      <c r="AS38" s="127">
        <v>32</v>
      </c>
      <c r="AT38" s="110">
        <v>3.5091666666666668</v>
      </c>
      <c r="AU38" s="110">
        <v>0.74450054439608082</v>
      </c>
      <c r="AV38" s="127">
        <v>12</v>
      </c>
      <c r="AW38" s="110">
        <v>3.3950000000000005</v>
      </c>
      <c r="AX38" s="110">
        <v>0.85715892842076202</v>
      </c>
      <c r="AY38" s="127">
        <v>22</v>
      </c>
      <c r="AZ38" s="110">
        <v>3.5016216216216214</v>
      </c>
      <c r="BA38" s="110">
        <v>0.68705293954814095</v>
      </c>
      <c r="BB38" s="127">
        <v>37</v>
      </c>
      <c r="BC38" s="110">
        <v>3.4392499999999999</v>
      </c>
      <c r="BD38" s="110">
        <v>0.71275337375200953</v>
      </c>
      <c r="BE38" s="127">
        <v>40</v>
      </c>
      <c r="BF38" s="110">
        <v>3.4475384615384619</v>
      </c>
      <c r="BG38" s="110">
        <v>0.73859459187963616</v>
      </c>
      <c r="BH38" s="127">
        <v>65</v>
      </c>
      <c r="BI38" s="110">
        <v>3.5866666666666669</v>
      </c>
      <c r="BJ38" s="110">
        <v>0.40130091482879054</v>
      </c>
      <c r="BK38" s="127">
        <v>12</v>
      </c>
      <c r="BL38" s="106"/>
      <c r="BM38" s="151">
        <f t="shared" si="1"/>
        <v>0.44615384615384618</v>
      </c>
      <c r="BN38" s="106" t="str">
        <f t="shared" si="0"/>
        <v>pre-ten</v>
      </c>
      <c r="BO38" s="106">
        <f t="shared" si="2"/>
        <v>0.44615384615384618</v>
      </c>
      <c r="BP38" s="106" t="str">
        <f t="shared" si="3"/>
        <v>moderate</v>
      </c>
      <c r="BQ38" s="106" t="str">
        <f t="shared" si="4"/>
        <v>pre-ten
moderate</v>
      </c>
      <c r="BR38" s="151">
        <f t="shared" si="5"/>
        <v>0.13846153846153825</v>
      </c>
      <c r="BS38" s="106" t="str">
        <f t="shared" si="6"/>
        <v>ntt</v>
      </c>
      <c r="BT38" s="106">
        <f t="shared" si="7"/>
        <v>0.13846153846153825</v>
      </c>
      <c r="BU38" s="106" t="str">
        <f t="shared" si="8"/>
        <v>small</v>
      </c>
      <c r="BV38" s="106" t="str">
        <f t="shared" si="9"/>
        <v>ntt
small</v>
      </c>
      <c r="BW38" s="151">
        <f t="shared" si="10"/>
        <v>0.46428571428571447</v>
      </c>
      <c r="BX38" s="106" t="str">
        <f t="shared" si="11"/>
        <v>assoc</v>
      </c>
      <c r="BY38" s="106">
        <f t="shared" si="12"/>
        <v>0.46428571428571447</v>
      </c>
      <c r="BZ38" s="106" t="str">
        <f t="shared" si="13"/>
        <v>moderate</v>
      </c>
      <c r="CA38" s="106" t="str">
        <f t="shared" si="14"/>
        <v>assoc
moderate</v>
      </c>
      <c r="CB38" s="151">
        <f t="shared" si="15"/>
        <v>0.46428571428571386</v>
      </c>
      <c r="CC38" s="106" t="str">
        <f t="shared" si="16"/>
        <v>women</v>
      </c>
      <c r="CD38" s="106">
        <f t="shared" si="17"/>
        <v>0.46428571428571386</v>
      </c>
      <c r="CE38" s="106" t="str">
        <f t="shared" si="18"/>
        <v>moderate</v>
      </c>
      <c r="CF38" s="106" t="str">
        <f t="shared" si="19"/>
        <v>women
moderate</v>
      </c>
      <c r="CG38" s="151">
        <f t="shared" si="20"/>
        <v>-0.29032258064516153</v>
      </c>
      <c r="CH38" s="106" t="str">
        <f t="shared" si="21"/>
        <v>white</v>
      </c>
      <c r="CI38" s="106">
        <f t="shared" si="22"/>
        <v>0.29032258064516153</v>
      </c>
      <c r="CJ38" s="106" t="str">
        <f t="shared" si="23"/>
        <v>small</v>
      </c>
      <c r="CK38" s="106" t="str">
        <f t="shared" si="24"/>
        <v>white
small</v>
      </c>
      <c r="CL38" s="151">
        <f t="shared" si="25"/>
        <v>-0.23079991624029295</v>
      </c>
      <c r="CM38" s="106" t="str">
        <f t="shared" si="26"/>
        <v>-</v>
      </c>
      <c r="CN38" s="106">
        <f t="shared" si="27"/>
        <v>0.23079991624029295</v>
      </c>
      <c r="CO38" s="106" t="str">
        <f t="shared" si="28"/>
        <v>small</v>
      </c>
      <c r="CP38" s="106" t="str">
        <f t="shared" si="29"/>
        <v>-
small</v>
      </c>
      <c r="CQ38" s="151">
        <f t="shared" si="30"/>
        <v>-0.33215282297899157</v>
      </c>
      <c r="CR38" s="151" t="str">
        <f t="shared" si="31"/>
        <v>-</v>
      </c>
      <c r="CS38" s="151">
        <f t="shared" si="32"/>
        <v>0.33215282297899157</v>
      </c>
      <c r="CT38" s="151" t="str">
        <f t="shared" si="33"/>
        <v>moderate</v>
      </c>
      <c r="CU38" s="151" t="str">
        <f t="shared" si="34"/>
        <v>-
moderate</v>
      </c>
      <c r="CV38" s="151">
        <f t="shared" si="35"/>
        <v>-0.33820107094554031</v>
      </c>
      <c r="CW38" s="151" t="str">
        <f t="shared" si="36"/>
        <v>-</v>
      </c>
      <c r="CX38" s="151">
        <f t="shared" si="37"/>
        <v>0.33820107094554031</v>
      </c>
      <c r="CY38" s="151" t="str">
        <f t="shared" si="38"/>
        <v>moderate</v>
      </c>
      <c r="CZ38" s="151" t="str">
        <f t="shared" si="39"/>
        <v>-
moderate</v>
      </c>
      <c r="DA38" s="151">
        <f t="shared" si="40"/>
        <v>-8.2967646528301672E-2</v>
      </c>
      <c r="DB38" s="151" t="str">
        <f t="shared" si="41"/>
        <v/>
      </c>
      <c r="DC38" s="151">
        <f t="shared" si="42"/>
        <v>8.2967646528301672E-2</v>
      </c>
      <c r="DD38" s="151" t="str">
        <f t="shared" si="43"/>
        <v/>
      </c>
      <c r="DE38" s="151" t="str">
        <f t="shared" si="44"/>
        <v xml:space="preserve">
</v>
      </c>
      <c r="DF38" s="151">
        <f t="shared" si="45"/>
        <v>-0.51152861633198043</v>
      </c>
      <c r="DG38" s="151" t="str">
        <f t="shared" si="46"/>
        <v>-</v>
      </c>
      <c r="DH38" s="151">
        <f t="shared" si="47"/>
        <v>0.51152861633198043</v>
      </c>
      <c r="DI38" s="151" t="str">
        <f t="shared" si="48"/>
        <v>Large</v>
      </c>
      <c r="DJ38" s="151" t="str">
        <f t="shared" si="49"/>
        <v>-
Large</v>
      </c>
      <c r="DK38" s="151">
        <f t="shared" si="50"/>
        <v>-0.12249770318959702</v>
      </c>
      <c r="DL38" s="151" t="str">
        <f t="shared" si="51"/>
        <v>-</v>
      </c>
      <c r="DM38" s="151">
        <f t="shared" si="52"/>
        <v>0.12249770318959702</v>
      </c>
      <c r="DN38" s="151" t="str">
        <f t="shared" si="53"/>
        <v>small</v>
      </c>
      <c r="DO38" s="151" t="str">
        <f t="shared" si="54"/>
        <v>-
small</v>
      </c>
      <c r="DP38" s="151">
        <f t="shared" si="55"/>
        <v>-0.37606764123345132</v>
      </c>
      <c r="DQ38" s="151" t="str">
        <f t="shared" si="56"/>
        <v>-</v>
      </c>
      <c r="DR38" s="151">
        <f t="shared" si="57"/>
        <v>0.37606764123345132</v>
      </c>
      <c r="DS38" s="151" t="str">
        <f t="shared" si="58"/>
        <v>moderate</v>
      </c>
      <c r="DT38" s="151" t="str">
        <f t="shared" si="59"/>
        <v>-
moderate</v>
      </c>
      <c r="DU38" s="151">
        <f t="shared" si="60"/>
        <v>-8.5232848047011867E-2</v>
      </c>
      <c r="DV38" s="151" t="str">
        <f t="shared" si="61"/>
        <v/>
      </c>
      <c r="DW38" s="151">
        <f t="shared" si="62"/>
        <v>8.5232848047011867E-2</v>
      </c>
      <c r="DX38" s="151" t="str">
        <f t="shared" si="63"/>
        <v/>
      </c>
      <c r="DY38" s="151" t="str">
        <f t="shared" si="64"/>
        <v xml:space="preserve">
</v>
      </c>
      <c r="DZ38" s="151">
        <f t="shared" si="65"/>
        <v>-0.19288191387780157</v>
      </c>
      <c r="EA38" s="151" t="str">
        <f t="shared" si="66"/>
        <v>-</v>
      </c>
      <c r="EB38" s="151">
        <f t="shared" si="67"/>
        <v>0.19288191387780157</v>
      </c>
      <c r="EC38" s="151" t="str">
        <f t="shared" si="68"/>
        <v>small</v>
      </c>
      <c r="ED38" s="151" t="str">
        <f t="shared" si="69"/>
        <v>-
small</v>
      </c>
      <c r="EE38" s="151">
        <f t="shared" si="70"/>
        <v>-0.4568475340046253</v>
      </c>
      <c r="EF38" s="151" t="str">
        <f t="shared" si="71"/>
        <v>-</v>
      </c>
      <c r="EG38" s="151">
        <f t="shared" si="72"/>
        <v>0.4568475340046253</v>
      </c>
      <c r="EH38" s="151" t="str">
        <f t="shared" si="73"/>
        <v>moderate</v>
      </c>
      <c r="EI38" s="151" t="str">
        <f t="shared" si="74"/>
        <v>-
moderate</v>
      </c>
    </row>
    <row r="39" spans="1:139" s="27" customFormat="1" x14ac:dyDescent="0.2">
      <c r="A39" s="95" t="s">
        <v>109</v>
      </c>
      <c r="B39" s="95" t="s">
        <v>107</v>
      </c>
      <c r="C39" s="95" t="s">
        <v>110</v>
      </c>
      <c r="D39" s="100">
        <v>3.34</v>
      </c>
      <c r="E39" s="100">
        <v>0.94</v>
      </c>
      <c r="F39" s="126">
        <v>56</v>
      </c>
      <c r="G39" s="100">
        <v>3.35</v>
      </c>
      <c r="H39" s="100">
        <v>1.02</v>
      </c>
      <c r="I39" s="126">
        <v>26</v>
      </c>
      <c r="J39" s="100">
        <v>3.8</v>
      </c>
      <c r="K39" s="100">
        <v>0.84</v>
      </c>
      <c r="L39" s="126">
        <v>5</v>
      </c>
      <c r="M39" s="100">
        <v>3.24</v>
      </c>
      <c r="N39" s="100">
        <v>0.88</v>
      </c>
      <c r="O39" s="126">
        <v>25</v>
      </c>
      <c r="P39" s="98">
        <v>3.64</v>
      </c>
      <c r="Q39" s="98">
        <v>1.1200000000000001</v>
      </c>
      <c r="R39" s="126">
        <v>11</v>
      </c>
      <c r="S39" s="98">
        <v>3</v>
      </c>
      <c r="T39" s="98">
        <v>0.95</v>
      </c>
      <c r="U39" s="126">
        <v>12</v>
      </c>
      <c r="V39" s="98">
        <v>3.56</v>
      </c>
      <c r="W39" s="98">
        <v>0.89</v>
      </c>
      <c r="X39" s="126">
        <v>27</v>
      </c>
      <c r="Y39" s="98">
        <v>3.14</v>
      </c>
      <c r="Z39" s="98">
        <v>0.95</v>
      </c>
      <c r="AA39" s="126">
        <v>29</v>
      </c>
      <c r="AB39" s="98">
        <v>3.38</v>
      </c>
      <c r="AC39" s="98">
        <v>0.96</v>
      </c>
      <c r="AD39" s="126">
        <v>42</v>
      </c>
      <c r="AE39" s="98">
        <v>3.21</v>
      </c>
      <c r="AF39" s="98">
        <v>0.89</v>
      </c>
      <c r="AG39" s="126">
        <v>14</v>
      </c>
      <c r="AH39" s="100">
        <v>3.189189189189189</v>
      </c>
      <c r="AI39" s="100">
        <v>1.1428835877831089</v>
      </c>
      <c r="AJ39" s="126">
        <v>74</v>
      </c>
      <c r="AK39" s="100">
        <v>3.3888888888888884</v>
      </c>
      <c r="AL39" s="100">
        <v>1.1026663211838004</v>
      </c>
      <c r="AM39" s="126">
        <v>36</v>
      </c>
      <c r="AN39" s="100">
        <v>3.1666666666666665</v>
      </c>
      <c r="AO39" s="100">
        <v>1.1690451944500122</v>
      </c>
      <c r="AP39" s="126">
        <v>6</v>
      </c>
      <c r="AQ39" s="100">
        <v>2.9687499999999996</v>
      </c>
      <c r="AR39" s="100">
        <v>1.1773226871497122</v>
      </c>
      <c r="AS39" s="126">
        <v>32</v>
      </c>
      <c r="AT39" s="98">
        <v>3.7</v>
      </c>
      <c r="AU39" s="98">
        <v>1.1595018087284057</v>
      </c>
      <c r="AV39" s="126">
        <v>10</v>
      </c>
      <c r="AW39" s="98">
        <v>3.2857142857142856</v>
      </c>
      <c r="AX39" s="98">
        <v>1.1464230084422218</v>
      </c>
      <c r="AY39" s="126">
        <v>21</v>
      </c>
      <c r="AZ39" s="98">
        <v>3.25</v>
      </c>
      <c r="BA39" s="98">
        <v>0.90632696717496586</v>
      </c>
      <c r="BB39" s="126">
        <v>36</v>
      </c>
      <c r="BC39" s="98">
        <v>3.1315789473684208</v>
      </c>
      <c r="BD39" s="98">
        <v>1.339040653593923</v>
      </c>
      <c r="BE39" s="126">
        <v>38</v>
      </c>
      <c r="BF39" s="98">
        <v>3.2258064516129026</v>
      </c>
      <c r="BG39" s="98">
        <v>1.0776318121606494</v>
      </c>
      <c r="BH39" s="126">
        <v>62</v>
      </c>
      <c r="BI39" s="98">
        <v>3</v>
      </c>
      <c r="BJ39" s="98">
        <v>1.4770978917519928</v>
      </c>
      <c r="BK39" s="126">
        <v>12</v>
      </c>
      <c r="BL39" s="7"/>
      <c r="BM39" s="17">
        <f t="shared" si="1"/>
        <v>-0.441176470588235</v>
      </c>
      <c r="BN39" s="14" t="str">
        <f t="shared" si="0"/>
        <v>tenured</v>
      </c>
      <c r="BO39" s="14">
        <f t="shared" si="2"/>
        <v>0.441176470588235</v>
      </c>
      <c r="BP39" s="14" t="str">
        <f t="shared" si="3"/>
        <v>moderate</v>
      </c>
      <c r="BQ39" s="14" t="str">
        <f t="shared" si="4"/>
        <v>tenured
moderate</v>
      </c>
      <c r="BR39" s="17">
        <f t="shared" si="5"/>
        <v>0.10784313725490184</v>
      </c>
      <c r="BS39" s="14" t="str">
        <f t="shared" si="6"/>
        <v>ntt</v>
      </c>
      <c r="BT39" s="14">
        <f t="shared" si="7"/>
        <v>0.10784313725490184</v>
      </c>
      <c r="BU39" s="14" t="str">
        <f t="shared" si="8"/>
        <v>small</v>
      </c>
      <c r="BV39" s="14" t="str">
        <f t="shared" si="9"/>
        <v>ntt
small</v>
      </c>
      <c r="BW39" s="17">
        <f t="shared" si="10"/>
        <v>0.57142857142857151</v>
      </c>
      <c r="BX39" s="14" t="str">
        <f t="shared" si="11"/>
        <v>assoc</v>
      </c>
      <c r="BY39" s="14">
        <f t="shared" si="12"/>
        <v>0.57142857142857151</v>
      </c>
      <c r="BZ39" s="14" t="str">
        <f t="shared" si="13"/>
        <v>Large</v>
      </c>
      <c r="CA39" s="14" t="str">
        <f t="shared" si="14"/>
        <v>assoc
Large</v>
      </c>
      <c r="CB39" s="17">
        <f t="shared" si="15"/>
        <v>0.47191011235955049</v>
      </c>
      <c r="CC39" s="14" t="str">
        <f t="shared" si="16"/>
        <v>women</v>
      </c>
      <c r="CD39" s="14">
        <f t="shared" si="17"/>
        <v>0.47191011235955049</v>
      </c>
      <c r="CE39" s="14" t="str">
        <f t="shared" si="18"/>
        <v>moderate</v>
      </c>
      <c r="CF39" s="14" t="str">
        <f t="shared" si="19"/>
        <v>women
moderate</v>
      </c>
      <c r="CG39" s="17">
        <f t="shared" si="20"/>
        <v>0.17708333333333326</v>
      </c>
      <c r="CH39" s="14" t="str">
        <f t="shared" si="21"/>
        <v>foc</v>
      </c>
      <c r="CI39" s="14">
        <f t="shared" si="22"/>
        <v>0.17708333333333326</v>
      </c>
      <c r="CJ39" s="14" t="str">
        <f t="shared" si="23"/>
        <v>small</v>
      </c>
      <c r="CK39" s="14" t="str">
        <f t="shared" si="24"/>
        <v>foc
small</v>
      </c>
      <c r="CL39" s="17">
        <f t="shared" si="25"/>
        <v>-0.13195640607924364</v>
      </c>
      <c r="CM39" s="14" t="str">
        <f t="shared" si="26"/>
        <v>-</v>
      </c>
      <c r="CN39" s="14">
        <f t="shared" si="27"/>
        <v>0.13195640607924364</v>
      </c>
      <c r="CO39" s="14" t="str">
        <f t="shared" si="28"/>
        <v>small</v>
      </c>
      <c r="CP39" s="14" t="str">
        <f t="shared" si="29"/>
        <v>-
small</v>
      </c>
      <c r="CQ39" s="17">
        <f t="shared" si="30"/>
        <v>3.5268048131857313E-2</v>
      </c>
      <c r="CR39" s="17" t="str">
        <f t="shared" si="31"/>
        <v/>
      </c>
      <c r="CS39" s="17">
        <f t="shared" si="32"/>
        <v>3.5268048131857313E-2</v>
      </c>
      <c r="CT39" s="17" t="str">
        <f t="shared" si="33"/>
        <v/>
      </c>
      <c r="CU39" s="17" t="str">
        <f t="shared" si="34"/>
        <v xml:space="preserve">
</v>
      </c>
      <c r="CV39" s="151">
        <f t="shared" si="35"/>
        <v>-0.54175265108659088</v>
      </c>
      <c r="CW39" s="17" t="str">
        <f t="shared" si="36"/>
        <v>-</v>
      </c>
      <c r="CX39" s="17">
        <f t="shared" si="37"/>
        <v>0.54175265108659088</v>
      </c>
      <c r="CY39" s="17" t="str">
        <f t="shared" si="38"/>
        <v>Large</v>
      </c>
      <c r="CZ39" s="17" t="str">
        <f t="shared" si="39"/>
        <v>-
Large</v>
      </c>
      <c r="DA39" s="17">
        <f t="shared" si="40"/>
        <v>-0.23039562811508754</v>
      </c>
      <c r="DB39" s="17" t="str">
        <f t="shared" si="41"/>
        <v>-</v>
      </c>
      <c r="DC39" s="17">
        <f t="shared" si="42"/>
        <v>0.23039562811508754</v>
      </c>
      <c r="DD39" s="17" t="str">
        <f t="shared" si="43"/>
        <v>small</v>
      </c>
      <c r="DE39" s="17" t="str">
        <f t="shared" si="44"/>
        <v>-
small</v>
      </c>
      <c r="DF39" s="17">
        <f t="shared" si="45"/>
        <v>5.1746361711846253E-2</v>
      </c>
      <c r="DG39" s="17" t="str">
        <f t="shared" si="46"/>
        <v/>
      </c>
      <c r="DH39" s="17">
        <f t="shared" si="47"/>
        <v>5.1746361711846253E-2</v>
      </c>
      <c r="DI39" s="17" t="str">
        <f t="shared" si="48"/>
        <v/>
      </c>
      <c r="DJ39" s="17" t="str">
        <f t="shared" si="49"/>
        <v xml:space="preserve">
</v>
      </c>
      <c r="DK39" s="17">
        <f t="shared" si="50"/>
        <v>0.24922239313961328</v>
      </c>
      <c r="DL39" s="17" t="str">
        <f t="shared" si="51"/>
        <v>+</v>
      </c>
      <c r="DM39" s="17">
        <f t="shared" si="52"/>
        <v>0.24922239313961328</v>
      </c>
      <c r="DN39" s="17" t="str">
        <f t="shared" si="53"/>
        <v>small</v>
      </c>
      <c r="DO39" s="17" t="str">
        <f t="shared" si="54"/>
        <v>+
small</v>
      </c>
      <c r="DP39" s="17">
        <f t="shared" si="55"/>
        <v>-0.3420399163077697</v>
      </c>
      <c r="DQ39" s="17" t="str">
        <f t="shared" si="56"/>
        <v>-</v>
      </c>
      <c r="DR39" s="17">
        <f t="shared" si="57"/>
        <v>0.3420399163077697</v>
      </c>
      <c r="DS39" s="17" t="str">
        <f t="shared" si="58"/>
        <v>moderate</v>
      </c>
      <c r="DT39" s="17" t="str">
        <f t="shared" si="59"/>
        <v>-
moderate</v>
      </c>
      <c r="DU39" s="17">
        <f t="shared" si="60"/>
        <v>-6.2888700271926876E-3</v>
      </c>
      <c r="DV39" s="17" t="str">
        <f t="shared" si="61"/>
        <v/>
      </c>
      <c r="DW39" s="17">
        <f t="shared" si="62"/>
        <v>6.2888700271926876E-3</v>
      </c>
      <c r="DX39" s="17" t="str">
        <f t="shared" si="63"/>
        <v/>
      </c>
      <c r="DY39" s="17" t="str">
        <f t="shared" si="64"/>
        <v xml:space="preserve">
</v>
      </c>
      <c r="DZ39" s="17">
        <f t="shared" si="65"/>
        <v>-0.14308555728133118</v>
      </c>
      <c r="EA39" s="17" t="str">
        <f t="shared" si="66"/>
        <v>-</v>
      </c>
      <c r="EB39" s="17">
        <f t="shared" si="67"/>
        <v>0.14308555728133118</v>
      </c>
      <c r="EC39" s="17" t="str">
        <f t="shared" si="68"/>
        <v>small</v>
      </c>
      <c r="ED39" s="17" t="str">
        <f t="shared" si="69"/>
        <v>-
small</v>
      </c>
      <c r="EE39" s="17">
        <f t="shared" si="70"/>
        <v>-0.1421706720811293</v>
      </c>
      <c r="EF39" s="17" t="str">
        <f t="shared" si="71"/>
        <v>-</v>
      </c>
      <c r="EG39" s="17">
        <f t="shared" si="72"/>
        <v>0.1421706720811293</v>
      </c>
      <c r="EH39" s="17" t="str">
        <f t="shared" si="73"/>
        <v>small</v>
      </c>
      <c r="EI39" s="17" t="str">
        <f t="shared" si="74"/>
        <v>-
small</v>
      </c>
    </row>
    <row r="40" spans="1:139" x14ac:dyDescent="0.2">
      <c r="A40" s="2" t="s">
        <v>111</v>
      </c>
      <c r="B40" s="2" t="s">
        <v>107</v>
      </c>
      <c r="C40" s="2" t="s">
        <v>112</v>
      </c>
      <c r="D40" s="33">
        <v>3.85</v>
      </c>
      <c r="E40" s="33">
        <v>1.02</v>
      </c>
      <c r="F40" s="125">
        <v>65</v>
      </c>
      <c r="G40" s="33">
        <v>3.97</v>
      </c>
      <c r="H40" s="33">
        <v>0.98</v>
      </c>
      <c r="I40" s="125">
        <v>33</v>
      </c>
      <c r="J40" s="33">
        <v>3.4</v>
      </c>
      <c r="K40" s="33">
        <v>1.34</v>
      </c>
      <c r="L40" s="125">
        <v>5</v>
      </c>
      <c r="M40" s="33">
        <v>3.78</v>
      </c>
      <c r="N40" s="33">
        <v>1.01</v>
      </c>
      <c r="O40" s="125">
        <v>27</v>
      </c>
      <c r="P40" s="33">
        <v>4.1399999999999997</v>
      </c>
      <c r="Q40" s="33">
        <v>1.03</v>
      </c>
      <c r="R40" s="125">
        <v>14</v>
      </c>
      <c r="S40" s="33">
        <v>4.07</v>
      </c>
      <c r="T40" s="33">
        <v>0.7</v>
      </c>
      <c r="U40" s="125">
        <v>15</v>
      </c>
      <c r="V40" s="33">
        <v>4.09</v>
      </c>
      <c r="W40" s="33">
        <v>0.89</v>
      </c>
      <c r="X40" s="125">
        <v>32</v>
      </c>
      <c r="Y40" s="33">
        <v>3.61</v>
      </c>
      <c r="Z40" s="33">
        <v>1.0900000000000001</v>
      </c>
      <c r="AA40" s="125">
        <v>33</v>
      </c>
      <c r="AB40" s="33">
        <v>3.82</v>
      </c>
      <c r="AC40" s="33">
        <v>0.98</v>
      </c>
      <c r="AD40" s="125">
        <v>50</v>
      </c>
      <c r="AE40" s="33">
        <v>3.93</v>
      </c>
      <c r="AF40" s="33">
        <v>1.1599999999999999</v>
      </c>
      <c r="AG40" s="125">
        <v>15</v>
      </c>
      <c r="AH40" s="33">
        <v>3.5454545454545445</v>
      </c>
      <c r="AI40" s="33">
        <v>0.98067450667297207</v>
      </c>
      <c r="AJ40" s="125">
        <v>77</v>
      </c>
      <c r="AK40" s="33">
        <v>3.6923076923076916</v>
      </c>
      <c r="AL40" s="33">
        <v>0.97747920031299584</v>
      </c>
      <c r="AM40" s="125">
        <v>39</v>
      </c>
      <c r="AN40" s="33">
        <v>2.833333333333333</v>
      </c>
      <c r="AO40" s="33">
        <v>0.98319208025017502</v>
      </c>
      <c r="AP40" s="125">
        <v>6</v>
      </c>
      <c r="AQ40" s="33">
        <v>3.5</v>
      </c>
      <c r="AR40" s="33">
        <v>0.95038192662298271</v>
      </c>
      <c r="AS40" s="125">
        <v>32</v>
      </c>
      <c r="AT40" s="33">
        <v>3.25</v>
      </c>
      <c r="AU40" s="33">
        <v>1.0552897060221726</v>
      </c>
      <c r="AV40" s="125">
        <v>12</v>
      </c>
      <c r="AW40" s="33">
        <v>3.8636363636363638</v>
      </c>
      <c r="AX40" s="33">
        <v>0.99021183618429864</v>
      </c>
      <c r="AY40" s="125">
        <v>22</v>
      </c>
      <c r="AZ40" s="33">
        <v>3.7027027027027035</v>
      </c>
      <c r="BA40" s="33">
        <v>0.93881914199774474</v>
      </c>
      <c r="BB40" s="125">
        <v>37</v>
      </c>
      <c r="BC40" s="33">
        <v>3.3999999999999995</v>
      </c>
      <c r="BD40" s="33">
        <v>1.0076629473115577</v>
      </c>
      <c r="BE40" s="125">
        <v>40</v>
      </c>
      <c r="BF40" s="33">
        <v>3.5384615384615383</v>
      </c>
      <c r="BG40" s="33">
        <v>1.0166876836835619</v>
      </c>
      <c r="BH40" s="125">
        <v>65</v>
      </c>
      <c r="BI40" s="33">
        <v>3.583333333333333</v>
      </c>
      <c r="BJ40" s="33">
        <v>0.79296146109875909</v>
      </c>
      <c r="BK40" s="125">
        <v>12</v>
      </c>
      <c r="BL40" s="6"/>
      <c r="BM40" s="17">
        <f t="shared" si="1"/>
        <v>0.5816326530612248</v>
      </c>
      <c r="BN40" s="14" t="str">
        <f t="shared" si="0"/>
        <v>pre-ten</v>
      </c>
      <c r="BO40" s="14">
        <f t="shared" si="2"/>
        <v>0.5816326530612248</v>
      </c>
      <c r="BP40" s="14" t="str">
        <f t="shared" si="3"/>
        <v>Large</v>
      </c>
      <c r="BQ40" s="14" t="str">
        <f t="shared" si="4"/>
        <v>pre-ten
Large</v>
      </c>
      <c r="BR40" s="17">
        <f t="shared" si="5"/>
        <v>0.19387755102040857</v>
      </c>
      <c r="BS40" s="14" t="str">
        <f t="shared" si="6"/>
        <v>ntt</v>
      </c>
      <c r="BT40" s="14">
        <f t="shared" si="7"/>
        <v>0.19387755102040857</v>
      </c>
      <c r="BU40" s="14" t="str">
        <f t="shared" si="8"/>
        <v>small</v>
      </c>
      <c r="BV40" s="14" t="str">
        <f t="shared" si="9"/>
        <v>ntt
small</v>
      </c>
      <c r="BW40" s="17">
        <f t="shared" si="10"/>
        <v>6.7961165048543104E-2</v>
      </c>
      <c r="BX40" s="14" t="str">
        <f t="shared" si="11"/>
        <v/>
      </c>
      <c r="BY40" s="14">
        <f t="shared" si="12"/>
        <v>6.7961165048543104E-2</v>
      </c>
      <c r="BZ40" s="14" t="str">
        <f t="shared" si="13"/>
        <v/>
      </c>
      <c r="CA40" s="14" t="str">
        <f t="shared" si="14"/>
        <v xml:space="preserve">
</v>
      </c>
      <c r="CB40" s="17">
        <f t="shared" si="15"/>
        <v>0.5393258426966292</v>
      </c>
      <c r="CC40" s="14" t="str">
        <f t="shared" si="16"/>
        <v>women</v>
      </c>
      <c r="CD40" s="14">
        <f t="shared" si="17"/>
        <v>0.5393258426966292</v>
      </c>
      <c r="CE40" s="14" t="str">
        <f t="shared" si="18"/>
        <v>Large</v>
      </c>
      <c r="CF40" s="14" t="str">
        <f t="shared" si="19"/>
        <v>women
Large</v>
      </c>
      <c r="CG40" s="17">
        <f t="shared" si="20"/>
        <v>-0.11224489795918401</v>
      </c>
      <c r="CH40" s="14" t="str">
        <f t="shared" si="21"/>
        <v>white</v>
      </c>
      <c r="CI40" s="14">
        <f t="shared" si="22"/>
        <v>0.11224489795918401</v>
      </c>
      <c r="CJ40" s="14" t="str">
        <f t="shared" si="23"/>
        <v>small</v>
      </c>
      <c r="CK40" s="14" t="str">
        <f t="shared" si="24"/>
        <v>white
small</v>
      </c>
      <c r="CL40" s="17">
        <f t="shared" si="25"/>
        <v>-0.31054692711310899</v>
      </c>
      <c r="CM40" s="14" t="str">
        <f t="shared" si="26"/>
        <v>-</v>
      </c>
      <c r="CN40" s="14">
        <f t="shared" si="27"/>
        <v>0.31054692711310899</v>
      </c>
      <c r="CO40" s="14" t="str">
        <f t="shared" si="28"/>
        <v>moderate</v>
      </c>
      <c r="CP40" s="14" t="str">
        <f t="shared" si="29"/>
        <v>-
moderate</v>
      </c>
      <c r="CQ40" s="17">
        <f t="shared" si="30"/>
        <v>-0.28409024724351117</v>
      </c>
      <c r="CR40" s="17" t="str">
        <f t="shared" si="31"/>
        <v>-</v>
      </c>
      <c r="CS40" s="17">
        <f t="shared" si="32"/>
        <v>0.28409024724351117</v>
      </c>
      <c r="CT40" s="17" t="str">
        <f t="shared" si="33"/>
        <v>small</v>
      </c>
      <c r="CU40" s="17" t="str">
        <f t="shared" si="34"/>
        <v>-
small</v>
      </c>
      <c r="CV40" s="151">
        <f t="shared" si="35"/>
        <v>-0.57635397807768907</v>
      </c>
      <c r="CW40" s="17" t="str">
        <f t="shared" si="36"/>
        <v>-</v>
      </c>
      <c r="CX40" s="17">
        <f t="shared" si="37"/>
        <v>0.57635397807768907</v>
      </c>
      <c r="CY40" s="17" t="str">
        <f t="shared" si="38"/>
        <v>Large</v>
      </c>
      <c r="CZ40" s="17" t="str">
        <f t="shared" si="39"/>
        <v>-
Large</v>
      </c>
      <c r="DA40" s="17">
        <f t="shared" si="40"/>
        <v>-0.29461839725312455</v>
      </c>
      <c r="DB40" s="17" t="str">
        <f t="shared" si="41"/>
        <v>-</v>
      </c>
      <c r="DC40" s="17">
        <f t="shared" si="42"/>
        <v>0.29461839725312455</v>
      </c>
      <c r="DD40" s="17" t="str">
        <f t="shared" si="43"/>
        <v>small</v>
      </c>
      <c r="DE40" s="17" t="str">
        <f t="shared" si="44"/>
        <v>-
small</v>
      </c>
      <c r="DF40" s="17">
        <f t="shared" si="45"/>
        <v>-0.84337030383322997</v>
      </c>
      <c r="DG40" s="17" t="str">
        <f t="shared" si="46"/>
        <v>-</v>
      </c>
      <c r="DH40" s="17">
        <f t="shared" si="47"/>
        <v>0.84337030383322997</v>
      </c>
      <c r="DI40" s="17" t="str">
        <f t="shared" si="48"/>
        <v>Large</v>
      </c>
      <c r="DJ40" s="17" t="str">
        <f t="shared" si="49"/>
        <v>-
Large</v>
      </c>
      <c r="DK40" s="17">
        <f t="shared" si="50"/>
        <v>-0.20840352419825856</v>
      </c>
      <c r="DL40" s="17" t="str">
        <f t="shared" si="51"/>
        <v>-</v>
      </c>
      <c r="DM40" s="17">
        <f t="shared" si="52"/>
        <v>0.20840352419825856</v>
      </c>
      <c r="DN40" s="17" t="str">
        <f t="shared" si="53"/>
        <v>small</v>
      </c>
      <c r="DO40" s="17" t="str">
        <f t="shared" si="54"/>
        <v>-
small</v>
      </c>
      <c r="DP40" s="17">
        <f t="shared" si="55"/>
        <v>-0.41253664307819016</v>
      </c>
      <c r="DQ40" s="17" t="str">
        <f t="shared" si="56"/>
        <v>-</v>
      </c>
      <c r="DR40" s="17">
        <f t="shared" si="57"/>
        <v>0.41253664307819016</v>
      </c>
      <c r="DS40" s="17" t="str">
        <f t="shared" si="58"/>
        <v>moderate</v>
      </c>
      <c r="DT40" s="17" t="str">
        <f t="shared" si="59"/>
        <v>-
moderate</v>
      </c>
      <c r="DU40" s="17">
        <f t="shared" si="60"/>
        <v>-0.20840301864852717</v>
      </c>
      <c r="DV40" s="17" t="str">
        <f t="shared" si="61"/>
        <v>-</v>
      </c>
      <c r="DW40" s="17">
        <f t="shared" si="62"/>
        <v>0.20840301864852717</v>
      </c>
      <c r="DX40" s="17" t="str">
        <f t="shared" si="63"/>
        <v>small</v>
      </c>
      <c r="DY40" s="17" t="str">
        <f t="shared" si="64"/>
        <v>-
small</v>
      </c>
      <c r="DZ40" s="17">
        <f t="shared" si="65"/>
        <v>-0.27691735235585752</v>
      </c>
      <c r="EA40" s="17" t="str">
        <f t="shared" si="66"/>
        <v>-</v>
      </c>
      <c r="EB40" s="17">
        <f t="shared" si="67"/>
        <v>0.27691735235585752</v>
      </c>
      <c r="EC40" s="17" t="str">
        <f t="shared" si="68"/>
        <v>small</v>
      </c>
      <c r="ED40" s="17" t="str">
        <f t="shared" si="69"/>
        <v>-
small</v>
      </c>
      <c r="EE40" s="17">
        <f t="shared" si="70"/>
        <v>-0.43717971638408748</v>
      </c>
      <c r="EF40" s="17" t="str">
        <f t="shared" si="71"/>
        <v>-</v>
      </c>
      <c r="EG40" s="17">
        <f t="shared" si="72"/>
        <v>0.43717971638408748</v>
      </c>
      <c r="EH40" s="17" t="str">
        <f t="shared" si="73"/>
        <v>moderate</v>
      </c>
      <c r="EI40" s="17" t="str">
        <f t="shared" si="74"/>
        <v>-
moderate</v>
      </c>
    </row>
    <row r="41" spans="1:139" s="27" customFormat="1" x14ac:dyDescent="0.2">
      <c r="A41" s="95" t="s">
        <v>113</v>
      </c>
      <c r="B41" s="95" t="s">
        <v>107</v>
      </c>
      <c r="C41" s="95" t="s">
        <v>114</v>
      </c>
      <c r="D41" s="100">
        <v>3.43</v>
      </c>
      <c r="E41" s="100">
        <v>1.1599999999999999</v>
      </c>
      <c r="F41" s="126">
        <v>54</v>
      </c>
      <c r="G41" s="100">
        <v>3.54</v>
      </c>
      <c r="H41" s="100">
        <v>1.23</v>
      </c>
      <c r="I41" s="126">
        <v>28</v>
      </c>
      <c r="J41" s="100">
        <v>3</v>
      </c>
      <c r="K41" s="100">
        <v>1.41</v>
      </c>
      <c r="L41" s="126">
        <v>5</v>
      </c>
      <c r="M41" s="100">
        <v>3.38</v>
      </c>
      <c r="N41" s="100">
        <v>1.02</v>
      </c>
      <c r="O41" s="126">
        <v>21</v>
      </c>
      <c r="P41" s="98">
        <v>3.75</v>
      </c>
      <c r="Q41" s="98">
        <v>1.48</v>
      </c>
      <c r="R41" s="126">
        <v>12</v>
      </c>
      <c r="S41" s="98">
        <v>3.25</v>
      </c>
      <c r="T41" s="98">
        <v>1.1399999999999999</v>
      </c>
      <c r="U41" s="126">
        <v>12</v>
      </c>
      <c r="V41" s="98">
        <v>3.54</v>
      </c>
      <c r="W41" s="98">
        <v>1.1399999999999999</v>
      </c>
      <c r="X41" s="126">
        <v>28</v>
      </c>
      <c r="Y41" s="98">
        <v>3.31</v>
      </c>
      <c r="Z41" s="98">
        <v>1.19</v>
      </c>
      <c r="AA41" s="126">
        <v>26</v>
      </c>
      <c r="AB41" s="98">
        <v>3.38</v>
      </c>
      <c r="AC41" s="98">
        <v>1.21</v>
      </c>
      <c r="AD41" s="126">
        <v>42</v>
      </c>
      <c r="AE41" s="98">
        <v>3.58</v>
      </c>
      <c r="AF41" s="98">
        <v>1</v>
      </c>
      <c r="AG41" s="126">
        <v>12</v>
      </c>
      <c r="AH41" s="100">
        <v>3.4035087719298249</v>
      </c>
      <c r="AI41" s="100">
        <v>1.0498239499147162</v>
      </c>
      <c r="AJ41" s="126">
        <v>57</v>
      </c>
      <c r="AK41" s="100">
        <v>3.172413793103448</v>
      </c>
      <c r="AL41" s="100">
        <v>1.1041792529567376</v>
      </c>
      <c r="AM41" s="126">
        <v>29</v>
      </c>
      <c r="AN41" s="100">
        <v>3.3333333333333335</v>
      </c>
      <c r="AO41" s="100">
        <v>1.2110601416389968</v>
      </c>
      <c r="AP41" s="126">
        <v>6</v>
      </c>
      <c r="AQ41" s="100">
        <v>3.7272727272727275</v>
      </c>
      <c r="AR41" s="100">
        <v>0.88273482950474957</v>
      </c>
      <c r="AS41" s="126">
        <v>22</v>
      </c>
      <c r="AT41" s="98">
        <v>3.4</v>
      </c>
      <c r="AU41" s="98">
        <v>1.3498971154211057</v>
      </c>
      <c r="AV41" s="126">
        <v>10</v>
      </c>
      <c r="AW41" s="98">
        <v>3.0000000000000004</v>
      </c>
      <c r="AX41" s="98">
        <v>1.0954451150103324</v>
      </c>
      <c r="AY41" s="126">
        <v>16</v>
      </c>
      <c r="AZ41" s="98">
        <v>3.258064516129032</v>
      </c>
      <c r="BA41" s="98">
        <v>1.2101719419290211</v>
      </c>
      <c r="BB41" s="126">
        <v>31</v>
      </c>
      <c r="BC41" s="98">
        <v>3.5769230769230766</v>
      </c>
      <c r="BD41" s="98">
        <v>0.80860754006263991</v>
      </c>
      <c r="BE41" s="126">
        <v>26</v>
      </c>
      <c r="BF41" s="98">
        <v>3.3829787234042548</v>
      </c>
      <c r="BG41" s="98">
        <v>1.1142006588730402</v>
      </c>
      <c r="BH41" s="126">
        <v>47</v>
      </c>
      <c r="BI41" s="98">
        <v>3.5</v>
      </c>
      <c r="BJ41" s="98">
        <v>0.70710678118654757</v>
      </c>
      <c r="BK41" s="126">
        <v>10</v>
      </c>
      <c r="BL41" s="7"/>
      <c r="BM41" s="17">
        <f t="shared" si="1"/>
        <v>0.4390243902439025</v>
      </c>
      <c r="BN41" s="14" t="str">
        <f t="shared" si="0"/>
        <v>pre-ten</v>
      </c>
      <c r="BO41" s="14">
        <f t="shared" si="2"/>
        <v>0.4390243902439025</v>
      </c>
      <c r="BP41" s="14" t="str">
        <f t="shared" si="3"/>
        <v>moderate</v>
      </c>
      <c r="BQ41" s="14" t="str">
        <f t="shared" si="4"/>
        <v>pre-ten
moderate</v>
      </c>
      <c r="BR41" s="17">
        <f t="shared" si="5"/>
        <v>0.13008130081300825</v>
      </c>
      <c r="BS41" s="14" t="str">
        <f t="shared" si="6"/>
        <v>ntt</v>
      </c>
      <c r="BT41" s="14">
        <f t="shared" si="7"/>
        <v>0.13008130081300825</v>
      </c>
      <c r="BU41" s="14" t="str">
        <f t="shared" si="8"/>
        <v>small</v>
      </c>
      <c r="BV41" s="14" t="str">
        <f t="shared" si="9"/>
        <v>ntt
small</v>
      </c>
      <c r="BW41" s="17">
        <f t="shared" si="10"/>
        <v>0.33783783783783783</v>
      </c>
      <c r="BX41" s="14" t="str">
        <f t="shared" si="11"/>
        <v>assoc</v>
      </c>
      <c r="BY41" s="14">
        <f t="shared" si="12"/>
        <v>0.33783783783783783</v>
      </c>
      <c r="BZ41" s="14" t="str">
        <f t="shared" si="13"/>
        <v>moderate</v>
      </c>
      <c r="CA41" s="14" t="str">
        <f t="shared" si="14"/>
        <v>assoc
moderate</v>
      </c>
      <c r="CB41" s="17">
        <f t="shared" si="15"/>
        <v>0.20175438596491227</v>
      </c>
      <c r="CC41" s="14" t="str">
        <f t="shared" si="16"/>
        <v>women</v>
      </c>
      <c r="CD41" s="14">
        <f t="shared" si="17"/>
        <v>0.20175438596491227</v>
      </c>
      <c r="CE41" s="14" t="str">
        <f t="shared" si="18"/>
        <v>small</v>
      </c>
      <c r="CF41" s="14" t="str">
        <f t="shared" si="19"/>
        <v>women
small</v>
      </c>
      <c r="CG41" s="17">
        <f t="shared" si="20"/>
        <v>-0.16528925619834725</v>
      </c>
      <c r="CH41" s="14" t="str">
        <f t="shared" si="21"/>
        <v>white</v>
      </c>
      <c r="CI41" s="14">
        <f t="shared" si="22"/>
        <v>0.16528925619834725</v>
      </c>
      <c r="CJ41" s="14" t="str">
        <f t="shared" si="23"/>
        <v>small</v>
      </c>
      <c r="CK41" s="14" t="str">
        <f t="shared" si="24"/>
        <v>white
small</v>
      </c>
      <c r="CL41" s="17">
        <f t="shared" si="25"/>
        <v>-2.5233971917222198E-2</v>
      </c>
      <c r="CM41" s="14" t="str">
        <f t="shared" si="26"/>
        <v/>
      </c>
      <c r="CN41" s="14">
        <f t="shared" si="27"/>
        <v>2.5233971917222198E-2</v>
      </c>
      <c r="CO41" s="14" t="str">
        <f t="shared" si="28"/>
        <v/>
      </c>
      <c r="CP41" s="14" t="str">
        <f t="shared" si="29"/>
        <v xml:space="preserve">
</v>
      </c>
      <c r="CQ41" s="17">
        <f t="shared" si="30"/>
        <v>-0.33290446810356283</v>
      </c>
      <c r="CR41" s="17" t="str">
        <f t="shared" si="31"/>
        <v>-</v>
      </c>
      <c r="CS41" s="17">
        <f t="shared" si="32"/>
        <v>0.33290446810356283</v>
      </c>
      <c r="CT41" s="17" t="str">
        <f t="shared" si="33"/>
        <v>moderate</v>
      </c>
      <c r="CU41" s="17" t="str">
        <f t="shared" si="34"/>
        <v>-
moderate</v>
      </c>
      <c r="CV41" s="151">
        <f t="shared" si="35"/>
        <v>0.27524094128159027</v>
      </c>
      <c r="CW41" s="17" t="str">
        <f t="shared" si="36"/>
        <v>+</v>
      </c>
      <c r="CX41" s="17">
        <f t="shared" si="37"/>
        <v>0.27524094128159027</v>
      </c>
      <c r="CY41" s="17" t="str">
        <f t="shared" si="38"/>
        <v>small</v>
      </c>
      <c r="CZ41" s="17" t="str">
        <f t="shared" si="39"/>
        <v>+
small</v>
      </c>
      <c r="DA41" s="17">
        <f t="shared" si="40"/>
        <v>0.3934054890159504</v>
      </c>
      <c r="DB41" s="17" t="str">
        <f t="shared" si="41"/>
        <v>+</v>
      </c>
      <c r="DC41" s="17">
        <f t="shared" si="42"/>
        <v>0.3934054890159504</v>
      </c>
      <c r="DD41" s="17" t="str">
        <f t="shared" si="43"/>
        <v>moderate</v>
      </c>
      <c r="DE41" s="17" t="str">
        <f t="shared" si="44"/>
        <v>+
moderate</v>
      </c>
      <c r="DF41" s="17">
        <f t="shared" si="45"/>
        <v>-0.25927901912051737</v>
      </c>
      <c r="DG41" s="17" t="str">
        <f t="shared" si="46"/>
        <v>-</v>
      </c>
      <c r="DH41" s="17">
        <f t="shared" si="47"/>
        <v>0.25927901912051737</v>
      </c>
      <c r="DI41" s="17" t="str">
        <f t="shared" si="48"/>
        <v>small</v>
      </c>
      <c r="DJ41" s="17" t="str">
        <f t="shared" si="49"/>
        <v>-
small</v>
      </c>
      <c r="DK41" s="17">
        <f t="shared" si="50"/>
        <v>-0.22821773229381878</v>
      </c>
      <c r="DL41" s="17" t="str">
        <f t="shared" si="51"/>
        <v>-</v>
      </c>
      <c r="DM41" s="17">
        <f t="shared" si="52"/>
        <v>0.22821773229381878</v>
      </c>
      <c r="DN41" s="17" t="str">
        <f t="shared" si="53"/>
        <v>small</v>
      </c>
      <c r="DO41" s="17" t="str">
        <f t="shared" si="54"/>
        <v>-
small</v>
      </c>
      <c r="DP41" s="17">
        <f t="shared" si="55"/>
        <v>-0.23297142670615981</v>
      </c>
      <c r="DQ41" s="17" t="str">
        <f t="shared" si="56"/>
        <v>-</v>
      </c>
      <c r="DR41" s="17">
        <f t="shared" si="57"/>
        <v>0.23297142670615981</v>
      </c>
      <c r="DS41" s="17" t="str">
        <f t="shared" si="58"/>
        <v>small</v>
      </c>
      <c r="DT41" s="17" t="str">
        <f t="shared" si="59"/>
        <v>-
small</v>
      </c>
      <c r="DU41" s="17">
        <f t="shared" si="60"/>
        <v>0.33010213694321849</v>
      </c>
      <c r="DV41" s="17" t="str">
        <f t="shared" si="61"/>
        <v>+</v>
      </c>
      <c r="DW41" s="17">
        <f t="shared" si="62"/>
        <v>0.33010213694321849</v>
      </c>
      <c r="DX41" s="17" t="str">
        <f t="shared" si="63"/>
        <v>moderate</v>
      </c>
      <c r="DY41" s="17" t="str">
        <f t="shared" si="64"/>
        <v>+
moderate</v>
      </c>
      <c r="DZ41" s="17">
        <f t="shared" si="65"/>
        <v>2.673417378219559E-3</v>
      </c>
      <c r="EA41" s="17" t="str">
        <f t="shared" si="66"/>
        <v/>
      </c>
      <c r="EB41" s="17">
        <f t="shared" si="67"/>
        <v>2.673417378219559E-3</v>
      </c>
      <c r="EC41" s="17" t="str">
        <f t="shared" si="68"/>
        <v/>
      </c>
      <c r="ED41" s="17" t="str">
        <f t="shared" si="69"/>
        <v xml:space="preserve">
</v>
      </c>
      <c r="EE41" s="17">
        <f t="shared" si="70"/>
        <v>-0.1131370849898477</v>
      </c>
      <c r="EF41" s="17" t="str">
        <f t="shared" si="71"/>
        <v>-</v>
      </c>
      <c r="EG41" s="17">
        <f t="shared" si="72"/>
        <v>0.1131370849898477</v>
      </c>
      <c r="EH41" s="17" t="str">
        <f t="shared" si="73"/>
        <v>small</v>
      </c>
      <c r="EI41" s="17" t="str">
        <f t="shared" si="74"/>
        <v>-
small</v>
      </c>
    </row>
    <row r="42" spans="1:139" x14ac:dyDescent="0.2">
      <c r="A42" s="2" t="s">
        <v>115</v>
      </c>
      <c r="B42" s="2" t="s">
        <v>107</v>
      </c>
      <c r="C42" s="2" t="s">
        <v>116</v>
      </c>
      <c r="D42" s="32">
        <v>3.77</v>
      </c>
      <c r="E42" s="32">
        <v>0.93</v>
      </c>
      <c r="F42" s="125">
        <v>65</v>
      </c>
      <c r="G42" s="32">
        <v>3.79</v>
      </c>
      <c r="H42" s="32">
        <v>0.96</v>
      </c>
      <c r="I42" s="125">
        <v>33</v>
      </c>
      <c r="J42" s="32">
        <v>3.4</v>
      </c>
      <c r="K42" s="32">
        <v>0.89</v>
      </c>
      <c r="L42" s="125">
        <v>5</v>
      </c>
      <c r="M42" s="32">
        <v>3.81</v>
      </c>
      <c r="N42" s="32">
        <v>0.92</v>
      </c>
      <c r="O42" s="125">
        <v>27</v>
      </c>
      <c r="P42" s="32">
        <v>3.86</v>
      </c>
      <c r="Q42" s="32">
        <v>1.17</v>
      </c>
      <c r="R42" s="125">
        <v>14</v>
      </c>
      <c r="S42" s="32">
        <v>3.67</v>
      </c>
      <c r="T42" s="32">
        <v>0.9</v>
      </c>
      <c r="U42" s="125">
        <v>15</v>
      </c>
      <c r="V42" s="32">
        <v>3.84</v>
      </c>
      <c r="W42" s="32">
        <v>0.88</v>
      </c>
      <c r="X42" s="125">
        <v>32</v>
      </c>
      <c r="Y42" s="32">
        <v>3.7</v>
      </c>
      <c r="Z42" s="32">
        <v>0.98</v>
      </c>
      <c r="AA42" s="125">
        <v>33</v>
      </c>
      <c r="AB42" s="32">
        <v>3.74</v>
      </c>
      <c r="AC42" s="32">
        <v>0.94</v>
      </c>
      <c r="AD42" s="125">
        <v>50</v>
      </c>
      <c r="AE42" s="32">
        <v>3.87</v>
      </c>
      <c r="AF42" s="32">
        <v>0.92</v>
      </c>
      <c r="AG42" s="125">
        <v>15</v>
      </c>
      <c r="AH42" s="32">
        <v>3.4935064935064926</v>
      </c>
      <c r="AI42" s="32">
        <v>1.0339420810330544</v>
      </c>
      <c r="AJ42" s="125">
        <v>77</v>
      </c>
      <c r="AK42" s="32">
        <v>3.3846153846153837</v>
      </c>
      <c r="AL42" s="32">
        <v>1.0416430496647973</v>
      </c>
      <c r="AM42" s="125">
        <v>39</v>
      </c>
      <c r="AN42" s="32">
        <v>3.5</v>
      </c>
      <c r="AO42" s="32">
        <v>0.83666002653407556</v>
      </c>
      <c r="AP42" s="125">
        <v>6</v>
      </c>
      <c r="AQ42" s="32">
        <v>3.6249999999999996</v>
      </c>
      <c r="AR42" s="32">
        <v>1.0701220913160239</v>
      </c>
      <c r="AS42" s="125">
        <v>32</v>
      </c>
      <c r="AT42" s="32">
        <v>3.583333333333333</v>
      </c>
      <c r="AU42" s="32">
        <v>0.99620491989562199</v>
      </c>
      <c r="AV42" s="125">
        <v>12</v>
      </c>
      <c r="AW42" s="32">
        <v>3.3181818181818175</v>
      </c>
      <c r="AX42" s="32">
        <v>1.1705254675272425</v>
      </c>
      <c r="AY42" s="125">
        <v>22</v>
      </c>
      <c r="AZ42" s="32">
        <v>3.6756756756756741</v>
      </c>
      <c r="BA42" s="32">
        <v>1.0555160416185598</v>
      </c>
      <c r="BB42" s="125">
        <v>37</v>
      </c>
      <c r="BC42" s="32">
        <v>3.3250000000000002</v>
      </c>
      <c r="BD42" s="32">
        <v>0.99711121206752529</v>
      </c>
      <c r="BE42" s="125">
        <v>40</v>
      </c>
      <c r="BF42" s="32">
        <v>3.4615384615384617</v>
      </c>
      <c r="BG42" s="32">
        <v>1.0617927510365883</v>
      </c>
      <c r="BH42" s="125">
        <v>65</v>
      </c>
      <c r="BI42" s="32">
        <v>3.6666666666666665</v>
      </c>
      <c r="BJ42" s="32">
        <v>0.88762536459859454</v>
      </c>
      <c r="BK42" s="125">
        <v>12</v>
      </c>
      <c r="BL42" s="6"/>
      <c r="BM42" s="17">
        <f t="shared" si="1"/>
        <v>0.40625000000000017</v>
      </c>
      <c r="BN42" s="14" t="str">
        <f t="shared" si="0"/>
        <v>pre-ten</v>
      </c>
      <c r="BO42" s="14">
        <f t="shared" si="2"/>
        <v>0.40625000000000017</v>
      </c>
      <c r="BP42" s="14" t="str">
        <f t="shared" si="3"/>
        <v>moderate</v>
      </c>
      <c r="BQ42" s="14" t="str">
        <f t="shared" si="4"/>
        <v>pre-ten
moderate</v>
      </c>
      <c r="BR42" s="17">
        <f t="shared" si="5"/>
        <v>-2.0833333333333353E-2</v>
      </c>
      <c r="BS42" s="14" t="str">
        <f t="shared" si="6"/>
        <v/>
      </c>
      <c r="BT42" s="14">
        <f t="shared" si="7"/>
        <v>2.0833333333333353E-2</v>
      </c>
      <c r="BU42" s="14" t="str">
        <f t="shared" si="8"/>
        <v/>
      </c>
      <c r="BV42" s="14" t="str">
        <f t="shared" si="9"/>
        <v xml:space="preserve">
</v>
      </c>
      <c r="BW42" s="17">
        <f t="shared" si="10"/>
        <v>0.16239316239316237</v>
      </c>
      <c r="BX42" s="14" t="str">
        <f t="shared" si="11"/>
        <v>assoc</v>
      </c>
      <c r="BY42" s="14">
        <f t="shared" si="12"/>
        <v>0.16239316239316237</v>
      </c>
      <c r="BZ42" s="14" t="str">
        <f t="shared" si="13"/>
        <v>small</v>
      </c>
      <c r="CA42" s="14" t="str">
        <f t="shared" si="14"/>
        <v>assoc
small</v>
      </c>
      <c r="CB42" s="17">
        <f t="shared" si="15"/>
        <v>0.15909090909090873</v>
      </c>
      <c r="CC42" s="14" t="str">
        <f t="shared" si="16"/>
        <v>women</v>
      </c>
      <c r="CD42" s="14">
        <f t="shared" si="17"/>
        <v>0.15909090909090873</v>
      </c>
      <c r="CE42" s="14" t="str">
        <f t="shared" si="18"/>
        <v>small</v>
      </c>
      <c r="CF42" s="14" t="str">
        <f t="shared" si="19"/>
        <v>women
small</v>
      </c>
      <c r="CG42" s="17">
        <f t="shared" si="20"/>
        <v>-0.13829787234042543</v>
      </c>
      <c r="CH42" s="14" t="str">
        <f t="shared" si="21"/>
        <v>white</v>
      </c>
      <c r="CI42" s="14">
        <f t="shared" si="22"/>
        <v>0.13829787234042543</v>
      </c>
      <c r="CJ42" s="14" t="str">
        <f t="shared" si="23"/>
        <v>small</v>
      </c>
      <c r="CK42" s="14" t="str">
        <f t="shared" si="24"/>
        <v>white
small</v>
      </c>
      <c r="CL42" s="17">
        <f t="shared" si="25"/>
        <v>-0.26741682301706043</v>
      </c>
      <c r="CM42" s="14" t="str">
        <f t="shared" si="26"/>
        <v>-</v>
      </c>
      <c r="CN42" s="14">
        <f t="shared" si="27"/>
        <v>0.26741682301706043</v>
      </c>
      <c r="CO42" s="14" t="str">
        <f t="shared" si="28"/>
        <v>small</v>
      </c>
      <c r="CP42" s="14" t="str">
        <f t="shared" si="29"/>
        <v>-
small</v>
      </c>
      <c r="CQ42" s="17">
        <f t="shared" si="30"/>
        <v>-0.38917805433931507</v>
      </c>
      <c r="CR42" s="17" t="str">
        <f t="shared" si="31"/>
        <v>-</v>
      </c>
      <c r="CS42" s="17">
        <f t="shared" si="32"/>
        <v>0.38917805433931507</v>
      </c>
      <c r="CT42" s="17" t="str">
        <f t="shared" si="33"/>
        <v>moderate</v>
      </c>
      <c r="CU42" s="17" t="str">
        <f t="shared" si="34"/>
        <v>-
moderate</v>
      </c>
      <c r="CV42" s="151">
        <f t="shared" si="35"/>
        <v>0.11952286093343947</v>
      </c>
      <c r="CW42" s="17" t="str">
        <f t="shared" si="36"/>
        <v>+</v>
      </c>
      <c r="CX42" s="17">
        <f t="shared" si="37"/>
        <v>0.11952286093343947</v>
      </c>
      <c r="CY42" s="17" t="str">
        <f t="shared" si="38"/>
        <v>small</v>
      </c>
      <c r="CZ42" s="17" t="str">
        <f t="shared" si="39"/>
        <v>+
small</v>
      </c>
      <c r="DA42" s="17">
        <f t="shared" si="40"/>
        <v>-0.17287747024499758</v>
      </c>
      <c r="DB42" s="17" t="str">
        <f t="shared" si="41"/>
        <v>-</v>
      </c>
      <c r="DC42" s="17">
        <f t="shared" si="42"/>
        <v>0.17287747024499758</v>
      </c>
      <c r="DD42" s="17" t="str">
        <f t="shared" si="43"/>
        <v>small</v>
      </c>
      <c r="DE42" s="17" t="str">
        <f t="shared" si="44"/>
        <v>-
small</v>
      </c>
      <c r="DF42" s="17">
        <f t="shared" si="45"/>
        <v>-0.27772063873731395</v>
      </c>
      <c r="DG42" s="17" t="str">
        <f t="shared" si="46"/>
        <v>-</v>
      </c>
      <c r="DH42" s="17">
        <f t="shared" si="47"/>
        <v>0.27772063873731395</v>
      </c>
      <c r="DI42" s="17" t="str">
        <f t="shared" si="48"/>
        <v>small</v>
      </c>
      <c r="DJ42" s="17" t="str">
        <f t="shared" si="49"/>
        <v>-
small</v>
      </c>
      <c r="DK42" s="17">
        <f t="shared" si="50"/>
        <v>-0.30056431199348882</v>
      </c>
      <c r="DL42" s="17" t="str">
        <f t="shared" si="51"/>
        <v>-</v>
      </c>
      <c r="DM42" s="17">
        <f t="shared" si="52"/>
        <v>0.30056431199348882</v>
      </c>
      <c r="DN42" s="17" t="str">
        <f t="shared" si="53"/>
        <v>moderate</v>
      </c>
      <c r="DO42" s="17" t="str">
        <f t="shared" si="54"/>
        <v>-
moderate</v>
      </c>
      <c r="DP42" s="17">
        <f t="shared" si="55"/>
        <v>-0.15568150349694915</v>
      </c>
      <c r="DQ42" s="17" t="str">
        <f t="shared" si="56"/>
        <v>-</v>
      </c>
      <c r="DR42" s="17">
        <f t="shared" si="57"/>
        <v>0.15568150349694915</v>
      </c>
      <c r="DS42" s="17" t="str">
        <f t="shared" si="58"/>
        <v>small</v>
      </c>
      <c r="DT42" s="17" t="str">
        <f t="shared" si="59"/>
        <v>-
small</v>
      </c>
      <c r="DU42" s="17">
        <f t="shared" si="60"/>
        <v>-0.37608643395196789</v>
      </c>
      <c r="DV42" s="17" t="str">
        <f t="shared" si="61"/>
        <v>-</v>
      </c>
      <c r="DW42" s="17">
        <f t="shared" si="62"/>
        <v>0.37608643395196789</v>
      </c>
      <c r="DX42" s="17" t="str">
        <f t="shared" si="63"/>
        <v>moderate</v>
      </c>
      <c r="DY42" s="17" t="str">
        <f t="shared" si="64"/>
        <v>-
moderate</v>
      </c>
      <c r="DZ42" s="17">
        <f t="shared" si="65"/>
        <v>-0.26225601765475137</v>
      </c>
      <c r="EA42" s="17" t="str">
        <f t="shared" si="66"/>
        <v>-</v>
      </c>
      <c r="EB42" s="17">
        <f t="shared" si="67"/>
        <v>0.26225601765475137</v>
      </c>
      <c r="EC42" s="17" t="str">
        <f t="shared" si="68"/>
        <v>small</v>
      </c>
      <c r="ED42" s="17" t="str">
        <f t="shared" si="69"/>
        <v>-
small</v>
      </c>
      <c r="EE42" s="17">
        <f t="shared" si="70"/>
        <v>-0.22907562294063757</v>
      </c>
      <c r="EF42" s="17" t="str">
        <f t="shared" si="71"/>
        <v>-</v>
      </c>
      <c r="EG42" s="17">
        <f t="shared" si="72"/>
        <v>0.22907562294063757</v>
      </c>
      <c r="EH42" s="17" t="str">
        <f t="shared" si="73"/>
        <v>small</v>
      </c>
      <c r="EI42" s="17" t="str">
        <f t="shared" si="74"/>
        <v>-
small</v>
      </c>
    </row>
    <row r="43" spans="1:139" s="27" customFormat="1" x14ac:dyDescent="0.2">
      <c r="A43" s="95" t="s">
        <v>117</v>
      </c>
      <c r="B43" s="95" t="s">
        <v>107</v>
      </c>
      <c r="C43" s="95" t="s">
        <v>118</v>
      </c>
      <c r="D43" s="98">
        <v>3.7</v>
      </c>
      <c r="E43" s="98">
        <v>0.94</v>
      </c>
      <c r="F43" s="126">
        <v>61</v>
      </c>
      <c r="G43" s="98">
        <v>3.77</v>
      </c>
      <c r="H43" s="98">
        <v>1.01</v>
      </c>
      <c r="I43" s="126">
        <v>30</v>
      </c>
      <c r="J43" s="98">
        <v>3.6</v>
      </c>
      <c r="K43" s="98">
        <v>0.89</v>
      </c>
      <c r="L43" s="126">
        <v>5</v>
      </c>
      <c r="M43" s="98">
        <v>3.65</v>
      </c>
      <c r="N43" s="98">
        <v>0.89</v>
      </c>
      <c r="O43" s="126">
        <v>26</v>
      </c>
      <c r="P43" s="98">
        <v>3.75</v>
      </c>
      <c r="Q43" s="98">
        <v>1.06</v>
      </c>
      <c r="R43" s="126">
        <v>12</v>
      </c>
      <c r="S43" s="98">
        <v>3.71</v>
      </c>
      <c r="T43" s="98">
        <v>1.1399999999999999</v>
      </c>
      <c r="U43" s="126">
        <v>14</v>
      </c>
      <c r="V43" s="98">
        <v>3.77</v>
      </c>
      <c r="W43" s="98">
        <v>0.94</v>
      </c>
      <c r="X43" s="126">
        <v>30</v>
      </c>
      <c r="Y43" s="98">
        <v>3.65</v>
      </c>
      <c r="Z43" s="98">
        <v>0.95</v>
      </c>
      <c r="AA43" s="126">
        <v>31</v>
      </c>
      <c r="AB43" s="98">
        <v>3.63</v>
      </c>
      <c r="AC43" s="98">
        <v>0.97</v>
      </c>
      <c r="AD43" s="126">
        <v>46</v>
      </c>
      <c r="AE43" s="98">
        <v>3.93</v>
      </c>
      <c r="AF43" s="98">
        <v>0.8</v>
      </c>
      <c r="AG43" s="126">
        <v>15</v>
      </c>
      <c r="AH43" s="98">
        <v>3.4078947368421071</v>
      </c>
      <c r="AI43" s="98">
        <v>1.0089946359810824</v>
      </c>
      <c r="AJ43" s="126">
        <v>76</v>
      </c>
      <c r="AK43" s="98">
        <v>3.3157894736842102</v>
      </c>
      <c r="AL43" s="98">
        <v>1.1175567742490695</v>
      </c>
      <c r="AM43" s="126">
        <v>38</v>
      </c>
      <c r="AN43" s="98">
        <v>3.1666666666666665</v>
      </c>
      <c r="AO43" s="98">
        <v>0.752772652709081</v>
      </c>
      <c r="AP43" s="126">
        <v>6</v>
      </c>
      <c r="AQ43" s="98">
        <v>3.5625</v>
      </c>
      <c r="AR43" s="98">
        <v>0.9136068187983486</v>
      </c>
      <c r="AS43" s="126">
        <v>32</v>
      </c>
      <c r="AT43" s="98">
        <v>3.583333333333333</v>
      </c>
      <c r="AU43" s="98">
        <v>0.90033663737851988</v>
      </c>
      <c r="AV43" s="126">
        <v>12</v>
      </c>
      <c r="AW43" s="98">
        <v>3.1428571428571428</v>
      </c>
      <c r="AX43" s="98">
        <v>1.3522468075656264</v>
      </c>
      <c r="AY43" s="126">
        <v>21</v>
      </c>
      <c r="AZ43" s="98">
        <v>3.4054054054054048</v>
      </c>
      <c r="BA43" s="98">
        <v>1.0918755387827825</v>
      </c>
      <c r="BB43" s="126">
        <v>37</v>
      </c>
      <c r="BC43" s="98">
        <v>3.4102564102564106</v>
      </c>
      <c r="BD43" s="98">
        <v>0.93802560614664166</v>
      </c>
      <c r="BE43" s="126">
        <v>39</v>
      </c>
      <c r="BF43" s="98">
        <v>3.3906250000000004</v>
      </c>
      <c r="BG43" s="98">
        <v>1.0633458351257907</v>
      </c>
      <c r="BH43" s="126">
        <v>64</v>
      </c>
      <c r="BI43" s="98">
        <v>3.5000000000000004</v>
      </c>
      <c r="BJ43" s="98">
        <v>0.67419986246324204</v>
      </c>
      <c r="BK43" s="126">
        <v>12</v>
      </c>
      <c r="BL43" s="7"/>
      <c r="BM43" s="17">
        <f t="shared" si="1"/>
        <v>0.16831683168316824</v>
      </c>
      <c r="BN43" s="14" t="str">
        <f t="shared" si="0"/>
        <v>pre-ten</v>
      </c>
      <c r="BO43" s="14">
        <f t="shared" si="2"/>
        <v>0.16831683168316824</v>
      </c>
      <c r="BP43" s="14" t="str">
        <f t="shared" si="3"/>
        <v>small</v>
      </c>
      <c r="BQ43" s="14" t="str">
        <f t="shared" si="4"/>
        <v>pre-ten
small</v>
      </c>
      <c r="BR43" s="17">
        <f t="shared" si="5"/>
        <v>0.11881188118811892</v>
      </c>
      <c r="BS43" s="14" t="str">
        <f t="shared" si="6"/>
        <v>ntt</v>
      </c>
      <c r="BT43" s="14">
        <f t="shared" si="7"/>
        <v>0.11881188118811892</v>
      </c>
      <c r="BU43" s="14" t="str">
        <f t="shared" si="8"/>
        <v>small</v>
      </c>
      <c r="BV43" s="14" t="str">
        <f t="shared" si="9"/>
        <v>ntt
small</v>
      </c>
      <c r="BW43" s="17">
        <f t="shared" si="10"/>
        <v>3.7735849056603807E-2</v>
      </c>
      <c r="BX43" s="14" t="str">
        <f t="shared" si="11"/>
        <v/>
      </c>
      <c r="BY43" s="14">
        <f t="shared" si="12"/>
        <v>3.7735849056603807E-2</v>
      </c>
      <c r="BZ43" s="14" t="str">
        <f t="shared" si="13"/>
        <v/>
      </c>
      <c r="CA43" s="14" t="str">
        <f t="shared" si="14"/>
        <v xml:space="preserve">
</v>
      </c>
      <c r="CB43" s="17">
        <f t="shared" si="15"/>
        <v>0.12765957446808524</v>
      </c>
      <c r="CC43" s="14" t="str">
        <f t="shared" si="16"/>
        <v>women</v>
      </c>
      <c r="CD43" s="14">
        <f t="shared" si="17"/>
        <v>0.12765957446808524</v>
      </c>
      <c r="CE43" s="14" t="str">
        <f t="shared" si="18"/>
        <v>small</v>
      </c>
      <c r="CF43" s="14" t="str">
        <f t="shared" si="19"/>
        <v>women
small</v>
      </c>
      <c r="CG43" s="17">
        <f t="shared" si="20"/>
        <v>-0.30927835051546421</v>
      </c>
      <c r="CH43" s="14" t="str">
        <f t="shared" si="21"/>
        <v>white</v>
      </c>
      <c r="CI43" s="14">
        <f t="shared" si="22"/>
        <v>0.30927835051546421</v>
      </c>
      <c r="CJ43" s="14" t="str">
        <f t="shared" si="23"/>
        <v>moderate</v>
      </c>
      <c r="CK43" s="14" t="str">
        <f t="shared" si="24"/>
        <v>white
moderate</v>
      </c>
      <c r="CL43" s="17">
        <f t="shared" si="25"/>
        <v>-0.28950130430957988</v>
      </c>
      <c r="CM43" s="14" t="str">
        <f t="shared" si="26"/>
        <v>-</v>
      </c>
      <c r="CN43" s="14">
        <f t="shared" si="27"/>
        <v>0.28950130430957988</v>
      </c>
      <c r="CO43" s="14" t="str">
        <f t="shared" si="28"/>
        <v>small</v>
      </c>
      <c r="CP43" s="14" t="str">
        <f t="shared" si="29"/>
        <v>-
small</v>
      </c>
      <c r="CQ43" s="17">
        <f t="shared" si="30"/>
        <v>-0.40643172390144727</v>
      </c>
      <c r="CR43" s="17" t="str">
        <f t="shared" si="31"/>
        <v>-</v>
      </c>
      <c r="CS43" s="17">
        <f t="shared" si="32"/>
        <v>0.40643172390144727</v>
      </c>
      <c r="CT43" s="17" t="str">
        <f t="shared" si="33"/>
        <v>moderate</v>
      </c>
      <c r="CU43" s="17" t="str">
        <f t="shared" si="34"/>
        <v>-
moderate</v>
      </c>
      <c r="CV43" s="151">
        <f t="shared" si="35"/>
        <v>-0.57564967560106228</v>
      </c>
      <c r="CW43" s="17" t="str">
        <f t="shared" si="36"/>
        <v>-</v>
      </c>
      <c r="CX43" s="17">
        <f t="shared" si="37"/>
        <v>0.57564967560106228</v>
      </c>
      <c r="CY43" s="17" t="str">
        <f t="shared" si="38"/>
        <v>Large</v>
      </c>
      <c r="CZ43" s="17" t="str">
        <f t="shared" si="39"/>
        <v>-
Large</v>
      </c>
      <c r="DA43" s="17">
        <f t="shared" si="40"/>
        <v>-9.5774241390937917E-2</v>
      </c>
      <c r="DB43" s="17" t="str">
        <f t="shared" si="41"/>
        <v/>
      </c>
      <c r="DC43" s="17">
        <f t="shared" si="42"/>
        <v>9.5774241390937917E-2</v>
      </c>
      <c r="DD43" s="17" t="str">
        <f t="shared" si="43"/>
        <v/>
      </c>
      <c r="DE43" s="17" t="str">
        <f t="shared" si="44"/>
        <v xml:space="preserve">
</v>
      </c>
      <c r="DF43" s="17">
        <f t="shared" si="45"/>
        <v>-0.18511594413390167</v>
      </c>
      <c r="DG43" s="17" t="str">
        <f t="shared" si="46"/>
        <v>-</v>
      </c>
      <c r="DH43" s="17">
        <f t="shared" si="47"/>
        <v>0.18511594413390167</v>
      </c>
      <c r="DI43" s="17" t="str">
        <f t="shared" si="48"/>
        <v>small</v>
      </c>
      <c r="DJ43" s="17" t="str">
        <f t="shared" si="49"/>
        <v>-
small</v>
      </c>
      <c r="DK43" s="17">
        <f t="shared" si="50"/>
        <v>-0.41940779890902641</v>
      </c>
      <c r="DL43" s="17" t="str">
        <f t="shared" si="51"/>
        <v>-</v>
      </c>
      <c r="DM43" s="17">
        <f t="shared" si="52"/>
        <v>0.41940779890902641</v>
      </c>
      <c r="DN43" s="17" t="str">
        <f t="shared" si="53"/>
        <v>moderate</v>
      </c>
      <c r="DO43" s="17" t="str">
        <f t="shared" si="54"/>
        <v>-
moderate</v>
      </c>
      <c r="DP43" s="17">
        <f t="shared" si="55"/>
        <v>-0.33391589209979322</v>
      </c>
      <c r="DQ43" s="17" t="str">
        <f t="shared" si="56"/>
        <v>-</v>
      </c>
      <c r="DR43" s="17">
        <f t="shared" si="57"/>
        <v>0.33391589209979322</v>
      </c>
      <c r="DS43" s="17" t="str">
        <f t="shared" si="58"/>
        <v>moderate</v>
      </c>
      <c r="DT43" s="17" t="str">
        <f t="shared" si="59"/>
        <v>-
moderate</v>
      </c>
      <c r="DU43" s="17">
        <f t="shared" si="60"/>
        <v>-0.25558320388335987</v>
      </c>
      <c r="DV43" s="17" t="str">
        <f t="shared" si="61"/>
        <v>-</v>
      </c>
      <c r="DW43" s="17">
        <f t="shared" si="62"/>
        <v>0.25558320388335987</v>
      </c>
      <c r="DX43" s="17" t="str">
        <f t="shared" si="63"/>
        <v>small</v>
      </c>
      <c r="DY43" s="17" t="str">
        <f t="shared" si="64"/>
        <v>-
small</v>
      </c>
      <c r="DZ43" s="17">
        <f t="shared" si="65"/>
        <v>-0.22511490814433113</v>
      </c>
      <c r="EA43" s="17" t="str">
        <f t="shared" si="66"/>
        <v>-</v>
      </c>
      <c r="EB43" s="17">
        <f t="shared" si="67"/>
        <v>0.22511490814433113</v>
      </c>
      <c r="EC43" s="17" t="str">
        <f t="shared" si="68"/>
        <v>small</v>
      </c>
      <c r="ED43" s="17" t="str">
        <f t="shared" si="69"/>
        <v>-
small</v>
      </c>
      <c r="EE43" s="17">
        <f t="shared" si="70"/>
        <v>-0.63779306989022666</v>
      </c>
      <c r="EF43" s="17" t="str">
        <f t="shared" si="71"/>
        <v>-</v>
      </c>
      <c r="EG43" s="17">
        <f t="shared" si="72"/>
        <v>0.63779306989022666</v>
      </c>
      <c r="EH43" s="17" t="str">
        <f t="shared" si="73"/>
        <v>Large</v>
      </c>
      <c r="EI43" s="17" t="str">
        <f t="shared" si="74"/>
        <v>-
Large</v>
      </c>
    </row>
    <row r="44" spans="1:139" x14ac:dyDescent="0.2">
      <c r="A44" s="2" t="s">
        <v>119</v>
      </c>
      <c r="B44" s="2" t="s">
        <v>107</v>
      </c>
      <c r="C44" s="2" t="s">
        <v>120</v>
      </c>
      <c r="D44" s="31">
        <v>4.13</v>
      </c>
      <c r="E44" s="31">
        <v>0.77</v>
      </c>
      <c r="F44" s="125">
        <v>63</v>
      </c>
      <c r="G44" s="31">
        <v>4.03</v>
      </c>
      <c r="H44" s="31">
        <v>0.85</v>
      </c>
      <c r="I44" s="125">
        <v>33</v>
      </c>
      <c r="J44" s="31">
        <v>4</v>
      </c>
      <c r="K44" s="31">
        <v>0.71</v>
      </c>
      <c r="L44" s="125">
        <v>5</v>
      </c>
      <c r="M44" s="31">
        <v>4.28</v>
      </c>
      <c r="N44" s="31">
        <v>0.68</v>
      </c>
      <c r="O44" s="125">
        <v>25</v>
      </c>
      <c r="P44" s="31">
        <v>4.57</v>
      </c>
      <c r="Q44" s="31">
        <v>0.65</v>
      </c>
      <c r="R44" s="125">
        <v>14</v>
      </c>
      <c r="S44" s="31">
        <v>3.53</v>
      </c>
      <c r="T44" s="31">
        <v>0.83</v>
      </c>
      <c r="U44" s="125">
        <v>15</v>
      </c>
      <c r="V44" s="31">
        <v>4.1900000000000004</v>
      </c>
      <c r="W44" s="31">
        <v>0.65</v>
      </c>
      <c r="X44" s="125">
        <v>31</v>
      </c>
      <c r="Y44" s="31">
        <v>4.0599999999999996</v>
      </c>
      <c r="Z44" s="31">
        <v>0.88</v>
      </c>
      <c r="AA44" s="125">
        <v>32</v>
      </c>
      <c r="AB44" s="31">
        <v>4.0999999999999996</v>
      </c>
      <c r="AC44" s="31">
        <v>0.75</v>
      </c>
      <c r="AD44" s="125">
        <v>48</v>
      </c>
      <c r="AE44" s="31">
        <v>4.2</v>
      </c>
      <c r="AF44" s="31">
        <v>0.86</v>
      </c>
      <c r="AG44" s="125">
        <v>15</v>
      </c>
      <c r="AH44" s="31">
        <v>3.9589041095890396</v>
      </c>
      <c r="AI44" s="31">
        <v>0.78948570046130417</v>
      </c>
      <c r="AJ44" s="125">
        <v>73</v>
      </c>
      <c r="AK44" s="31">
        <v>3.8684210526315796</v>
      </c>
      <c r="AL44" s="31">
        <v>0.87521588476798873</v>
      </c>
      <c r="AM44" s="125">
        <v>38</v>
      </c>
      <c r="AN44" s="31">
        <v>4.3333333333333339</v>
      </c>
      <c r="AO44" s="31">
        <v>0.81649658092772603</v>
      </c>
      <c r="AP44" s="125">
        <v>6</v>
      </c>
      <c r="AQ44" s="31">
        <v>3.9999999999999991</v>
      </c>
      <c r="AR44" s="31">
        <v>0.65465367070797698</v>
      </c>
      <c r="AS44" s="125">
        <v>29</v>
      </c>
      <c r="AT44" s="31">
        <v>4.1818181818181817</v>
      </c>
      <c r="AU44" s="31">
        <v>0.40451991747794525</v>
      </c>
      <c r="AV44" s="125">
        <v>11</v>
      </c>
      <c r="AW44" s="31">
        <v>3.6818181818181817</v>
      </c>
      <c r="AX44" s="31">
        <v>1.0861186305619102</v>
      </c>
      <c r="AY44" s="125">
        <v>22</v>
      </c>
      <c r="AZ44" s="31">
        <v>4.0285714285714285</v>
      </c>
      <c r="BA44" s="31">
        <v>0.70651232393040819</v>
      </c>
      <c r="BB44" s="125">
        <v>35</v>
      </c>
      <c r="BC44" s="31">
        <v>3.8947368421052637</v>
      </c>
      <c r="BD44" s="31">
        <v>0.86335216215821897</v>
      </c>
      <c r="BE44" s="125">
        <v>38</v>
      </c>
      <c r="BF44" s="31">
        <v>3.9344262295081989</v>
      </c>
      <c r="BG44" s="31">
        <v>0.81381513992258314</v>
      </c>
      <c r="BH44" s="125">
        <v>61</v>
      </c>
      <c r="BI44" s="31">
        <v>4.0833333333333339</v>
      </c>
      <c r="BJ44" s="31">
        <v>0.66855792342152165</v>
      </c>
      <c r="BK44" s="125">
        <v>12</v>
      </c>
      <c r="BL44" s="6"/>
      <c r="BM44" s="17">
        <f t="shared" si="1"/>
        <v>3.5294117647059114E-2</v>
      </c>
      <c r="BN44" s="14" t="str">
        <f t="shared" si="0"/>
        <v/>
      </c>
      <c r="BO44" s="14">
        <f t="shared" si="2"/>
        <v>3.5294117647059114E-2</v>
      </c>
      <c r="BP44" s="14" t="str">
        <f t="shared" si="3"/>
        <v/>
      </c>
      <c r="BQ44" s="14" t="str">
        <f t="shared" si="4"/>
        <v xml:space="preserve">
</v>
      </c>
      <c r="BR44" s="17">
        <f t="shared" si="5"/>
        <v>-0.29411764705882354</v>
      </c>
      <c r="BS44" s="14" t="str">
        <f t="shared" si="6"/>
        <v>tenured</v>
      </c>
      <c r="BT44" s="14">
        <f t="shared" si="7"/>
        <v>0.29411764705882354</v>
      </c>
      <c r="BU44" s="14" t="str">
        <f t="shared" si="8"/>
        <v>small</v>
      </c>
      <c r="BV44" s="14" t="str">
        <f t="shared" si="9"/>
        <v>tenured
small</v>
      </c>
      <c r="BW44" s="17">
        <f t="shared" si="10"/>
        <v>1.6000000000000008</v>
      </c>
      <c r="BX44" s="14" t="str">
        <f t="shared" si="11"/>
        <v>assoc</v>
      </c>
      <c r="BY44" s="14">
        <f t="shared" si="12"/>
        <v>1.6000000000000008</v>
      </c>
      <c r="BZ44" s="14" t="str">
        <f t="shared" si="13"/>
        <v>Large</v>
      </c>
      <c r="CA44" s="14" t="str">
        <f t="shared" si="14"/>
        <v>assoc
Large</v>
      </c>
      <c r="CB44" s="17">
        <f t="shared" si="15"/>
        <v>0.2000000000000012</v>
      </c>
      <c r="CC44" s="14" t="str">
        <f t="shared" si="16"/>
        <v>women</v>
      </c>
      <c r="CD44" s="14">
        <f t="shared" si="17"/>
        <v>0.2000000000000012</v>
      </c>
      <c r="CE44" s="14" t="str">
        <f t="shared" si="18"/>
        <v>small</v>
      </c>
      <c r="CF44" s="14" t="str">
        <f t="shared" si="19"/>
        <v>women
small</v>
      </c>
      <c r="CG44" s="17">
        <f t="shared" si="20"/>
        <v>-0.13333333333333405</v>
      </c>
      <c r="CH44" s="14" t="str">
        <f t="shared" si="21"/>
        <v>white</v>
      </c>
      <c r="CI44" s="14">
        <f t="shared" si="22"/>
        <v>0.13333333333333405</v>
      </c>
      <c r="CJ44" s="14" t="str">
        <f t="shared" si="23"/>
        <v>small</v>
      </c>
      <c r="CK44" s="14" t="str">
        <f t="shared" si="24"/>
        <v>white
small</v>
      </c>
      <c r="CL44" s="17">
        <f t="shared" si="25"/>
        <v>-0.21671816261014898</v>
      </c>
      <c r="CM44" s="14" t="str">
        <f t="shared" si="26"/>
        <v>-</v>
      </c>
      <c r="CN44" s="14">
        <f t="shared" si="27"/>
        <v>0.21671816261014898</v>
      </c>
      <c r="CO44" s="14" t="str">
        <f t="shared" si="28"/>
        <v>small</v>
      </c>
      <c r="CP44" s="14" t="str">
        <f t="shared" si="29"/>
        <v>-
small</v>
      </c>
      <c r="CQ44" s="17">
        <f t="shared" si="30"/>
        <v>-0.18461610464400291</v>
      </c>
      <c r="CR44" s="17" t="str">
        <f t="shared" si="31"/>
        <v>-</v>
      </c>
      <c r="CS44" s="17">
        <f t="shared" si="32"/>
        <v>0.18461610464400291</v>
      </c>
      <c r="CT44" s="17" t="str">
        <f t="shared" si="33"/>
        <v>small</v>
      </c>
      <c r="CU44" s="17" t="str">
        <f t="shared" si="34"/>
        <v>-
small</v>
      </c>
      <c r="CV44" s="151">
        <f t="shared" si="35"/>
        <v>0.40824829046386374</v>
      </c>
      <c r="CW44" s="17" t="str">
        <f t="shared" si="36"/>
        <v>+</v>
      </c>
      <c r="CX44" s="17">
        <f t="shared" si="37"/>
        <v>0.40824829046386374</v>
      </c>
      <c r="CY44" s="17" t="str">
        <f t="shared" si="38"/>
        <v>moderate</v>
      </c>
      <c r="CZ44" s="17" t="str">
        <f t="shared" si="39"/>
        <v>+
moderate</v>
      </c>
      <c r="DA44" s="17">
        <f t="shared" si="40"/>
        <v>-0.42770706486254689</v>
      </c>
      <c r="DB44" s="17" t="str">
        <f t="shared" si="41"/>
        <v>-</v>
      </c>
      <c r="DC44" s="17">
        <f t="shared" si="42"/>
        <v>0.42770706486254689</v>
      </c>
      <c r="DD44" s="17" t="str">
        <f t="shared" si="43"/>
        <v>moderate</v>
      </c>
      <c r="DE44" s="17" t="str">
        <f t="shared" si="44"/>
        <v>-
moderate</v>
      </c>
      <c r="DF44" s="17">
        <f t="shared" si="45"/>
        <v>-0.95961113757268235</v>
      </c>
      <c r="DG44" s="17" t="str">
        <f t="shared" si="46"/>
        <v>-</v>
      </c>
      <c r="DH44" s="17">
        <f t="shared" si="47"/>
        <v>0.95961113757268235</v>
      </c>
      <c r="DI44" s="17" t="str">
        <f t="shared" si="48"/>
        <v>Large</v>
      </c>
      <c r="DJ44" s="17" t="str">
        <f t="shared" si="49"/>
        <v>-
Large</v>
      </c>
      <c r="DK44" s="17">
        <f t="shared" si="50"/>
        <v>0.13978047843598612</v>
      </c>
      <c r="DL44" s="17" t="str">
        <f t="shared" si="51"/>
        <v>+</v>
      </c>
      <c r="DM44" s="17">
        <f t="shared" si="52"/>
        <v>0.13978047843598612</v>
      </c>
      <c r="DN44" s="17" t="str">
        <f t="shared" si="53"/>
        <v>small</v>
      </c>
      <c r="DO44" s="17" t="str">
        <f t="shared" si="54"/>
        <v>+
small</v>
      </c>
      <c r="DP44" s="17">
        <f t="shared" si="55"/>
        <v>-0.2284865613249695</v>
      </c>
      <c r="DQ44" s="17" t="str">
        <f t="shared" si="56"/>
        <v>-</v>
      </c>
      <c r="DR44" s="17">
        <f t="shared" si="57"/>
        <v>0.2284865613249695</v>
      </c>
      <c r="DS44" s="17" t="str">
        <f t="shared" si="58"/>
        <v>small</v>
      </c>
      <c r="DT44" s="17" t="str">
        <f t="shared" si="59"/>
        <v>-
small</v>
      </c>
      <c r="DU44" s="17">
        <f t="shared" si="60"/>
        <v>-0.19142033244187273</v>
      </c>
      <c r="DV44" s="17" t="str">
        <f t="shared" si="61"/>
        <v>-</v>
      </c>
      <c r="DW44" s="17">
        <f t="shared" si="62"/>
        <v>0.19142033244187273</v>
      </c>
      <c r="DX44" s="17" t="str">
        <f t="shared" si="63"/>
        <v>small</v>
      </c>
      <c r="DY44" s="17" t="str">
        <f t="shared" si="64"/>
        <v>-
small</v>
      </c>
      <c r="DZ44" s="17">
        <f t="shared" si="65"/>
        <v>-0.20345378498064257</v>
      </c>
      <c r="EA44" s="17" t="str">
        <f t="shared" si="66"/>
        <v>-</v>
      </c>
      <c r="EB44" s="17">
        <f t="shared" si="67"/>
        <v>0.20345378498064257</v>
      </c>
      <c r="EC44" s="17" t="str">
        <f t="shared" si="68"/>
        <v>small</v>
      </c>
      <c r="ED44" s="17" t="str">
        <f t="shared" si="69"/>
        <v>-
small</v>
      </c>
      <c r="EE44" s="17">
        <f t="shared" si="70"/>
        <v>-0.17450494950324391</v>
      </c>
      <c r="EF44" s="17" t="str">
        <f t="shared" si="71"/>
        <v>-</v>
      </c>
      <c r="EG44" s="17">
        <f t="shared" si="72"/>
        <v>0.17450494950324391</v>
      </c>
      <c r="EH44" s="17" t="str">
        <f t="shared" si="73"/>
        <v>small</v>
      </c>
      <c r="EI44" s="17" t="str">
        <f t="shared" si="74"/>
        <v>-
small</v>
      </c>
    </row>
    <row r="45" spans="1:139" s="27" customFormat="1" x14ac:dyDescent="0.2">
      <c r="A45" s="95" t="s">
        <v>121</v>
      </c>
      <c r="B45" s="95" t="s">
        <v>107</v>
      </c>
      <c r="C45" s="95" t="s">
        <v>122</v>
      </c>
      <c r="D45" s="98">
        <v>3.29</v>
      </c>
      <c r="E45" s="100">
        <v>1.1299999999999999</v>
      </c>
      <c r="F45" s="126">
        <v>65</v>
      </c>
      <c r="G45" s="98">
        <v>3.48</v>
      </c>
      <c r="H45" s="100">
        <v>1.0900000000000001</v>
      </c>
      <c r="I45" s="126">
        <v>33</v>
      </c>
      <c r="J45" s="98">
        <v>2.8</v>
      </c>
      <c r="K45" s="100">
        <v>0.84</v>
      </c>
      <c r="L45" s="126">
        <v>5</v>
      </c>
      <c r="M45" s="98">
        <v>3.15</v>
      </c>
      <c r="N45" s="100">
        <v>1.2</v>
      </c>
      <c r="O45" s="126">
        <v>27</v>
      </c>
      <c r="P45" s="98">
        <v>3.57</v>
      </c>
      <c r="Q45" s="100">
        <v>1.4</v>
      </c>
      <c r="R45" s="126">
        <v>14</v>
      </c>
      <c r="S45" s="98">
        <v>3.33</v>
      </c>
      <c r="T45" s="100">
        <v>0.9</v>
      </c>
      <c r="U45" s="126">
        <v>15</v>
      </c>
      <c r="V45" s="98">
        <v>3.31</v>
      </c>
      <c r="W45" s="100">
        <v>1.1200000000000001</v>
      </c>
      <c r="X45" s="126">
        <v>32</v>
      </c>
      <c r="Y45" s="98">
        <v>3.27</v>
      </c>
      <c r="Z45" s="100">
        <v>1.1499999999999999</v>
      </c>
      <c r="AA45" s="126">
        <v>33</v>
      </c>
      <c r="AB45" s="98">
        <v>3.18</v>
      </c>
      <c r="AC45" s="100">
        <v>1.1599999999999999</v>
      </c>
      <c r="AD45" s="126">
        <v>50</v>
      </c>
      <c r="AE45" s="98">
        <v>3.67</v>
      </c>
      <c r="AF45" s="100">
        <v>0.98</v>
      </c>
      <c r="AG45" s="126">
        <v>15</v>
      </c>
      <c r="AH45" s="98">
        <v>3.181818181818183</v>
      </c>
      <c r="AI45" s="100">
        <v>1.0727151081947539</v>
      </c>
      <c r="AJ45" s="126">
        <v>77</v>
      </c>
      <c r="AK45" s="98">
        <v>3.0769230769230771</v>
      </c>
      <c r="AL45" s="100">
        <v>1.0854204953942332</v>
      </c>
      <c r="AM45" s="126">
        <v>39</v>
      </c>
      <c r="AN45" s="98">
        <v>2.333333333333333</v>
      </c>
      <c r="AO45" s="100">
        <v>0.5163977794943222</v>
      </c>
      <c r="AP45" s="126">
        <v>6</v>
      </c>
      <c r="AQ45" s="98">
        <v>3.4687500000000004</v>
      </c>
      <c r="AR45" s="100">
        <v>1.0467884834254997</v>
      </c>
      <c r="AS45" s="126">
        <v>32</v>
      </c>
      <c r="AT45" s="98">
        <v>3.166666666666667</v>
      </c>
      <c r="AU45" s="100">
        <v>0.93743686656109215</v>
      </c>
      <c r="AV45" s="126">
        <v>12</v>
      </c>
      <c r="AW45" s="98">
        <v>3</v>
      </c>
      <c r="AX45" s="100">
        <v>1.3093073414159542</v>
      </c>
      <c r="AY45" s="126">
        <v>22</v>
      </c>
      <c r="AZ45" s="98">
        <v>3.1621621621621627</v>
      </c>
      <c r="BA45" s="100">
        <v>1.0932498320124249</v>
      </c>
      <c r="BB45" s="126">
        <v>37</v>
      </c>
      <c r="BC45" s="98">
        <v>3.2</v>
      </c>
      <c r="BD45" s="100">
        <v>1.0669871313476738</v>
      </c>
      <c r="BE45" s="126">
        <v>40</v>
      </c>
      <c r="BF45" s="98">
        <v>3.1230769230769231</v>
      </c>
      <c r="BG45" s="100">
        <v>1.0681130018005514</v>
      </c>
      <c r="BH45" s="126">
        <v>65</v>
      </c>
      <c r="BI45" s="98">
        <v>3.4999999999999996</v>
      </c>
      <c r="BJ45" s="100">
        <v>1.087114613009218</v>
      </c>
      <c r="BK45" s="126">
        <v>12</v>
      </c>
      <c r="BL45" s="7"/>
      <c r="BM45" s="17">
        <f t="shared" si="1"/>
        <v>0.62385321100917446</v>
      </c>
      <c r="BN45" s="14" t="str">
        <f t="shared" si="0"/>
        <v>pre-ten</v>
      </c>
      <c r="BO45" s="14">
        <f t="shared" si="2"/>
        <v>0.62385321100917446</v>
      </c>
      <c r="BP45" s="14" t="str">
        <f t="shared" si="3"/>
        <v>Large</v>
      </c>
      <c r="BQ45" s="14" t="str">
        <f t="shared" si="4"/>
        <v>pre-ten
Large</v>
      </c>
      <c r="BR45" s="17">
        <f t="shared" si="5"/>
        <v>0.30275229357798167</v>
      </c>
      <c r="BS45" s="14" t="str">
        <f t="shared" si="6"/>
        <v>ntt</v>
      </c>
      <c r="BT45" s="14">
        <f t="shared" si="7"/>
        <v>0.30275229357798167</v>
      </c>
      <c r="BU45" s="14" t="str">
        <f t="shared" si="8"/>
        <v>moderate</v>
      </c>
      <c r="BV45" s="14" t="str">
        <f t="shared" si="9"/>
        <v>ntt
moderate</v>
      </c>
      <c r="BW45" s="17">
        <f t="shared" si="10"/>
        <v>0.17142857142857126</v>
      </c>
      <c r="BX45" s="14" t="str">
        <f t="shared" si="11"/>
        <v>assoc</v>
      </c>
      <c r="BY45" s="14">
        <f t="shared" si="12"/>
        <v>0.17142857142857126</v>
      </c>
      <c r="BZ45" s="14" t="str">
        <f t="shared" si="13"/>
        <v>small</v>
      </c>
      <c r="CA45" s="14" t="str">
        <f t="shared" si="14"/>
        <v>assoc
small</v>
      </c>
      <c r="CB45" s="17">
        <f t="shared" si="15"/>
        <v>3.571428571428574E-2</v>
      </c>
      <c r="CC45" s="14" t="str">
        <f t="shared" si="16"/>
        <v/>
      </c>
      <c r="CD45" s="14">
        <f t="shared" si="17"/>
        <v>3.571428571428574E-2</v>
      </c>
      <c r="CE45" s="14" t="str">
        <f t="shared" si="18"/>
        <v/>
      </c>
      <c r="CF45" s="14" t="str">
        <f t="shared" si="19"/>
        <v xml:space="preserve">
</v>
      </c>
      <c r="CG45" s="17">
        <f t="shared" si="20"/>
        <v>-0.42241379310344812</v>
      </c>
      <c r="CH45" s="14" t="str">
        <f t="shared" si="21"/>
        <v>white</v>
      </c>
      <c r="CI45" s="14">
        <f t="shared" si="22"/>
        <v>0.42241379310344812</v>
      </c>
      <c r="CJ45" s="14" t="str">
        <f t="shared" si="23"/>
        <v>moderate</v>
      </c>
      <c r="CK45" s="14" t="str">
        <f t="shared" si="24"/>
        <v>white
moderate</v>
      </c>
      <c r="CL45" s="17">
        <f t="shared" si="25"/>
        <v>-0.10084860123194647</v>
      </c>
      <c r="CM45" s="14" t="str">
        <f t="shared" si="26"/>
        <v>-</v>
      </c>
      <c r="CN45" s="14">
        <f t="shared" si="27"/>
        <v>0.10084860123194647</v>
      </c>
      <c r="CO45" s="14" t="str">
        <f t="shared" si="28"/>
        <v>small</v>
      </c>
      <c r="CP45" s="14" t="str">
        <f t="shared" si="29"/>
        <v>-
small</v>
      </c>
      <c r="CQ45" s="17">
        <f t="shared" si="30"/>
        <v>-0.37135554818367622</v>
      </c>
      <c r="CR45" s="17" t="str">
        <f t="shared" si="31"/>
        <v>-</v>
      </c>
      <c r="CS45" s="17">
        <f t="shared" si="32"/>
        <v>0.37135554818367622</v>
      </c>
      <c r="CT45" s="17" t="str">
        <f t="shared" si="33"/>
        <v>moderate</v>
      </c>
      <c r="CU45" s="17" t="str">
        <f t="shared" si="34"/>
        <v>-
moderate</v>
      </c>
      <c r="CV45" s="151">
        <f t="shared" si="35"/>
        <v>-0.90369611411506423</v>
      </c>
      <c r="CW45" s="17" t="str">
        <f t="shared" si="36"/>
        <v>-</v>
      </c>
      <c r="CX45" s="17">
        <f t="shared" si="37"/>
        <v>0.90369611411506423</v>
      </c>
      <c r="CY45" s="17" t="str">
        <f t="shared" si="38"/>
        <v>Large</v>
      </c>
      <c r="CZ45" s="17" t="str">
        <f t="shared" si="39"/>
        <v>-
Large</v>
      </c>
      <c r="DA45" s="17">
        <f t="shared" si="40"/>
        <v>0.30450277687133731</v>
      </c>
      <c r="DB45" s="17" t="str">
        <f t="shared" si="41"/>
        <v>+</v>
      </c>
      <c r="DC45" s="17">
        <f t="shared" si="42"/>
        <v>0.30450277687133731</v>
      </c>
      <c r="DD45" s="17" t="str">
        <f t="shared" si="43"/>
        <v>moderate</v>
      </c>
      <c r="DE45" s="17" t="str">
        <f t="shared" si="44"/>
        <v>+
moderate</v>
      </c>
      <c r="DF45" s="17">
        <f t="shared" si="45"/>
        <v>-0.43025119634234898</v>
      </c>
      <c r="DG45" s="17" t="str">
        <f t="shared" si="46"/>
        <v>-</v>
      </c>
      <c r="DH45" s="17">
        <f t="shared" si="47"/>
        <v>0.43025119634234898</v>
      </c>
      <c r="DI45" s="17" t="str">
        <f t="shared" si="48"/>
        <v>moderate</v>
      </c>
      <c r="DJ45" s="17" t="str">
        <f t="shared" si="49"/>
        <v>-
moderate</v>
      </c>
      <c r="DK45" s="17">
        <f t="shared" si="50"/>
        <v>-0.25204166322257127</v>
      </c>
      <c r="DL45" s="17" t="str">
        <f t="shared" si="51"/>
        <v>-</v>
      </c>
      <c r="DM45" s="17">
        <f t="shared" si="52"/>
        <v>0.25204166322257127</v>
      </c>
      <c r="DN45" s="17" t="str">
        <f t="shared" si="53"/>
        <v>small</v>
      </c>
      <c r="DO45" s="17" t="str">
        <f t="shared" si="54"/>
        <v>-
small</v>
      </c>
      <c r="DP45" s="17">
        <f t="shared" si="55"/>
        <v>-0.13522786238686305</v>
      </c>
      <c r="DQ45" s="17" t="str">
        <f t="shared" si="56"/>
        <v>-</v>
      </c>
      <c r="DR45" s="17">
        <f t="shared" si="57"/>
        <v>0.13522786238686305</v>
      </c>
      <c r="DS45" s="17" t="str">
        <f t="shared" si="58"/>
        <v>small</v>
      </c>
      <c r="DT45" s="17" t="str">
        <f t="shared" si="59"/>
        <v>-
small</v>
      </c>
      <c r="DU45" s="17">
        <f t="shared" si="60"/>
        <v>-6.5605289832863595E-2</v>
      </c>
      <c r="DV45" s="17" t="str">
        <f t="shared" si="61"/>
        <v/>
      </c>
      <c r="DW45" s="17">
        <f t="shared" si="62"/>
        <v>6.5605289832863595E-2</v>
      </c>
      <c r="DX45" s="17" t="str">
        <f t="shared" si="63"/>
        <v/>
      </c>
      <c r="DY45" s="17" t="str">
        <f t="shared" si="64"/>
        <v xml:space="preserve">
</v>
      </c>
      <c r="DZ45" s="17">
        <f t="shared" si="65"/>
        <v>-5.3293122382294826E-2</v>
      </c>
      <c r="EA45" s="17" t="str">
        <f t="shared" si="66"/>
        <v/>
      </c>
      <c r="EB45" s="17">
        <f t="shared" si="67"/>
        <v>5.3293122382294826E-2</v>
      </c>
      <c r="EC45" s="17" t="str">
        <f t="shared" si="68"/>
        <v/>
      </c>
      <c r="ED45" s="17" t="str">
        <f t="shared" si="69"/>
        <v xml:space="preserve">
</v>
      </c>
      <c r="EE45" s="17">
        <f t="shared" si="70"/>
        <v>-0.15637725587132631</v>
      </c>
      <c r="EF45" s="17" t="str">
        <f t="shared" si="71"/>
        <v>-</v>
      </c>
      <c r="EG45" s="17">
        <f t="shared" si="72"/>
        <v>0.15637725587132631</v>
      </c>
      <c r="EH45" s="17" t="str">
        <f t="shared" si="73"/>
        <v>small</v>
      </c>
      <c r="EI45" s="17" t="str">
        <f t="shared" si="74"/>
        <v>-
small</v>
      </c>
    </row>
    <row r="46" spans="1:139" x14ac:dyDescent="0.2">
      <c r="A46" s="2" t="s">
        <v>123</v>
      </c>
      <c r="B46" s="2" t="s">
        <v>107</v>
      </c>
      <c r="C46" s="2" t="s">
        <v>124</v>
      </c>
      <c r="D46" s="31">
        <v>3.48</v>
      </c>
      <c r="E46" s="33">
        <v>1.07</v>
      </c>
      <c r="F46" s="125">
        <v>64</v>
      </c>
      <c r="G46" s="31">
        <v>3.47</v>
      </c>
      <c r="H46" s="33">
        <v>1.1399999999999999</v>
      </c>
      <c r="I46" s="125">
        <v>32</v>
      </c>
      <c r="J46" s="31">
        <v>3.2</v>
      </c>
      <c r="K46" s="33">
        <v>0.84</v>
      </c>
      <c r="L46" s="125">
        <v>5</v>
      </c>
      <c r="M46" s="31">
        <v>3.56</v>
      </c>
      <c r="N46" s="33">
        <v>1.05</v>
      </c>
      <c r="O46" s="125">
        <v>27</v>
      </c>
      <c r="P46" s="31">
        <v>3.57</v>
      </c>
      <c r="Q46" s="33">
        <v>1.22</v>
      </c>
      <c r="R46" s="125">
        <v>14</v>
      </c>
      <c r="S46" s="31">
        <v>3.29</v>
      </c>
      <c r="T46" s="33">
        <v>1.2</v>
      </c>
      <c r="U46" s="125">
        <v>14</v>
      </c>
      <c r="V46" s="31">
        <v>3.65</v>
      </c>
      <c r="W46" s="33">
        <v>1.02</v>
      </c>
      <c r="X46" s="125">
        <v>31</v>
      </c>
      <c r="Y46" s="31">
        <v>3.33</v>
      </c>
      <c r="Z46" s="33">
        <v>1.1100000000000001</v>
      </c>
      <c r="AA46" s="125">
        <v>33</v>
      </c>
      <c r="AB46" s="31">
        <v>3.44</v>
      </c>
      <c r="AC46" s="33">
        <v>1.05</v>
      </c>
      <c r="AD46" s="125">
        <v>50</v>
      </c>
      <c r="AE46" s="31">
        <v>3.64</v>
      </c>
      <c r="AF46" s="33">
        <v>1.1499999999999999</v>
      </c>
      <c r="AG46" s="125">
        <v>14</v>
      </c>
      <c r="AH46" s="31">
        <v>3.6315789473684212</v>
      </c>
      <c r="AI46" s="33">
        <v>1.093521592692257</v>
      </c>
      <c r="AJ46" s="125">
        <v>76</v>
      </c>
      <c r="AK46" s="31">
        <v>3.5384615384615383</v>
      </c>
      <c r="AL46" s="33">
        <v>1.2321601452253603</v>
      </c>
      <c r="AM46" s="125">
        <v>39</v>
      </c>
      <c r="AN46" s="31">
        <v>3.166666666666667</v>
      </c>
      <c r="AO46" s="33">
        <v>0.752772652709081</v>
      </c>
      <c r="AP46" s="125">
        <v>6</v>
      </c>
      <c r="AQ46" s="31">
        <v>3.838709677419355</v>
      </c>
      <c r="AR46" s="33">
        <v>0.93440798346861986</v>
      </c>
      <c r="AS46" s="125">
        <v>31</v>
      </c>
      <c r="AT46" s="31">
        <v>3.3333333333333335</v>
      </c>
      <c r="AU46" s="33">
        <v>1.3706888336846839</v>
      </c>
      <c r="AV46" s="125">
        <v>12</v>
      </c>
      <c r="AW46" s="31">
        <v>3.6363636363636367</v>
      </c>
      <c r="AX46" s="33">
        <v>1.2552918289216957</v>
      </c>
      <c r="AY46" s="125">
        <v>22</v>
      </c>
      <c r="AZ46" s="31">
        <v>3.513513513513514</v>
      </c>
      <c r="BA46" s="33">
        <v>1.1455620071878747</v>
      </c>
      <c r="BB46" s="125">
        <v>37</v>
      </c>
      <c r="BC46" s="31">
        <v>3.7435897435897423</v>
      </c>
      <c r="BD46" s="33">
        <v>1.04423098669607</v>
      </c>
      <c r="BE46" s="125">
        <v>39</v>
      </c>
      <c r="BF46" s="31">
        <v>3.59375</v>
      </c>
      <c r="BG46" s="33">
        <v>1.1086778913041724</v>
      </c>
      <c r="BH46" s="125">
        <v>64</v>
      </c>
      <c r="BI46" s="31">
        <v>3.8333333333333335</v>
      </c>
      <c r="BJ46" s="33">
        <v>1.0298573010888745</v>
      </c>
      <c r="BK46" s="125">
        <v>12</v>
      </c>
      <c r="BL46" s="6"/>
      <c r="BM46" s="17">
        <f t="shared" si="1"/>
        <v>0.23684210526315794</v>
      </c>
      <c r="BN46" s="14" t="str">
        <f t="shared" si="0"/>
        <v>pre-ten</v>
      </c>
      <c r="BO46" s="14">
        <f t="shared" si="2"/>
        <v>0.23684210526315794</v>
      </c>
      <c r="BP46" s="14" t="str">
        <f t="shared" si="3"/>
        <v>small</v>
      </c>
      <c r="BQ46" s="14" t="str">
        <f t="shared" si="4"/>
        <v>pre-ten
small</v>
      </c>
      <c r="BR46" s="17">
        <f t="shared" si="5"/>
        <v>-7.8947368421052516E-2</v>
      </c>
      <c r="BS46" s="14" t="str">
        <f t="shared" si="6"/>
        <v/>
      </c>
      <c r="BT46" s="14">
        <f t="shared" si="7"/>
        <v>7.8947368421052516E-2</v>
      </c>
      <c r="BU46" s="14" t="str">
        <f t="shared" si="8"/>
        <v/>
      </c>
      <c r="BV46" s="14" t="str">
        <f t="shared" si="9"/>
        <v xml:space="preserve">
</v>
      </c>
      <c r="BW46" s="17">
        <f t="shared" si="10"/>
        <v>0.22950819672131131</v>
      </c>
      <c r="BX46" s="14" t="str">
        <f t="shared" si="11"/>
        <v>assoc</v>
      </c>
      <c r="BY46" s="14">
        <f t="shared" si="12"/>
        <v>0.22950819672131131</v>
      </c>
      <c r="BZ46" s="14" t="str">
        <f t="shared" si="13"/>
        <v>small</v>
      </c>
      <c r="CA46" s="14" t="str">
        <f t="shared" si="14"/>
        <v>assoc
small</v>
      </c>
      <c r="CB46" s="17">
        <f t="shared" si="15"/>
        <v>0.31372549019607826</v>
      </c>
      <c r="CC46" s="14" t="str">
        <f t="shared" si="16"/>
        <v>women</v>
      </c>
      <c r="CD46" s="14">
        <f t="shared" si="17"/>
        <v>0.31372549019607826</v>
      </c>
      <c r="CE46" s="14" t="str">
        <f t="shared" si="18"/>
        <v>moderate</v>
      </c>
      <c r="CF46" s="14" t="str">
        <f t="shared" si="19"/>
        <v>women
moderate</v>
      </c>
      <c r="CG46" s="17">
        <f t="shared" si="20"/>
        <v>-0.19047619047619063</v>
      </c>
      <c r="CH46" s="14" t="str">
        <f t="shared" si="21"/>
        <v>white</v>
      </c>
      <c r="CI46" s="14">
        <f t="shared" si="22"/>
        <v>0.19047619047619063</v>
      </c>
      <c r="CJ46" s="14" t="str">
        <f t="shared" si="23"/>
        <v>small</v>
      </c>
      <c r="CK46" s="14" t="str">
        <f t="shared" si="24"/>
        <v>white
small</v>
      </c>
      <c r="CL46" s="17">
        <f t="shared" si="25"/>
        <v>0.13861541315817363</v>
      </c>
      <c r="CM46" s="14" t="str">
        <f t="shared" si="26"/>
        <v>+</v>
      </c>
      <c r="CN46" s="14">
        <f t="shared" si="27"/>
        <v>0.13861541315817363</v>
      </c>
      <c r="CO46" s="14" t="str">
        <f t="shared" si="28"/>
        <v>small</v>
      </c>
      <c r="CP46" s="14" t="str">
        <f t="shared" si="29"/>
        <v>+
small</v>
      </c>
      <c r="CQ46" s="17">
        <f t="shared" si="30"/>
        <v>5.5562208148695322E-2</v>
      </c>
      <c r="CR46" s="17" t="str">
        <f t="shared" si="31"/>
        <v/>
      </c>
      <c r="CS46" s="17">
        <f t="shared" si="32"/>
        <v>5.5562208148695322E-2</v>
      </c>
      <c r="CT46" s="17" t="str">
        <f t="shared" si="33"/>
        <v/>
      </c>
      <c r="CU46" s="17" t="str">
        <f t="shared" si="34"/>
        <v xml:space="preserve">
</v>
      </c>
      <c r="CV46" s="151">
        <f t="shared" si="35"/>
        <v>-4.4280744277004604E-2</v>
      </c>
      <c r="CW46" s="17" t="str">
        <f t="shared" si="36"/>
        <v/>
      </c>
      <c r="CX46" s="17">
        <f t="shared" si="37"/>
        <v>4.4280744277004604E-2</v>
      </c>
      <c r="CY46" s="17" t="str">
        <f t="shared" si="38"/>
        <v/>
      </c>
      <c r="CZ46" s="17" t="str">
        <f t="shared" si="39"/>
        <v xml:space="preserve">
</v>
      </c>
      <c r="DA46" s="17">
        <f t="shared" si="40"/>
        <v>0.29827407551116542</v>
      </c>
      <c r="DB46" s="17" t="str">
        <f t="shared" si="41"/>
        <v>+</v>
      </c>
      <c r="DC46" s="17">
        <f t="shared" si="42"/>
        <v>0.29827407551116542</v>
      </c>
      <c r="DD46" s="17" t="str">
        <f t="shared" si="43"/>
        <v>small</v>
      </c>
      <c r="DE46" s="17" t="str">
        <f t="shared" si="44"/>
        <v>+
small</v>
      </c>
      <c r="DF46" s="17">
        <f t="shared" si="45"/>
        <v>-0.1726625772754414</v>
      </c>
      <c r="DG46" s="17" t="str">
        <f t="shared" si="46"/>
        <v>-</v>
      </c>
      <c r="DH46" s="17">
        <f t="shared" si="47"/>
        <v>0.1726625772754414</v>
      </c>
      <c r="DI46" s="17" t="str">
        <f t="shared" si="48"/>
        <v>small</v>
      </c>
      <c r="DJ46" s="17" t="str">
        <f t="shared" si="49"/>
        <v>-
small</v>
      </c>
      <c r="DK46" s="17">
        <f t="shared" si="50"/>
        <v>0.27592280008798065</v>
      </c>
      <c r="DL46" s="17" t="str">
        <f t="shared" si="51"/>
        <v>+</v>
      </c>
      <c r="DM46" s="17">
        <f t="shared" si="52"/>
        <v>0.27592280008798065</v>
      </c>
      <c r="DN46" s="17" t="str">
        <f t="shared" si="53"/>
        <v>small</v>
      </c>
      <c r="DO46" s="17" t="str">
        <f t="shared" si="54"/>
        <v>+
small</v>
      </c>
      <c r="DP46" s="17">
        <f t="shared" si="55"/>
        <v>-0.11914369159425325</v>
      </c>
      <c r="DQ46" s="17" t="str">
        <f t="shared" si="56"/>
        <v>-</v>
      </c>
      <c r="DR46" s="17">
        <f t="shared" si="57"/>
        <v>0.11914369159425325</v>
      </c>
      <c r="DS46" s="17" t="str">
        <f t="shared" si="58"/>
        <v>small</v>
      </c>
      <c r="DT46" s="17" t="str">
        <f t="shared" si="59"/>
        <v>-
small</v>
      </c>
      <c r="DU46" s="17">
        <f t="shared" si="60"/>
        <v>0.39607112684745499</v>
      </c>
      <c r="DV46" s="17" t="str">
        <f t="shared" si="61"/>
        <v>+</v>
      </c>
      <c r="DW46" s="17">
        <f t="shared" si="62"/>
        <v>0.39607112684745499</v>
      </c>
      <c r="DX46" s="17" t="str">
        <f t="shared" si="63"/>
        <v>moderate</v>
      </c>
      <c r="DY46" s="17" t="str">
        <f t="shared" si="64"/>
        <v>+
moderate</v>
      </c>
      <c r="DZ46" s="17">
        <f t="shared" si="65"/>
        <v>0.13867869216652198</v>
      </c>
      <c r="EA46" s="17" t="str">
        <f t="shared" si="66"/>
        <v>+</v>
      </c>
      <c r="EB46" s="17">
        <f t="shared" si="67"/>
        <v>0.13867869216652198</v>
      </c>
      <c r="EC46" s="17" t="str">
        <f t="shared" si="68"/>
        <v>small</v>
      </c>
      <c r="ED46" s="17" t="str">
        <f t="shared" si="69"/>
        <v>+
small</v>
      </c>
      <c r="EE46" s="17">
        <f t="shared" si="70"/>
        <v>0.1877282737413434</v>
      </c>
      <c r="EF46" s="17" t="str">
        <f t="shared" si="71"/>
        <v>+</v>
      </c>
      <c r="EG46" s="17">
        <f t="shared" si="72"/>
        <v>0.1877282737413434</v>
      </c>
      <c r="EH46" s="17" t="str">
        <f t="shared" si="73"/>
        <v>small</v>
      </c>
      <c r="EI46" s="17" t="str">
        <f t="shared" si="74"/>
        <v>+
small</v>
      </c>
    </row>
    <row r="47" spans="1:139" s="117" customFormat="1" x14ac:dyDescent="0.2">
      <c r="A47" s="113"/>
      <c r="B47" s="113" t="s">
        <v>125</v>
      </c>
      <c r="C47" s="114" t="s">
        <v>126</v>
      </c>
      <c r="D47" s="115">
        <v>3.54</v>
      </c>
      <c r="E47" s="116">
        <v>0.85</v>
      </c>
      <c r="F47" s="128">
        <v>63</v>
      </c>
      <c r="G47" s="115">
        <v>3.58</v>
      </c>
      <c r="H47" s="116">
        <v>0.91</v>
      </c>
      <c r="I47" s="128">
        <v>33</v>
      </c>
      <c r="J47" s="115">
        <v>3.25</v>
      </c>
      <c r="K47" s="116">
        <v>0.65</v>
      </c>
      <c r="L47" s="128">
        <v>5</v>
      </c>
      <c r="M47" s="115">
        <v>3.56</v>
      </c>
      <c r="N47" s="116">
        <v>0.82</v>
      </c>
      <c r="O47" s="128">
        <v>25</v>
      </c>
      <c r="P47" s="115">
        <v>3.98</v>
      </c>
      <c r="Q47" s="116">
        <v>0.81</v>
      </c>
      <c r="R47" s="128">
        <v>14</v>
      </c>
      <c r="S47" s="115">
        <v>3.3</v>
      </c>
      <c r="T47" s="116">
        <v>0.93</v>
      </c>
      <c r="U47" s="128">
        <v>15</v>
      </c>
      <c r="V47" s="115">
        <v>3.72</v>
      </c>
      <c r="W47" s="116">
        <v>0.72</v>
      </c>
      <c r="X47" s="128">
        <v>32</v>
      </c>
      <c r="Y47" s="115">
        <v>3.36</v>
      </c>
      <c r="Z47" s="116">
        <v>0.95</v>
      </c>
      <c r="AA47" s="128">
        <v>31</v>
      </c>
      <c r="AB47" s="115">
        <v>3.62</v>
      </c>
      <c r="AC47" s="116">
        <v>0.78</v>
      </c>
      <c r="AD47" s="128">
        <v>48</v>
      </c>
      <c r="AE47" s="115">
        <v>3.29</v>
      </c>
      <c r="AF47" s="116">
        <v>1.04</v>
      </c>
      <c r="AG47" s="128">
        <v>15</v>
      </c>
      <c r="AH47" s="115">
        <v>3.5718421052631584</v>
      </c>
      <c r="AI47" s="116">
        <v>0.75690371122764055</v>
      </c>
      <c r="AJ47" s="128">
        <v>76</v>
      </c>
      <c r="AK47" s="115">
        <v>3.5905128205128207</v>
      </c>
      <c r="AL47" s="116">
        <v>0.76990070691974288</v>
      </c>
      <c r="AM47" s="128">
        <v>39</v>
      </c>
      <c r="AN47" s="115">
        <v>3.2883333333333331</v>
      </c>
      <c r="AO47" s="116">
        <v>0.71778594766592263</v>
      </c>
      <c r="AP47" s="128">
        <v>6</v>
      </c>
      <c r="AQ47" s="115">
        <v>3.6032258064516132</v>
      </c>
      <c r="AR47" s="116">
        <v>0.76028234709996279</v>
      </c>
      <c r="AS47" s="128">
        <v>31</v>
      </c>
      <c r="AT47" s="115">
        <v>3.5574999999999997</v>
      </c>
      <c r="AU47" s="116">
        <v>0.88603432110828406</v>
      </c>
      <c r="AV47" s="128">
        <v>12</v>
      </c>
      <c r="AW47" s="115">
        <v>3.621363636363637</v>
      </c>
      <c r="AX47" s="116">
        <v>0.81688896170628744</v>
      </c>
      <c r="AY47" s="128">
        <v>22</v>
      </c>
      <c r="AZ47" s="115">
        <v>3.6681081081081075</v>
      </c>
      <c r="BA47" s="116">
        <v>0.70483976838647422</v>
      </c>
      <c r="BB47" s="128">
        <v>37</v>
      </c>
      <c r="BC47" s="115">
        <v>3.4805128205128213</v>
      </c>
      <c r="BD47" s="116">
        <v>0.80155752565650118</v>
      </c>
      <c r="BE47" s="128">
        <v>39</v>
      </c>
      <c r="BF47" s="115">
        <v>3.5566153846153847</v>
      </c>
      <c r="BG47" s="116">
        <v>0.76433647066237476</v>
      </c>
      <c r="BH47" s="128">
        <v>65</v>
      </c>
      <c r="BI47" s="115">
        <v>3.6618181818181816</v>
      </c>
      <c r="BJ47" s="116">
        <v>0.73987591097180849</v>
      </c>
      <c r="BK47" s="128">
        <v>11</v>
      </c>
      <c r="BL47" s="118"/>
      <c r="BM47" s="151">
        <f t="shared" si="1"/>
        <v>0.36263736263736268</v>
      </c>
      <c r="BN47" s="106" t="str">
        <f t="shared" si="0"/>
        <v>pre-ten</v>
      </c>
      <c r="BO47" s="106">
        <f t="shared" si="2"/>
        <v>0.36263736263736268</v>
      </c>
      <c r="BP47" s="106" t="str">
        <f t="shared" si="3"/>
        <v>moderate</v>
      </c>
      <c r="BQ47" s="106" t="str">
        <f t="shared" si="4"/>
        <v>pre-ten
moderate</v>
      </c>
      <c r="BR47" s="151">
        <f t="shared" si="5"/>
        <v>2.1978021978021997E-2</v>
      </c>
      <c r="BS47" s="106" t="str">
        <f t="shared" si="6"/>
        <v/>
      </c>
      <c r="BT47" s="106">
        <f t="shared" si="7"/>
        <v>2.1978021978021997E-2</v>
      </c>
      <c r="BU47" s="106" t="str">
        <f t="shared" si="8"/>
        <v/>
      </c>
      <c r="BV47" s="106" t="str">
        <f t="shared" si="9"/>
        <v xml:space="preserve">
</v>
      </c>
      <c r="BW47" s="151">
        <f t="shared" si="10"/>
        <v>0.83950617283950635</v>
      </c>
      <c r="BX47" s="106" t="str">
        <f t="shared" si="11"/>
        <v>assoc</v>
      </c>
      <c r="BY47" s="106">
        <f t="shared" si="12"/>
        <v>0.83950617283950635</v>
      </c>
      <c r="BZ47" s="106" t="str">
        <f t="shared" si="13"/>
        <v>Large</v>
      </c>
      <c r="CA47" s="106" t="str">
        <f t="shared" si="14"/>
        <v>assoc
Large</v>
      </c>
      <c r="CB47" s="151">
        <f t="shared" si="15"/>
        <v>0.50000000000000044</v>
      </c>
      <c r="CC47" s="106" t="str">
        <f t="shared" si="16"/>
        <v>women</v>
      </c>
      <c r="CD47" s="106">
        <f t="shared" si="17"/>
        <v>0.50000000000000044</v>
      </c>
      <c r="CE47" s="106" t="str">
        <f t="shared" si="18"/>
        <v/>
      </c>
      <c r="CF47" s="106" t="str">
        <f t="shared" si="19"/>
        <v xml:space="preserve">women
</v>
      </c>
      <c r="CG47" s="151">
        <f t="shared" si="20"/>
        <v>0.42307692307692313</v>
      </c>
      <c r="CH47" s="106" t="str">
        <f t="shared" si="21"/>
        <v>foc</v>
      </c>
      <c r="CI47" s="106">
        <f t="shared" si="22"/>
        <v>0.42307692307692313</v>
      </c>
      <c r="CJ47" s="106" t="str">
        <f t="shared" si="23"/>
        <v>moderate</v>
      </c>
      <c r="CK47" s="106" t="str">
        <f t="shared" si="24"/>
        <v>foc
moderate</v>
      </c>
      <c r="CL47" s="151">
        <f t="shared" si="25"/>
        <v>4.2068898316686615E-2</v>
      </c>
      <c r="CM47" s="106" t="str">
        <f t="shared" si="26"/>
        <v/>
      </c>
      <c r="CN47" s="106">
        <f t="shared" si="27"/>
        <v>4.2068898316686615E-2</v>
      </c>
      <c r="CO47" s="106" t="str">
        <f t="shared" si="28"/>
        <v/>
      </c>
      <c r="CP47" s="106" t="str">
        <f t="shared" si="29"/>
        <v xml:space="preserve">
</v>
      </c>
      <c r="CQ47" s="151">
        <f t="shared" si="30"/>
        <v>1.3654774464204442E-2</v>
      </c>
      <c r="CR47" s="151" t="str">
        <f t="shared" si="31"/>
        <v/>
      </c>
      <c r="CS47" s="151">
        <f t="shared" si="32"/>
        <v>1.3654774464204442E-2</v>
      </c>
      <c r="CT47" s="151" t="str">
        <f t="shared" si="33"/>
        <v/>
      </c>
      <c r="CU47" s="151" t="str">
        <f t="shared" si="34"/>
        <v xml:space="preserve">
</v>
      </c>
      <c r="CV47" s="151">
        <f t="shared" si="35"/>
        <v>5.3404964889580839E-2</v>
      </c>
      <c r="CW47" s="151" t="str">
        <f t="shared" si="36"/>
        <v/>
      </c>
      <c r="CX47" s="151">
        <f t="shared" si="37"/>
        <v>5.3404964889580839E-2</v>
      </c>
      <c r="CY47" s="151" t="str">
        <f t="shared" si="38"/>
        <v/>
      </c>
      <c r="CZ47" s="151" t="str">
        <f t="shared" si="39"/>
        <v xml:space="preserve">
</v>
      </c>
      <c r="DA47" s="151">
        <f t="shared" si="40"/>
        <v>5.685493897957062E-2</v>
      </c>
      <c r="DB47" s="151" t="str">
        <f t="shared" si="41"/>
        <v/>
      </c>
      <c r="DC47" s="151">
        <f t="shared" si="42"/>
        <v>5.685493897957062E-2</v>
      </c>
      <c r="DD47" s="151" t="str">
        <f t="shared" si="43"/>
        <v/>
      </c>
      <c r="DE47" s="151" t="str">
        <f t="shared" si="44"/>
        <v xml:space="preserve">
</v>
      </c>
      <c r="DF47" s="151">
        <f t="shared" si="45"/>
        <v>-0.47684383091562627</v>
      </c>
      <c r="DG47" s="151" t="str">
        <f t="shared" si="46"/>
        <v>-</v>
      </c>
      <c r="DH47" s="151">
        <f t="shared" si="47"/>
        <v>0.47684383091562627</v>
      </c>
      <c r="DI47" s="151" t="str">
        <f t="shared" si="48"/>
        <v>moderate</v>
      </c>
      <c r="DJ47" s="151" t="str">
        <f t="shared" si="49"/>
        <v>-
moderate</v>
      </c>
      <c r="DK47" s="151">
        <f t="shared" si="50"/>
        <v>0.39339941097059838</v>
      </c>
      <c r="DL47" s="151" t="str">
        <f t="shared" si="51"/>
        <v>+</v>
      </c>
      <c r="DM47" s="151">
        <f t="shared" si="52"/>
        <v>0.39339941097059838</v>
      </c>
      <c r="DN47" s="151" t="str">
        <f t="shared" si="53"/>
        <v>moderate</v>
      </c>
      <c r="DO47" s="151" t="str">
        <f t="shared" si="54"/>
        <v>+
moderate</v>
      </c>
      <c r="DP47" s="151">
        <f t="shared" si="55"/>
        <v>-7.3622253197608442E-2</v>
      </c>
      <c r="DQ47" s="151" t="str">
        <f t="shared" si="56"/>
        <v/>
      </c>
      <c r="DR47" s="151">
        <f t="shared" si="57"/>
        <v>7.3622253197608442E-2</v>
      </c>
      <c r="DS47" s="151" t="str">
        <f t="shared" si="58"/>
        <v/>
      </c>
      <c r="DT47" s="151" t="str">
        <f t="shared" si="59"/>
        <v xml:space="preserve">
</v>
      </c>
      <c r="DU47" s="151">
        <f t="shared" si="60"/>
        <v>0.15034831145040722</v>
      </c>
      <c r="DV47" s="151" t="str">
        <f t="shared" si="61"/>
        <v>+</v>
      </c>
      <c r="DW47" s="151">
        <f t="shared" si="62"/>
        <v>0.15034831145040722</v>
      </c>
      <c r="DX47" s="151" t="str">
        <f t="shared" si="63"/>
        <v>small</v>
      </c>
      <c r="DY47" s="151" t="str">
        <f t="shared" si="64"/>
        <v>+
small</v>
      </c>
      <c r="DZ47" s="151">
        <f t="shared" si="65"/>
        <v>-8.2927634382912799E-2</v>
      </c>
      <c r="EA47" s="151" t="str">
        <f t="shared" si="66"/>
        <v/>
      </c>
      <c r="EB47" s="151">
        <f t="shared" si="67"/>
        <v>8.2927634382912799E-2</v>
      </c>
      <c r="EC47" s="151" t="str">
        <f t="shared" si="68"/>
        <v/>
      </c>
      <c r="ED47" s="151" t="str">
        <f t="shared" si="69"/>
        <v xml:space="preserve">
</v>
      </c>
      <c r="EE47" s="151">
        <f t="shared" si="70"/>
        <v>0.50254127253556302</v>
      </c>
      <c r="EF47" s="151" t="str">
        <f t="shared" si="71"/>
        <v>+</v>
      </c>
      <c r="EG47" s="151">
        <f t="shared" si="72"/>
        <v>0.50254127253556302</v>
      </c>
      <c r="EH47" s="151" t="str">
        <f t="shared" si="73"/>
        <v>Large</v>
      </c>
      <c r="EI47" s="151" t="str">
        <f t="shared" si="74"/>
        <v>+
Large</v>
      </c>
    </row>
    <row r="48" spans="1:139" x14ac:dyDescent="0.2">
      <c r="A48" s="2" t="s">
        <v>127</v>
      </c>
      <c r="B48" s="2" t="s">
        <v>31</v>
      </c>
      <c r="C48" s="2" t="s">
        <v>128</v>
      </c>
      <c r="D48" s="31">
        <v>3.06</v>
      </c>
      <c r="E48" s="31">
        <v>1.06</v>
      </c>
      <c r="F48" s="125">
        <v>16</v>
      </c>
      <c r="G48" s="31">
        <v>2.92</v>
      </c>
      <c r="H48" s="31">
        <v>1.08</v>
      </c>
      <c r="I48" s="125">
        <v>12</v>
      </c>
      <c r="J48" s="31" t="s">
        <v>442</v>
      </c>
      <c r="K48" s="31" t="s">
        <v>442</v>
      </c>
      <c r="L48" s="125" t="s">
        <v>442</v>
      </c>
      <c r="M48" s="31" t="s">
        <v>442</v>
      </c>
      <c r="N48" s="31" t="s">
        <v>442</v>
      </c>
      <c r="O48" s="125" t="s">
        <v>442</v>
      </c>
      <c r="P48" s="31" t="s">
        <v>442</v>
      </c>
      <c r="Q48" s="31" t="s">
        <v>442</v>
      </c>
      <c r="R48" s="125" t="s">
        <v>442</v>
      </c>
      <c r="S48" s="31">
        <v>3.13</v>
      </c>
      <c r="T48" s="31">
        <v>1.1299999999999999</v>
      </c>
      <c r="U48" s="125">
        <v>8</v>
      </c>
      <c r="V48" s="31">
        <v>3.14</v>
      </c>
      <c r="W48" s="31">
        <v>1.07</v>
      </c>
      <c r="X48" s="125">
        <v>7</v>
      </c>
      <c r="Y48" s="31">
        <v>3</v>
      </c>
      <c r="Z48" s="31">
        <v>1.1200000000000001</v>
      </c>
      <c r="AA48" s="125">
        <v>9</v>
      </c>
      <c r="AB48" s="31">
        <v>3.2</v>
      </c>
      <c r="AC48" s="31">
        <v>1.03</v>
      </c>
      <c r="AD48" s="125">
        <v>10</v>
      </c>
      <c r="AE48" s="31">
        <v>2.83</v>
      </c>
      <c r="AF48" s="31">
        <v>1.17</v>
      </c>
      <c r="AG48" s="125">
        <v>6</v>
      </c>
      <c r="AH48" s="31">
        <v>2.9411764705882355</v>
      </c>
      <c r="AI48" s="31">
        <v>0.96634545034980357</v>
      </c>
      <c r="AJ48" s="125">
        <v>17</v>
      </c>
      <c r="AK48" s="31">
        <v>2.2857142857142856</v>
      </c>
      <c r="AL48" s="31">
        <v>0.95118973121134187</v>
      </c>
      <c r="AM48" s="125">
        <v>7</v>
      </c>
      <c r="AN48" s="31" t="s">
        <v>442</v>
      </c>
      <c r="AO48" s="31" t="s">
        <v>442</v>
      </c>
      <c r="AP48" s="125" t="s">
        <v>442</v>
      </c>
      <c r="AQ48" s="31">
        <v>3.4444444444444446</v>
      </c>
      <c r="AR48" s="31">
        <v>0.72648315725677892</v>
      </c>
      <c r="AS48" s="125">
        <v>9</v>
      </c>
      <c r="AT48" s="31" t="s">
        <v>442</v>
      </c>
      <c r="AU48" s="31" t="s">
        <v>442</v>
      </c>
      <c r="AV48" s="125" t="s">
        <v>442</v>
      </c>
      <c r="AW48" s="31">
        <v>2.6</v>
      </c>
      <c r="AX48" s="31">
        <v>0.89442719099991586</v>
      </c>
      <c r="AY48" s="125">
        <v>5</v>
      </c>
      <c r="AZ48" s="31" t="s">
        <v>442</v>
      </c>
      <c r="BA48" s="31" t="s">
        <v>442</v>
      </c>
      <c r="BB48" s="125" t="s">
        <v>442</v>
      </c>
      <c r="BC48" s="31">
        <v>2.8461538461538463</v>
      </c>
      <c r="BD48" s="31">
        <v>0.98709623358564913</v>
      </c>
      <c r="BE48" s="125">
        <v>13</v>
      </c>
      <c r="BF48" s="31">
        <v>2.7857142857142856</v>
      </c>
      <c r="BG48" s="31">
        <v>0.97496125592222926</v>
      </c>
      <c r="BH48" s="125">
        <v>14</v>
      </c>
      <c r="BI48" s="31" t="s">
        <v>442</v>
      </c>
      <c r="BJ48" s="31" t="s">
        <v>442</v>
      </c>
      <c r="BK48" s="125" t="s">
        <v>442</v>
      </c>
      <c r="BL48" s="6"/>
      <c r="BM48" s="17" t="str">
        <f t="shared" si="1"/>
        <v>N&lt;5</v>
      </c>
      <c r="BN48" s="14" t="str">
        <f t="shared" si="0"/>
        <v>N&lt;5</v>
      </c>
      <c r="BO48" s="14" t="str">
        <f t="shared" si="2"/>
        <v>N&lt;5</v>
      </c>
      <c r="BP48" s="14" t="str">
        <f t="shared" si="3"/>
        <v>N&lt;5</v>
      </c>
      <c r="BQ48" s="14" t="str">
        <f t="shared" si="4"/>
        <v>N&lt;5
N&lt;5</v>
      </c>
      <c r="BR48" s="17" t="str">
        <f t="shared" si="5"/>
        <v>N&lt;5</v>
      </c>
      <c r="BS48" s="14" t="str">
        <f t="shared" si="6"/>
        <v>N&lt;5</v>
      </c>
      <c r="BT48" s="14" t="str">
        <f t="shared" si="7"/>
        <v>N&lt;5</v>
      </c>
      <c r="BU48" s="14" t="str">
        <f t="shared" si="8"/>
        <v>N&lt;5</v>
      </c>
      <c r="BV48" s="14" t="str">
        <f t="shared" si="9"/>
        <v>N&lt;5
N&lt;5</v>
      </c>
      <c r="BW48" s="17" t="str">
        <f t="shared" si="10"/>
        <v>N&lt;5</v>
      </c>
      <c r="BX48" s="14" t="str">
        <f t="shared" si="11"/>
        <v>N&lt;5</v>
      </c>
      <c r="BY48" s="14" t="str">
        <f t="shared" si="12"/>
        <v>N&lt;5</v>
      </c>
      <c r="BZ48" s="14" t="str">
        <f t="shared" si="13"/>
        <v>N&lt;5</v>
      </c>
      <c r="CA48" s="14" t="str">
        <f t="shared" si="14"/>
        <v>N&lt;5
N&lt;5</v>
      </c>
      <c r="CB48" s="17">
        <f t="shared" si="15"/>
        <v>0.1308411214953272</v>
      </c>
      <c r="CC48" s="14" t="str">
        <f t="shared" si="16"/>
        <v>women</v>
      </c>
      <c r="CD48" s="14">
        <f t="shared" si="17"/>
        <v>0.1308411214953272</v>
      </c>
      <c r="CE48" s="14" t="str">
        <f t="shared" si="18"/>
        <v>small</v>
      </c>
      <c r="CF48" s="14" t="str">
        <f t="shared" si="19"/>
        <v>women
small</v>
      </c>
      <c r="CG48" s="17">
        <f t="shared" si="20"/>
        <v>0.3592233009708739</v>
      </c>
      <c r="CH48" s="14" t="str">
        <f t="shared" si="21"/>
        <v>foc</v>
      </c>
      <c r="CI48" s="14">
        <f t="shared" si="22"/>
        <v>0.3592233009708739</v>
      </c>
      <c r="CJ48" s="14" t="str">
        <f t="shared" si="23"/>
        <v>moderate</v>
      </c>
      <c r="CK48" s="14" t="str">
        <f t="shared" si="24"/>
        <v>foc
moderate</v>
      </c>
      <c r="CL48" s="17">
        <f t="shared" si="25"/>
        <v>-0.12296175179254178</v>
      </c>
      <c r="CM48" s="14" t="str">
        <f t="shared" si="26"/>
        <v>-</v>
      </c>
      <c r="CN48" s="14">
        <f t="shared" si="27"/>
        <v>0.12296175179254178</v>
      </c>
      <c r="CO48" s="14" t="str">
        <f t="shared" si="28"/>
        <v>small</v>
      </c>
      <c r="CP48" s="14" t="str">
        <f t="shared" si="29"/>
        <v>-
small</v>
      </c>
      <c r="CQ48" s="17">
        <f t="shared" si="30"/>
        <v>-0.66683406419658287</v>
      </c>
      <c r="CR48" s="17" t="str">
        <f t="shared" si="31"/>
        <v>-</v>
      </c>
      <c r="CS48" s="17">
        <f t="shared" si="32"/>
        <v>0.66683406419658287</v>
      </c>
      <c r="CT48" s="17" t="str">
        <f t="shared" si="33"/>
        <v>Large</v>
      </c>
      <c r="CU48" s="17" t="str">
        <f t="shared" si="34"/>
        <v>-
Large</v>
      </c>
      <c r="CV48" s="151" t="str">
        <f t="shared" si="35"/>
        <v>N&lt;5</v>
      </c>
      <c r="CW48" s="17" t="str">
        <f t="shared" si="36"/>
        <v>N&lt;5</v>
      </c>
      <c r="CX48" s="17" t="str">
        <f t="shared" si="37"/>
        <v>N&lt;5</v>
      </c>
      <c r="CY48" s="17" t="str">
        <f t="shared" si="38"/>
        <v>N&lt;5</v>
      </c>
      <c r="CZ48" s="17" t="str">
        <f t="shared" si="39"/>
        <v>N&lt;5
N&lt;5</v>
      </c>
      <c r="DA48" s="17" t="str">
        <f t="shared" si="40"/>
        <v>N&lt;5</v>
      </c>
      <c r="DB48" s="17" t="str">
        <f t="shared" si="41"/>
        <v>N&lt;5</v>
      </c>
      <c r="DC48" s="17" t="str">
        <f t="shared" si="42"/>
        <v>N&lt;5</v>
      </c>
      <c r="DD48" s="17" t="str">
        <f t="shared" si="43"/>
        <v>N&lt;5</v>
      </c>
      <c r="DE48" s="17" t="str">
        <f t="shared" si="44"/>
        <v>N&lt;5
N&lt;5</v>
      </c>
      <c r="DF48" s="17" t="str">
        <f t="shared" si="45"/>
        <v>N&lt;5</v>
      </c>
      <c r="DG48" s="17" t="str">
        <f t="shared" si="46"/>
        <v>N&lt;5</v>
      </c>
      <c r="DH48" s="17" t="str">
        <f t="shared" si="47"/>
        <v>N&lt;5</v>
      </c>
      <c r="DI48" s="17" t="str">
        <f t="shared" si="48"/>
        <v>N&lt;5</v>
      </c>
      <c r="DJ48" s="17" t="str">
        <f t="shared" si="49"/>
        <v>N&lt;5
N&lt;5</v>
      </c>
      <c r="DK48" s="17">
        <f t="shared" si="50"/>
        <v>-0.59255801403744401</v>
      </c>
      <c r="DL48" s="17" t="str">
        <f t="shared" si="51"/>
        <v>-</v>
      </c>
      <c r="DM48" s="17">
        <f t="shared" si="52"/>
        <v>0.59255801403744401</v>
      </c>
      <c r="DN48" s="17" t="str">
        <f t="shared" si="53"/>
        <v>Large</v>
      </c>
      <c r="DO48" s="17" t="str">
        <f t="shared" si="54"/>
        <v>-
Large</v>
      </c>
      <c r="DP48" s="17" t="str">
        <f t="shared" si="55"/>
        <v>N&lt;5</v>
      </c>
      <c r="DQ48" s="17" t="str">
        <f t="shared" si="56"/>
        <v>N&lt;5</v>
      </c>
      <c r="DR48" s="17" t="str">
        <f t="shared" si="57"/>
        <v>N&lt;5</v>
      </c>
      <c r="DS48" s="17" t="str">
        <f t="shared" si="58"/>
        <v>N&lt;5</v>
      </c>
      <c r="DT48" s="17" t="str">
        <f t="shared" si="59"/>
        <v>N&lt;5
N&lt;5</v>
      </c>
      <c r="DU48" s="17">
        <f t="shared" si="60"/>
        <v>-0.15585730003983922</v>
      </c>
      <c r="DV48" s="17" t="str">
        <f t="shared" si="61"/>
        <v>-</v>
      </c>
      <c r="DW48" s="17">
        <f t="shared" si="62"/>
        <v>0.15585730003983922</v>
      </c>
      <c r="DX48" s="17" t="str">
        <f t="shared" si="63"/>
        <v>small</v>
      </c>
      <c r="DY48" s="17" t="str">
        <f t="shared" si="64"/>
        <v>-
small</v>
      </c>
      <c r="DZ48" s="17">
        <f t="shared" si="65"/>
        <v>-0.42492531038460191</v>
      </c>
      <c r="EA48" s="17" t="str">
        <f t="shared" si="66"/>
        <v>-</v>
      </c>
      <c r="EB48" s="17">
        <f t="shared" si="67"/>
        <v>0.42492531038460191</v>
      </c>
      <c r="EC48" s="17" t="str">
        <f t="shared" si="68"/>
        <v>moderate</v>
      </c>
      <c r="ED48" s="17" t="str">
        <f t="shared" si="69"/>
        <v>-
moderate</v>
      </c>
      <c r="EE48" s="17" t="str">
        <f t="shared" si="70"/>
        <v>N&lt;5</v>
      </c>
      <c r="EF48" s="17" t="str">
        <f t="shared" si="71"/>
        <v>N&lt;5</v>
      </c>
      <c r="EG48" s="17" t="str">
        <f t="shared" si="72"/>
        <v>N&lt;5</v>
      </c>
      <c r="EH48" s="17" t="str">
        <f t="shared" si="73"/>
        <v>N&lt;5</v>
      </c>
      <c r="EI48" s="17" t="str">
        <f t="shared" si="74"/>
        <v>N&lt;5
N&lt;5</v>
      </c>
    </row>
    <row r="49" spans="1:139" s="27" customFormat="1" x14ac:dyDescent="0.2">
      <c r="A49" s="95" t="s">
        <v>129</v>
      </c>
      <c r="B49" s="95" t="s">
        <v>125</v>
      </c>
      <c r="C49" s="95" t="s">
        <v>130</v>
      </c>
      <c r="D49" s="98">
        <v>3.77</v>
      </c>
      <c r="E49" s="100">
        <v>1.04</v>
      </c>
      <c r="F49" s="126">
        <v>52</v>
      </c>
      <c r="G49" s="98">
        <v>3.81</v>
      </c>
      <c r="H49" s="100">
        <v>0.88</v>
      </c>
      <c r="I49" s="126">
        <v>27</v>
      </c>
      <c r="J49" s="98" t="s">
        <v>442</v>
      </c>
      <c r="K49" s="100" t="s">
        <v>442</v>
      </c>
      <c r="L49" s="126" t="s">
        <v>442</v>
      </c>
      <c r="M49" s="98">
        <v>3.71</v>
      </c>
      <c r="N49" s="100">
        <v>1.31</v>
      </c>
      <c r="O49" s="126">
        <v>21</v>
      </c>
      <c r="P49" s="98">
        <v>3.82</v>
      </c>
      <c r="Q49" s="100">
        <v>0.87</v>
      </c>
      <c r="R49" s="126">
        <v>11</v>
      </c>
      <c r="S49" s="98">
        <v>3.85</v>
      </c>
      <c r="T49" s="100">
        <v>0.99</v>
      </c>
      <c r="U49" s="126">
        <v>13</v>
      </c>
      <c r="V49" s="98">
        <v>3.85</v>
      </c>
      <c r="W49" s="100">
        <v>0.78</v>
      </c>
      <c r="X49" s="126">
        <v>26</v>
      </c>
      <c r="Y49" s="98">
        <v>3.69</v>
      </c>
      <c r="Z49" s="100">
        <v>1.26</v>
      </c>
      <c r="AA49" s="126">
        <v>26</v>
      </c>
      <c r="AB49" s="98">
        <v>3.93</v>
      </c>
      <c r="AC49" s="100">
        <v>0.82</v>
      </c>
      <c r="AD49" s="126">
        <v>41</v>
      </c>
      <c r="AE49" s="98">
        <v>3.18</v>
      </c>
      <c r="AF49" s="100">
        <v>1.54</v>
      </c>
      <c r="AG49" s="126">
        <v>11</v>
      </c>
      <c r="AH49" s="98">
        <v>3.9565217391304364</v>
      </c>
      <c r="AI49" s="100">
        <v>0.84774411040498721</v>
      </c>
      <c r="AJ49" s="126">
        <v>69</v>
      </c>
      <c r="AK49" s="98">
        <v>4.0285714285714267</v>
      </c>
      <c r="AL49" s="100">
        <v>0.74698272622418116</v>
      </c>
      <c r="AM49" s="126">
        <v>35</v>
      </c>
      <c r="AN49" s="98">
        <v>3.6</v>
      </c>
      <c r="AO49" s="100">
        <v>1.1401754250991378</v>
      </c>
      <c r="AP49" s="126">
        <v>5</v>
      </c>
      <c r="AQ49" s="98">
        <v>3.9310344827586201</v>
      </c>
      <c r="AR49" s="100">
        <v>0.9231558637459184</v>
      </c>
      <c r="AS49" s="126">
        <v>29</v>
      </c>
      <c r="AT49" s="98">
        <v>3.8000000000000007</v>
      </c>
      <c r="AU49" s="100">
        <v>1.0327955589886448</v>
      </c>
      <c r="AV49" s="126">
        <v>10</v>
      </c>
      <c r="AW49" s="98">
        <v>4.1904761904761907</v>
      </c>
      <c r="AX49" s="100">
        <v>0.60158520751823841</v>
      </c>
      <c r="AY49" s="126">
        <v>21</v>
      </c>
      <c r="AZ49" s="98">
        <v>3.9354838709677424</v>
      </c>
      <c r="BA49" s="100">
        <v>0.89201957642822138</v>
      </c>
      <c r="BB49" s="126">
        <v>31</v>
      </c>
      <c r="BC49" s="98">
        <v>3.9736842105263159</v>
      </c>
      <c r="BD49" s="100">
        <v>0.82156219370315031</v>
      </c>
      <c r="BE49" s="126">
        <v>38</v>
      </c>
      <c r="BF49" s="98">
        <v>3.949152542372881</v>
      </c>
      <c r="BG49" s="100">
        <v>0.89872954033705788</v>
      </c>
      <c r="BH49" s="126">
        <v>59</v>
      </c>
      <c r="BI49" s="98">
        <v>3.9999999999999996</v>
      </c>
      <c r="BJ49" s="100">
        <v>0.47140452079103157</v>
      </c>
      <c r="BK49" s="126">
        <v>10</v>
      </c>
      <c r="BL49" s="7"/>
      <c r="BM49" s="17" t="str">
        <f t="shared" si="1"/>
        <v>N&lt;5</v>
      </c>
      <c r="BN49" s="14" t="str">
        <f t="shared" si="0"/>
        <v>N&lt;5</v>
      </c>
      <c r="BO49" s="14" t="str">
        <f t="shared" si="2"/>
        <v>N&lt;5</v>
      </c>
      <c r="BP49" s="14" t="str">
        <f t="shared" si="3"/>
        <v>N&lt;5</v>
      </c>
      <c r="BQ49" s="14" t="str">
        <f t="shared" si="4"/>
        <v>N&lt;5
N&lt;5</v>
      </c>
      <c r="BR49" s="17">
        <f t="shared" si="5"/>
        <v>0.11363636363636374</v>
      </c>
      <c r="BS49" s="14" t="str">
        <f t="shared" si="6"/>
        <v>ntt</v>
      </c>
      <c r="BT49" s="14">
        <f t="shared" si="7"/>
        <v>0.11363636363636374</v>
      </c>
      <c r="BU49" s="14" t="str">
        <f t="shared" si="8"/>
        <v>small</v>
      </c>
      <c r="BV49" s="14" t="str">
        <f t="shared" si="9"/>
        <v>ntt
small</v>
      </c>
      <c r="BW49" s="17">
        <f t="shared" si="10"/>
        <v>-3.4482758620689939E-2</v>
      </c>
      <c r="BX49" s="14" t="str">
        <f t="shared" si="11"/>
        <v/>
      </c>
      <c r="BY49" s="14">
        <f t="shared" si="12"/>
        <v>3.4482758620689939E-2</v>
      </c>
      <c r="BZ49" s="14" t="str">
        <f t="shared" si="13"/>
        <v/>
      </c>
      <c r="CA49" s="14" t="str">
        <f t="shared" si="14"/>
        <v xml:space="preserve">
</v>
      </c>
      <c r="CB49" s="17">
        <f t="shared" si="15"/>
        <v>0.20512820512820532</v>
      </c>
      <c r="CC49" s="14" t="str">
        <f t="shared" si="16"/>
        <v>women</v>
      </c>
      <c r="CD49" s="14">
        <f t="shared" si="17"/>
        <v>0.20512820512820532</v>
      </c>
      <c r="CE49" s="14" t="str">
        <f t="shared" si="18"/>
        <v>small</v>
      </c>
      <c r="CF49" s="14" t="str">
        <f t="shared" si="19"/>
        <v>women
small</v>
      </c>
      <c r="CG49" s="17">
        <f t="shared" si="20"/>
        <v>0.91463414634146345</v>
      </c>
      <c r="CH49" s="14" t="str">
        <f t="shared" si="21"/>
        <v>foc</v>
      </c>
      <c r="CI49" s="14">
        <f t="shared" si="22"/>
        <v>0.91463414634146345</v>
      </c>
      <c r="CJ49" s="14" t="str">
        <f t="shared" si="23"/>
        <v>Large</v>
      </c>
      <c r="CK49" s="14" t="str">
        <f t="shared" si="24"/>
        <v>foc
Large</v>
      </c>
      <c r="CL49" s="17">
        <f t="shared" si="25"/>
        <v>0.22002127392112528</v>
      </c>
      <c r="CM49" s="14" t="str">
        <f t="shared" si="26"/>
        <v>+</v>
      </c>
      <c r="CN49" s="14">
        <f t="shared" si="27"/>
        <v>0.22002127392112528</v>
      </c>
      <c r="CO49" s="14" t="str">
        <f t="shared" si="28"/>
        <v>small</v>
      </c>
      <c r="CP49" s="14" t="str">
        <f t="shared" si="29"/>
        <v>+
small</v>
      </c>
      <c r="CQ49" s="17">
        <f t="shared" si="30"/>
        <v>0.29260573357064479</v>
      </c>
      <c r="CR49" s="17" t="str">
        <f t="shared" si="31"/>
        <v>+</v>
      </c>
      <c r="CS49" s="17">
        <f t="shared" si="32"/>
        <v>0.29260573357064479</v>
      </c>
      <c r="CT49" s="17" t="str">
        <f t="shared" si="33"/>
        <v>small</v>
      </c>
      <c r="CU49" s="17" t="str">
        <f t="shared" si="34"/>
        <v>+
small</v>
      </c>
      <c r="CV49" s="151" t="str">
        <f t="shared" si="35"/>
        <v>N&lt;5</v>
      </c>
      <c r="CW49" s="17" t="str">
        <f t="shared" si="36"/>
        <v>N&lt;5</v>
      </c>
      <c r="CX49" s="17" t="str">
        <f t="shared" si="37"/>
        <v>N&lt;5</v>
      </c>
      <c r="CY49" s="17" t="str">
        <f t="shared" si="38"/>
        <v>N&lt;5</v>
      </c>
      <c r="CZ49" s="17" t="str">
        <f t="shared" si="39"/>
        <v>N&lt;5
N&lt;5</v>
      </c>
      <c r="DA49" s="17">
        <f t="shared" si="40"/>
        <v>0.23943354685710561</v>
      </c>
      <c r="DB49" s="17" t="str">
        <f t="shared" si="41"/>
        <v>+</v>
      </c>
      <c r="DC49" s="17">
        <f t="shared" si="42"/>
        <v>0.23943354685710561</v>
      </c>
      <c r="DD49" s="17" t="str">
        <f t="shared" si="43"/>
        <v>small</v>
      </c>
      <c r="DE49" s="17" t="str">
        <f t="shared" si="44"/>
        <v>+
small</v>
      </c>
      <c r="DF49" s="17">
        <f t="shared" si="45"/>
        <v>-1.9364916731036234E-2</v>
      </c>
      <c r="DG49" s="17" t="str">
        <f t="shared" si="46"/>
        <v/>
      </c>
      <c r="DH49" s="17">
        <f t="shared" si="47"/>
        <v>1.9364916731036234E-2</v>
      </c>
      <c r="DI49" s="17" t="str">
        <f t="shared" si="48"/>
        <v/>
      </c>
      <c r="DJ49" s="17" t="str">
        <f t="shared" si="49"/>
        <v xml:space="preserve">
</v>
      </c>
      <c r="DK49" s="17">
        <f t="shared" si="50"/>
        <v>0.56596503075729021</v>
      </c>
      <c r="DL49" s="17" t="str">
        <f t="shared" si="51"/>
        <v>+</v>
      </c>
      <c r="DM49" s="17">
        <f t="shared" si="52"/>
        <v>0.56596503075729021</v>
      </c>
      <c r="DN49" s="17" t="str">
        <f t="shared" si="53"/>
        <v>Large</v>
      </c>
      <c r="DO49" s="17" t="str">
        <f t="shared" si="54"/>
        <v>+
Large</v>
      </c>
      <c r="DP49" s="17">
        <f t="shared" si="55"/>
        <v>9.5831832873032277E-2</v>
      </c>
      <c r="DQ49" s="17" t="str">
        <f t="shared" si="56"/>
        <v/>
      </c>
      <c r="DR49" s="17">
        <f t="shared" si="57"/>
        <v>9.5831832873032277E-2</v>
      </c>
      <c r="DS49" s="17" t="str">
        <f t="shared" si="58"/>
        <v/>
      </c>
      <c r="DT49" s="17" t="str">
        <f t="shared" si="59"/>
        <v xml:space="preserve">
</v>
      </c>
      <c r="DU49" s="17">
        <f t="shared" si="60"/>
        <v>0.34529852115957727</v>
      </c>
      <c r="DV49" s="17" t="str">
        <f t="shared" si="61"/>
        <v>+</v>
      </c>
      <c r="DW49" s="17">
        <f t="shared" si="62"/>
        <v>0.34529852115957727</v>
      </c>
      <c r="DX49" s="17" t="str">
        <f t="shared" si="63"/>
        <v>moderate</v>
      </c>
      <c r="DY49" s="17" t="str">
        <f t="shared" si="64"/>
        <v>+
moderate</v>
      </c>
      <c r="DZ49" s="17">
        <f t="shared" si="65"/>
        <v>2.1310685265444766E-2</v>
      </c>
      <c r="EA49" s="17" t="str">
        <f t="shared" si="66"/>
        <v/>
      </c>
      <c r="EB49" s="17">
        <f t="shared" si="67"/>
        <v>2.1310685265444766E-2</v>
      </c>
      <c r="EC49" s="17" t="str">
        <f t="shared" si="68"/>
        <v/>
      </c>
      <c r="ED49" s="17" t="str">
        <f t="shared" si="69"/>
        <v xml:space="preserve">
</v>
      </c>
      <c r="EE49" s="17">
        <f t="shared" si="70"/>
        <v>1.739482681718906</v>
      </c>
      <c r="EF49" s="17" t="str">
        <f t="shared" si="71"/>
        <v>+</v>
      </c>
      <c r="EG49" s="17">
        <f t="shared" si="72"/>
        <v>1.739482681718906</v>
      </c>
      <c r="EH49" s="17" t="str">
        <f t="shared" si="73"/>
        <v>Large</v>
      </c>
      <c r="EI49" s="17" t="str">
        <f t="shared" si="74"/>
        <v>+
Large</v>
      </c>
    </row>
    <row r="50" spans="1:139" x14ac:dyDescent="0.2">
      <c r="A50" s="2" t="s">
        <v>131</v>
      </c>
      <c r="B50" s="2" t="s">
        <v>125</v>
      </c>
      <c r="C50" s="2" t="s">
        <v>132</v>
      </c>
      <c r="D50" s="32">
        <v>2.6</v>
      </c>
      <c r="E50" s="32">
        <v>1.27</v>
      </c>
      <c r="F50" s="125">
        <v>20</v>
      </c>
      <c r="G50" s="32">
        <v>2.6</v>
      </c>
      <c r="H50" s="32">
        <v>1.26</v>
      </c>
      <c r="I50" s="125">
        <v>10</v>
      </c>
      <c r="J50" s="32" t="s">
        <v>442</v>
      </c>
      <c r="K50" s="32" t="s">
        <v>442</v>
      </c>
      <c r="L50" s="125" t="s">
        <v>442</v>
      </c>
      <c r="M50" s="32">
        <v>2.78</v>
      </c>
      <c r="N50" s="32">
        <v>1.3</v>
      </c>
      <c r="O50" s="125">
        <v>9</v>
      </c>
      <c r="P50" s="32" t="s">
        <v>442</v>
      </c>
      <c r="Q50" s="32" t="s">
        <v>442</v>
      </c>
      <c r="R50" s="125" t="s">
        <v>442</v>
      </c>
      <c r="S50" s="32">
        <v>2.33</v>
      </c>
      <c r="T50" s="32">
        <v>1.21</v>
      </c>
      <c r="U50" s="125">
        <v>6</v>
      </c>
      <c r="V50" s="32">
        <v>2.89</v>
      </c>
      <c r="W50" s="32">
        <v>1.17</v>
      </c>
      <c r="X50" s="125">
        <v>9</v>
      </c>
      <c r="Y50" s="32">
        <v>2.36</v>
      </c>
      <c r="Z50" s="32">
        <v>1.36</v>
      </c>
      <c r="AA50" s="125">
        <v>11</v>
      </c>
      <c r="AB50" s="32">
        <v>2.83</v>
      </c>
      <c r="AC50" s="32">
        <v>1.27</v>
      </c>
      <c r="AD50" s="125">
        <v>12</v>
      </c>
      <c r="AE50" s="32">
        <v>2.25</v>
      </c>
      <c r="AF50" s="32">
        <v>1.28</v>
      </c>
      <c r="AG50" s="125">
        <v>8</v>
      </c>
      <c r="AH50" s="32">
        <v>2.9047619047619047</v>
      </c>
      <c r="AI50" s="32">
        <v>1.0910894511799618</v>
      </c>
      <c r="AJ50" s="125">
        <v>21</v>
      </c>
      <c r="AK50" s="32">
        <v>2.9090909090909092</v>
      </c>
      <c r="AL50" s="32">
        <v>1.044465935734187</v>
      </c>
      <c r="AM50" s="125">
        <v>11</v>
      </c>
      <c r="AN50" s="32" t="s">
        <v>442</v>
      </c>
      <c r="AO50" s="32" t="s">
        <v>442</v>
      </c>
      <c r="AP50" s="125" t="s">
        <v>442</v>
      </c>
      <c r="AQ50" s="32">
        <v>3</v>
      </c>
      <c r="AR50" s="32">
        <v>1.0690449676496976</v>
      </c>
      <c r="AS50" s="125">
        <v>8</v>
      </c>
      <c r="AT50" s="32" t="s">
        <v>442</v>
      </c>
      <c r="AU50" s="32" t="s">
        <v>442</v>
      </c>
      <c r="AV50" s="125" t="s">
        <v>442</v>
      </c>
      <c r="AW50" s="32" t="s">
        <v>442</v>
      </c>
      <c r="AX50" s="32" t="s">
        <v>442</v>
      </c>
      <c r="AY50" s="125" t="s">
        <v>442</v>
      </c>
      <c r="AZ50" s="32">
        <v>3.1818181818181821</v>
      </c>
      <c r="BA50" s="32">
        <v>0.98164981721404287</v>
      </c>
      <c r="BB50" s="125">
        <v>11</v>
      </c>
      <c r="BC50" s="32">
        <v>2.5999999999999996</v>
      </c>
      <c r="BD50" s="32">
        <v>1.1737877907772671</v>
      </c>
      <c r="BE50" s="125">
        <v>10</v>
      </c>
      <c r="BF50" s="32">
        <v>3.0000000000000004</v>
      </c>
      <c r="BG50" s="32">
        <v>1.1338934190276819</v>
      </c>
      <c r="BH50" s="125">
        <v>15</v>
      </c>
      <c r="BI50" s="32">
        <v>2.6666666666666665</v>
      </c>
      <c r="BJ50" s="32">
        <v>1.0327955589886444</v>
      </c>
      <c r="BK50" s="125">
        <v>6</v>
      </c>
      <c r="BL50" s="6"/>
      <c r="BM50" s="17" t="str">
        <f t="shared" si="1"/>
        <v>N&lt;5</v>
      </c>
      <c r="BN50" s="14" t="str">
        <f t="shared" si="0"/>
        <v>N&lt;5</v>
      </c>
      <c r="BO50" s="14" t="str">
        <f t="shared" si="2"/>
        <v>N&lt;5</v>
      </c>
      <c r="BP50" s="14" t="str">
        <f t="shared" si="3"/>
        <v>N&lt;5</v>
      </c>
      <c r="BQ50" s="14" t="str">
        <f t="shared" si="4"/>
        <v>N&lt;5
N&lt;5</v>
      </c>
      <c r="BR50" s="17">
        <f t="shared" si="5"/>
        <v>-0.14285714285714263</v>
      </c>
      <c r="BS50" s="14" t="str">
        <f t="shared" si="6"/>
        <v>tenured</v>
      </c>
      <c r="BT50" s="14">
        <f t="shared" si="7"/>
        <v>0.14285714285714263</v>
      </c>
      <c r="BU50" s="14" t="str">
        <f t="shared" si="8"/>
        <v>small</v>
      </c>
      <c r="BV50" s="14" t="str">
        <f t="shared" si="9"/>
        <v>tenured
small</v>
      </c>
      <c r="BW50" s="17" t="str">
        <f t="shared" si="10"/>
        <v>N&lt;5</v>
      </c>
      <c r="BX50" s="14" t="str">
        <f t="shared" si="11"/>
        <v>N&lt;5</v>
      </c>
      <c r="BY50" s="14" t="str">
        <f t="shared" si="12"/>
        <v>N&lt;5</v>
      </c>
      <c r="BZ50" s="14" t="str">
        <f t="shared" si="13"/>
        <v>N&lt;5</v>
      </c>
      <c r="CA50" s="14" t="str">
        <f t="shared" si="14"/>
        <v>N&lt;5
N&lt;5</v>
      </c>
      <c r="CB50" s="17">
        <f t="shared" si="15"/>
        <v>0.45299145299145321</v>
      </c>
      <c r="CC50" s="14" t="str">
        <f t="shared" si="16"/>
        <v>women</v>
      </c>
      <c r="CD50" s="14">
        <f t="shared" si="17"/>
        <v>0.45299145299145321</v>
      </c>
      <c r="CE50" s="14" t="str">
        <f t="shared" si="18"/>
        <v>moderate</v>
      </c>
      <c r="CF50" s="14" t="str">
        <f t="shared" si="19"/>
        <v>women
moderate</v>
      </c>
      <c r="CG50" s="17">
        <f t="shared" si="20"/>
        <v>0.45669291338582685</v>
      </c>
      <c r="CH50" s="14" t="str">
        <f t="shared" si="21"/>
        <v>foc</v>
      </c>
      <c r="CI50" s="14">
        <f t="shared" si="22"/>
        <v>0.45669291338582685</v>
      </c>
      <c r="CJ50" s="14" t="str">
        <f t="shared" si="23"/>
        <v>moderate</v>
      </c>
      <c r="CK50" s="14" t="str">
        <f t="shared" si="24"/>
        <v>foc
moderate</v>
      </c>
      <c r="CL50" s="17">
        <f t="shared" si="25"/>
        <v>0.27931889950207012</v>
      </c>
      <c r="CM50" s="14" t="str">
        <f t="shared" si="26"/>
        <v>+</v>
      </c>
      <c r="CN50" s="14">
        <f t="shared" si="27"/>
        <v>0.27931889950207012</v>
      </c>
      <c r="CO50" s="14" t="str">
        <f t="shared" si="28"/>
        <v>small</v>
      </c>
      <c r="CP50" s="14" t="str">
        <f t="shared" si="29"/>
        <v>+
small</v>
      </c>
      <c r="CQ50" s="17">
        <f t="shared" si="30"/>
        <v>0.29593201512468631</v>
      </c>
      <c r="CR50" s="17" t="str">
        <f t="shared" si="31"/>
        <v>+</v>
      </c>
      <c r="CS50" s="17">
        <f t="shared" si="32"/>
        <v>0.29593201512468631</v>
      </c>
      <c r="CT50" s="17" t="str">
        <f t="shared" si="33"/>
        <v>small</v>
      </c>
      <c r="CU50" s="17" t="str">
        <f t="shared" si="34"/>
        <v>+
small</v>
      </c>
      <c r="CV50" s="151" t="str">
        <f t="shared" si="35"/>
        <v>N&lt;5</v>
      </c>
      <c r="CW50" s="17" t="str">
        <f t="shared" si="36"/>
        <v>N&lt;5</v>
      </c>
      <c r="CX50" s="17" t="str">
        <f t="shared" si="37"/>
        <v>N&lt;5</v>
      </c>
      <c r="CY50" s="17" t="str">
        <f t="shared" si="38"/>
        <v>N&lt;5</v>
      </c>
      <c r="CZ50" s="17" t="str">
        <f t="shared" si="39"/>
        <v>N&lt;5
N&lt;5</v>
      </c>
      <c r="DA50" s="17">
        <f t="shared" si="40"/>
        <v>0.20579115627256694</v>
      </c>
      <c r="DB50" s="17" t="str">
        <f t="shared" si="41"/>
        <v>+</v>
      </c>
      <c r="DC50" s="17">
        <f t="shared" si="42"/>
        <v>0.20579115627256694</v>
      </c>
      <c r="DD50" s="17" t="str">
        <f t="shared" si="43"/>
        <v>small</v>
      </c>
      <c r="DE50" s="17" t="str">
        <f t="shared" si="44"/>
        <v>+
small</v>
      </c>
      <c r="DF50" s="17" t="str">
        <f t="shared" si="45"/>
        <v>N&lt;5</v>
      </c>
      <c r="DG50" s="17" t="str">
        <f t="shared" si="46"/>
        <v>N&lt;5</v>
      </c>
      <c r="DH50" s="17" t="str">
        <f t="shared" si="47"/>
        <v>N&lt;5</v>
      </c>
      <c r="DI50" s="17" t="str">
        <f t="shared" si="48"/>
        <v>N&lt;5</v>
      </c>
      <c r="DJ50" s="17" t="str">
        <f t="shared" si="49"/>
        <v>N&lt;5
N&lt;5</v>
      </c>
      <c r="DK50" s="17" t="str">
        <f t="shared" si="50"/>
        <v>N&lt;5</v>
      </c>
      <c r="DL50" s="17" t="str">
        <f t="shared" si="51"/>
        <v>N&lt;5</v>
      </c>
      <c r="DM50" s="17" t="str">
        <f t="shared" si="52"/>
        <v>N&lt;5</v>
      </c>
      <c r="DN50" s="17" t="str">
        <f t="shared" si="53"/>
        <v>N&lt;5</v>
      </c>
      <c r="DO50" s="17" t="str">
        <f t="shared" si="54"/>
        <v>N&lt;5
N&lt;5</v>
      </c>
      <c r="DP50" s="17">
        <f t="shared" si="55"/>
        <v>0.29727319936387536</v>
      </c>
      <c r="DQ50" s="17" t="str">
        <f t="shared" si="56"/>
        <v>+</v>
      </c>
      <c r="DR50" s="17">
        <f t="shared" si="57"/>
        <v>0.29727319936387536</v>
      </c>
      <c r="DS50" s="17" t="str">
        <f t="shared" si="58"/>
        <v>small</v>
      </c>
      <c r="DT50" s="17" t="str">
        <f t="shared" si="59"/>
        <v>+
small</v>
      </c>
      <c r="DU50" s="17">
        <f t="shared" si="60"/>
        <v>0.20446626032894316</v>
      </c>
      <c r="DV50" s="17" t="str">
        <f t="shared" si="61"/>
        <v>+</v>
      </c>
      <c r="DW50" s="17">
        <f t="shared" si="62"/>
        <v>0.20446626032894316</v>
      </c>
      <c r="DX50" s="17" t="str">
        <f t="shared" si="63"/>
        <v>small</v>
      </c>
      <c r="DY50" s="17" t="str">
        <f t="shared" si="64"/>
        <v>+
small</v>
      </c>
      <c r="DZ50" s="17">
        <f t="shared" si="65"/>
        <v>0.14992590762699376</v>
      </c>
      <c r="EA50" s="17" t="str">
        <f t="shared" si="66"/>
        <v>+</v>
      </c>
      <c r="EB50" s="17">
        <f t="shared" si="67"/>
        <v>0.14992590762699376</v>
      </c>
      <c r="EC50" s="17" t="str">
        <f t="shared" si="68"/>
        <v>small</v>
      </c>
      <c r="ED50" s="17" t="str">
        <f t="shared" si="69"/>
        <v>+
small</v>
      </c>
      <c r="EE50" s="17">
        <f t="shared" si="70"/>
        <v>0.40343576522993918</v>
      </c>
      <c r="EF50" s="17" t="str">
        <f t="shared" si="71"/>
        <v>+</v>
      </c>
      <c r="EG50" s="17">
        <f t="shared" si="72"/>
        <v>0.40343576522993918</v>
      </c>
      <c r="EH50" s="17" t="str">
        <f t="shared" si="73"/>
        <v>moderate</v>
      </c>
      <c r="EI50" s="17" t="str">
        <f t="shared" si="74"/>
        <v>+
moderate</v>
      </c>
    </row>
    <row r="51" spans="1:139" s="27" customFormat="1" x14ac:dyDescent="0.2">
      <c r="A51" s="95" t="s">
        <v>133</v>
      </c>
      <c r="B51" s="95" t="s">
        <v>125</v>
      </c>
      <c r="C51" s="95" t="s">
        <v>134</v>
      </c>
      <c r="D51" s="98">
        <v>2.69</v>
      </c>
      <c r="E51" s="100">
        <v>1.2</v>
      </c>
      <c r="F51" s="126">
        <v>16</v>
      </c>
      <c r="G51" s="98">
        <v>2.77</v>
      </c>
      <c r="H51" s="100">
        <v>1.3</v>
      </c>
      <c r="I51" s="126">
        <v>13</v>
      </c>
      <c r="J51" s="98" t="s">
        <v>442</v>
      </c>
      <c r="K51" s="100" t="s">
        <v>442</v>
      </c>
      <c r="L51" s="126" t="s">
        <v>442</v>
      </c>
      <c r="M51" s="98" t="s">
        <v>442</v>
      </c>
      <c r="N51" s="100" t="s">
        <v>442</v>
      </c>
      <c r="O51" s="126" t="s">
        <v>442</v>
      </c>
      <c r="P51" s="99" t="s">
        <v>442</v>
      </c>
      <c r="Q51" s="99" t="s">
        <v>442</v>
      </c>
      <c r="R51" s="126" t="s">
        <v>442</v>
      </c>
      <c r="S51" s="99">
        <v>2.78</v>
      </c>
      <c r="T51" s="99">
        <v>1.39</v>
      </c>
      <c r="U51" s="126">
        <v>9</v>
      </c>
      <c r="V51" s="99">
        <v>2.86</v>
      </c>
      <c r="W51" s="99">
        <v>1.07</v>
      </c>
      <c r="X51" s="126">
        <v>7</v>
      </c>
      <c r="Y51" s="99">
        <v>2.56</v>
      </c>
      <c r="Z51" s="99">
        <v>1.33</v>
      </c>
      <c r="AA51" s="126">
        <v>9</v>
      </c>
      <c r="AB51" s="99">
        <v>2.79</v>
      </c>
      <c r="AC51" s="99">
        <v>1.19</v>
      </c>
      <c r="AD51" s="126">
        <v>14</v>
      </c>
      <c r="AE51" s="99" t="s">
        <v>442</v>
      </c>
      <c r="AF51" s="99" t="s">
        <v>442</v>
      </c>
      <c r="AG51" s="126" t="s">
        <v>442</v>
      </c>
      <c r="AH51" s="98">
        <v>2.384615384615385</v>
      </c>
      <c r="AI51" s="100">
        <v>1.1208970766356099</v>
      </c>
      <c r="AJ51" s="126">
        <v>13</v>
      </c>
      <c r="AK51" s="98">
        <v>2.125</v>
      </c>
      <c r="AL51" s="100">
        <v>0.99103120896511487</v>
      </c>
      <c r="AM51" s="126">
        <v>8</v>
      </c>
      <c r="AN51" s="98" t="s">
        <v>442</v>
      </c>
      <c r="AO51" s="100" t="s">
        <v>442</v>
      </c>
      <c r="AP51" s="126" t="s">
        <v>442</v>
      </c>
      <c r="AQ51" s="98" t="s">
        <v>442</v>
      </c>
      <c r="AR51" s="100" t="s">
        <v>442</v>
      </c>
      <c r="AS51" s="126" t="s">
        <v>442</v>
      </c>
      <c r="AT51" s="99" t="s">
        <v>442</v>
      </c>
      <c r="AU51" s="99" t="s">
        <v>442</v>
      </c>
      <c r="AV51" s="126" t="s">
        <v>442</v>
      </c>
      <c r="AW51" s="99">
        <v>2</v>
      </c>
      <c r="AX51" s="99">
        <v>1.0954451150103321</v>
      </c>
      <c r="AY51" s="126">
        <v>6</v>
      </c>
      <c r="AZ51" s="99">
        <v>2.8</v>
      </c>
      <c r="BA51" s="99">
        <v>1.3038404810405297</v>
      </c>
      <c r="BB51" s="126">
        <v>5</v>
      </c>
      <c r="BC51" s="99">
        <v>2.125</v>
      </c>
      <c r="BD51" s="99">
        <v>0.99103120896511487</v>
      </c>
      <c r="BE51" s="126">
        <v>8</v>
      </c>
      <c r="BF51" s="99">
        <v>2</v>
      </c>
      <c r="BG51" s="99">
        <v>0.94280904158206336</v>
      </c>
      <c r="BH51" s="126">
        <v>10</v>
      </c>
      <c r="BI51" s="99" t="s">
        <v>442</v>
      </c>
      <c r="BJ51" s="99" t="s">
        <v>442</v>
      </c>
      <c r="BK51" s="126" t="s">
        <v>442</v>
      </c>
      <c r="BL51" s="7"/>
      <c r="BM51" s="17" t="str">
        <f t="shared" si="1"/>
        <v>N&lt;5</v>
      </c>
      <c r="BN51" s="14" t="str">
        <f t="shared" si="0"/>
        <v>N&lt;5</v>
      </c>
      <c r="BO51" s="14" t="str">
        <f t="shared" si="2"/>
        <v>N&lt;5</v>
      </c>
      <c r="BP51" s="14" t="str">
        <f t="shared" si="3"/>
        <v>N&lt;5</v>
      </c>
      <c r="BQ51" s="14" t="str">
        <f t="shared" si="4"/>
        <v>N&lt;5
N&lt;5</v>
      </c>
      <c r="BR51" s="17" t="str">
        <f t="shared" si="5"/>
        <v>N&lt;5</v>
      </c>
      <c r="BS51" s="14" t="str">
        <f t="shared" si="6"/>
        <v>N&lt;5</v>
      </c>
      <c r="BT51" s="14" t="str">
        <f t="shared" si="7"/>
        <v>N&lt;5</v>
      </c>
      <c r="BU51" s="14" t="str">
        <f t="shared" si="8"/>
        <v>N&lt;5</v>
      </c>
      <c r="BV51" s="14" t="str">
        <f t="shared" si="9"/>
        <v>N&lt;5
N&lt;5</v>
      </c>
      <c r="BW51" s="17" t="str">
        <f t="shared" si="10"/>
        <v>N&lt;5</v>
      </c>
      <c r="BX51" s="14" t="str">
        <f t="shared" si="11"/>
        <v>N&lt;5</v>
      </c>
      <c r="BY51" s="14" t="str">
        <f t="shared" si="12"/>
        <v>N&lt;5</v>
      </c>
      <c r="BZ51" s="14" t="str">
        <f t="shared" si="13"/>
        <v>N&lt;5</v>
      </c>
      <c r="CA51" s="14" t="str">
        <f t="shared" si="14"/>
        <v>N&lt;5
N&lt;5</v>
      </c>
      <c r="CB51" s="17">
        <f t="shared" si="15"/>
        <v>0.28037383177570074</v>
      </c>
      <c r="CC51" s="14" t="str">
        <f t="shared" si="16"/>
        <v>women</v>
      </c>
      <c r="CD51" s="14">
        <f t="shared" si="17"/>
        <v>0.28037383177570074</v>
      </c>
      <c r="CE51" s="14" t="str">
        <f t="shared" si="18"/>
        <v>small</v>
      </c>
      <c r="CF51" s="14" t="str">
        <f t="shared" si="19"/>
        <v>women
small</v>
      </c>
      <c r="CG51" s="17" t="str">
        <f t="shared" si="20"/>
        <v>N&lt;5</v>
      </c>
      <c r="CH51" s="14" t="str">
        <f t="shared" si="21"/>
        <v>N&lt;5</v>
      </c>
      <c r="CI51" s="14" t="str">
        <f t="shared" si="22"/>
        <v>N&lt;5</v>
      </c>
      <c r="CJ51" s="14" t="str">
        <f t="shared" si="23"/>
        <v>N&lt;5</v>
      </c>
      <c r="CK51" s="14" t="str">
        <f t="shared" si="24"/>
        <v>N&lt;5
N&lt;5</v>
      </c>
      <c r="CL51" s="17">
        <f t="shared" si="25"/>
        <v>-0.27244661597408354</v>
      </c>
      <c r="CM51" s="14" t="str">
        <f t="shared" si="26"/>
        <v>-</v>
      </c>
      <c r="CN51" s="14">
        <f t="shared" si="27"/>
        <v>0.27244661597408354</v>
      </c>
      <c r="CO51" s="14" t="str">
        <f t="shared" si="28"/>
        <v>small</v>
      </c>
      <c r="CP51" s="14" t="str">
        <f t="shared" si="29"/>
        <v>-
small</v>
      </c>
      <c r="CQ51" s="17">
        <f t="shared" si="30"/>
        <v>-0.65083722305127178</v>
      </c>
      <c r="CR51" s="17" t="str">
        <f t="shared" si="31"/>
        <v>-</v>
      </c>
      <c r="CS51" s="17">
        <f t="shared" si="32"/>
        <v>0.65083722305127178</v>
      </c>
      <c r="CT51" s="17" t="str">
        <f t="shared" si="33"/>
        <v>Large</v>
      </c>
      <c r="CU51" s="17" t="str">
        <f t="shared" si="34"/>
        <v>-
Large</v>
      </c>
      <c r="CV51" s="151" t="str">
        <f t="shared" si="35"/>
        <v>N&lt;5</v>
      </c>
      <c r="CW51" s="17" t="str">
        <f t="shared" si="36"/>
        <v>N&lt;5</v>
      </c>
      <c r="CX51" s="17" t="str">
        <f t="shared" si="37"/>
        <v>N&lt;5</v>
      </c>
      <c r="CY51" s="17" t="str">
        <f t="shared" si="38"/>
        <v>N&lt;5</v>
      </c>
      <c r="CZ51" s="17" t="str">
        <f t="shared" si="39"/>
        <v>N&lt;5
N&lt;5</v>
      </c>
      <c r="DA51" s="17" t="str">
        <f t="shared" si="40"/>
        <v>N&lt;5</v>
      </c>
      <c r="DB51" s="17" t="str">
        <f t="shared" si="41"/>
        <v>N&lt;5</v>
      </c>
      <c r="DC51" s="17" t="str">
        <f t="shared" si="42"/>
        <v>N&lt;5</v>
      </c>
      <c r="DD51" s="17" t="str">
        <f t="shared" si="43"/>
        <v>N&lt;5</v>
      </c>
      <c r="DE51" s="17" t="str">
        <f t="shared" si="44"/>
        <v>N&lt;5
N&lt;5</v>
      </c>
      <c r="DF51" s="17" t="str">
        <f t="shared" si="45"/>
        <v>N&lt;5</v>
      </c>
      <c r="DG51" s="17" t="str">
        <f t="shared" si="46"/>
        <v>N&lt;5</v>
      </c>
      <c r="DH51" s="17" t="str">
        <f t="shared" si="47"/>
        <v>N&lt;5</v>
      </c>
      <c r="DI51" s="17" t="str">
        <f t="shared" si="48"/>
        <v>N&lt;5</v>
      </c>
      <c r="DJ51" s="17" t="str">
        <f t="shared" si="49"/>
        <v>N&lt;5
N&lt;5</v>
      </c>
      <c r="DK51" s="17">
        <f t="shared" si="50"/>
        <v>-0.71203932475671583</v>
      </c>
      <c r="DL51" s="17" t="str">
        <f t="shared" si="51"/>
        <v>-</v>
      </c>
      <c r="DM51" s="17">
        <f t="shared" si="52"/>
        <v>0.71203932475671583</v>
      </c>
      <c r="DN51" s="17" t="str">
        <f t="shared" si="53"/>
        <v>Large</v>
      </c>
      <c r="DO51" s="17" t="str">
        <f t="shared" si="54"/>
        <v>-
Large</v>
      </c>
      <c r="DP51" s="17">
        <f t="shared" si="55"/>
        <v>-4.6017899330842264E-2</v>
      </c>
      <c r="DQ51" s="17" t="str">
        <f t="shared" si="56"/>
        <v/>
      </c>
      <c r="DR51" s="17">
        <f t="shared" si="57"/>
        <v>4.6017899330842264E-2</v>
      </c>
      <c r="DS51" s="17" t="str">
        <f t="shared" si="58"/>
        <v/>
      </c>
      <c r="DT51" s="17" t="str">
        <f t="shared" si="59"/>
        <v xml:space="preserve">
</v>
      </c>
      <c r="DU51" s="17">
        <f t="shared" si="60"/>
        <v>-0.43893673182527637</v>
      </c>
      <c r="DV51" s="17" t="str">
        <f t="shared" si="61"/>
        <v>-</v>
      </c>
      <c r="DW51" s="17">
        <f t="shared" si="62"/>
        <v>0.43893673182527637</v>
      </c>
      <c r="DX51" s="17" t="str">
        <f t="shared" si="63"/>
        <v>moderate</v>
      </c>
      <c r="DY51" s="17" t="str">
        <f t="shared" si="64"/>
        <v>-
moderate</v>
      </c>
      <c r="DZ51" s="17">
        <f t="shared" si="65"/>
        <v>-0.83792153570605887</v>
      </c>
      <c r="EA51" s="17" t="str">
        <f t="shared" si="66"/>
        <v>-</v>
      </c>
      <c r="EB51" s="17">
        <f t="shared" si="67"/>
        <v>0.83792153570605887</v>
      </c>
      <c r="EC51" s="17" t="str">
        <f t="shared" si="68"/>
        <v>Large</v>
      </c>
      <c r="ED51" s="17" t="str">
        <f t="shared" si="69"/>
        <v>-
Large</v>
      </c>
      <c r="EE51" s="17" t="str">
        <f t="shared" si="70"/>
        <v>N&lt;5</v>
      </c>
      <c r="EF51" s="17" t="str">
        <f t="shared" si="71"/>
        <v>N&lt;5</v>
      </c>
      <c r="EG51" s="17" t="str">
        <f t="shared" si="72"/>
        <v>N&lt;5</v>
      </c>
      <c r="EH51" s="17" t="str">
        <f t="shared" si="73"/>
        <v>N&lt;5</v>
      </c>
      <c r="EI51" s="17" t="str">
        <f t="shared" si="74"/>
        <v>N&lt;5
N&lt;5</v>
      </c>
    </row>
    <row r="52" spans="1:139" x14ac:dyDescent="0.2">
      <c r="A52" s="2" t="s">
        <v>135</v>
      </c>
      <c r="B52" s="2" t="s">
        <v>125</v>
      </c>
      <c r="C52" s="2" t="s">
        <v>136</v>
      </c>
      <c r="D52" s="31">
        <v>2.64</v>
      </c>
      <c r="E52" s="31">
        <v>1.03</v>
      </c>
      <c r="F52" s="125">
        <v>11</v>
      </c>
      <c r="G52" s="31">
        <v>2.56</v>
      </c>
      <c r="H52" s="31">
        <v>1.01</v>
      </c>
      <c r="I52" s="125">
        <v>9</v>
      </c>
      <c r="J52" s="31" t="s">
        <v>442</v>
      </c>
      <c r="K52" s="31" t="s">
        <v>442</v>
      </c>
      <c r="L52" s="125" t="s">
        <v>442</v>
      </c>
      <c r="M52" s="31" t="s">
        <v>442</v>
      </c>
      <c r="N52" s="31" t="s">
        <v>442</v>
      </c>
      <c r="O52" s="125" t="s">
        <v>442</v>
      </c>
      <c r="P52" s="32" t="s">
        <v>442</v>
      </c>
      <c r="Q52" s="32" t="s">
        <v>442</v>
      </c>
      <c r="R52" s="125" t="s">
        <v>442</v>
      </c>
      <c r="S52" s="32">
        <v>2.6</v>
      </c>
      <c r="T52" s="32">
        <v>1.1399999999999999</v>
      </c>
      <c r="U52" s="125">
        <v>5</v>
      </c>
      <c r="V52" s="32" t="s">
        <v>442</v>
      </c>
      <c r="W52" s="32" t="s">
        <v>442</v>
      </c>
      <c r="X52" s="125" t="s">
        <v>442</v>
      </c>
      <c r="Y52" s="32">
        <v>2.4300000000000002</v>
      </c>
      <c r="Z52" s="32">
        <v>1.1299999999999999</v>
      </c>
      <c r="AA52" s="125">
        <v>7</v>
      </c>
      <c r="AB52" s="32">
        <v>2.75</v>
      </c>
      <c r="AC52" s="32">
        <v>1.1599999999999999</v>
      </c>
      <c r="AD52" s="125">
        <v>8</v>
      </c>
      <c r="AE52" s="32" t="s">
        <v>442</v>
      </c>
      <c r="AF52" s="32" t="s">
        <v>442</v>
      </c>
      <c r="AG52" s="125" t="s">
        <v>442</v>
      </c>
      <c r="AH52" s="31">
        <v>3.0000000000000004</v>
      </c>
      <c r="AI52" s="31">
        <v>1.0377490433255416</v>
      </c>
      <c r="AJ52" s="125">
        <v>14</v>
      </c>
      <c r="AK52" s="31">
        <v>2.7272727272727271</v>
      </c>
      <c r="AL52" s="31">
        <v>1.009049958219026</v>
      </c>
      <c r="AM52" s="125">
        <v>11</v>
      </c>
      <c r="AN52" s="31" t="s">
        <v>442</v>
      </c>
      <c r="AO52" s="31" t="s">
        <v>442</v>
      </c>
      <c r="AP52" s="125" t="s">
        <v>442</v>
      </c>
      <c r="AQ52" s="31" t="s">
        <v>442</v>
      </c>
      <c r="AR52" s="31" t="s">
        <v>442</v>
      </c>
      <c r="AS52" s="125" t="s">
        <v>442</v>
      </c>
      <c r="AT52" s="32" t="s">
        <v>442</v>
      </c>
      <c r="AU52" s="32" t="s">
        <v>442</v>
      </c>
      <c r="AV52" s="125" t="s">
        <v>442</v>
      </c>
      <c r="AW52" s="32">
        <v>2.875</v>
      </c>
      <c r="AX52" s="32">
        <v>0.99103120896511487</v>
      </c>
      <c r="AY52" s="125">
        <v>8</v>
      </c>
      <c r="AZ52" s="32">
        <v>3.714285714285714</v>
      </c>
      <c r="BA52" s="32">
        <v>0.48795003647426655</v>
      </c>
      <c r="BB52" s="125">
        <v>7</v>
      </c>
      <c r="BC52" s="32">
        <v>2.2857142857142856</v>
      </c>
      <c r="BD52" s="32">
        <v>0.95118973121134187</v>
      </c>
      <c r="BE52" s="125">
        <v>7</v>
      </c>
      <c r="BF52" s="32">
        <v>2.6999999999999997</v>
      </c>
      <c r="BG52" s="32">
        <v>1.0593499054713802</v>
      </c>
      <c r="BH52" s="125">
        <v>10</v>
      </c>
      <c r="BI52" s="32" t="s">
        <v>442</v>
      </c>
      <c r="BJ52" s="32" t="s">
        <v>442</v>
      </c>
      <c r="BK52" s="125" t="s">
        <v>442</v>
      </c>
      <c r="BL52" s="6"/>
      <c r="BM52" s="17" t="str">
        <f t="shared" si="1"/>
        <v>N&lt;5</v>
      </c>
      <c r="BN52" s="14" t="str">
        <f t="shared" si="0"/>
        <v>N&lt;5</v>
      </c>
      <c r="BO52" s="14" t="str">
        <f t="shared" si="2"/>
        <v>N&lt;5</v>
      </c>
      <c r="BP52" s="14" t="str">
        <f t="shared" si="3"/>
        <v>N&lt;5</v>
      </c>
      <c r="BQ52" s="14" t="str">
        <f t="shared" si="4"/>
        <v>N&lt;5
N&lt;5</v>
      </c>
      <c r="BR52" s="17" t="str">
        <f t="shared" si="5"/>
        <v>N&lt;5</v>
      </c>
      <c r="BS52" s="14" t="str">
        <f t="shared" si="6"/>
        <v>N&lt;5</v>
      </c>
      <c r="BT52" s="14" t="str">
        <f t="shared" si="7"/>
        <v>N&lt;5</v>
      </c>
      <c r="BU52" s="14" t="str">
        <f t="shared" si="8"/>
        <v>N&lt;5</v>
      </c>
      <c r="BV52" s="14" t="str">
        <f t="shared" si="9"/>
        <v>N&lt;5
N&lt;5</v>
      </c>
      <c r="BW52" s="17" t="str">
        <f t="shared" si="10"/>
        <v>N&lt;5</v>
      </c>
      <c r="BX52" s="14" t="str">
        <f t="shared" si="11"/>
        <v>N&lt;5</v>
      </c>
      <c r="BY52" s="14" t="str">
        <f t="shared" si="12"/>
        <v>N&lt;5</v>
      </c>
      <c r="BZ52" s="14" t="str">
        <f t="shared" si="13"/>
        <v>N&lt;5</v>
      </c>
      <c r="CA52" s="14" t="str">
        <f t="shared" si="14"/>
        <v>N&lt;5
N&lt;5</v>
      </c>
      <c r="CB52" s="17" t="str">
        <f t="shared" si="15"/>
        <v>N&lt;5</v>
      </c>
      <c r="CC52" s="14" t="str">
        <f t="shared" si="16"/>
        <v>N&lt;5</v>
      </c>
      <c r="CD52" s="14" t="str">
        <f t="shared" si="17"/>
        <v>N&lt;5</v>
      </c>
      <c r="CE52" s="14" t="str">
        <f t="shared" si="18"/>
        <v>N&lt;5</v>
      </c>
      <c r="CF52" s="14" t="str">
        <f t="shared" si="19"/>
        <v>N&lt;5
N&lt;5</v>
      </c>
      <c r="CG52" s="17" t="str">
        <f t="shared" si="20"/>
        <v>N&lt;5</v>
      </c>
      <c r="CH52" s="14" t="str">
        <f t="shared" si="21"/>
        <v>N&lt;5</v>
      </c>
      <c r="CI52" s="14" t="str">
        <f t="shared" si="22"/>
        <v>N&lt;5</v>
      </c>
      <c r="CJ52" s="14" t="str">
        <f t="shared" si="23"/>
        <v>N&lt;5</v>
      </c>
      <c r="CK52" s="14" t="str">
        <f t="shared" si="24"/>
        <v>N&lt;5
N&lt;5</v>
      </c>
      <c r="CL52" s="17">
        <f t="shared" si="25"/>
        <v>0.34690468019739568</v>
      </c>
      <c r="CM52" s="14" t="str">
        <f t="shared" si="26"/>
        <v>+</v>
      </c>
      <c r="CN52" s="14">
        <f t="shared" si="27"/>
        <v>0.34690468019739568</v>
      </c>
      <c r="CO52" s="14" t="str">
        <f t="shared" si="28"/>
        <v>moderate</v>
      </c>
      <c r="CP52" s="14" t="str">
        <f t="shared" si="29"/>
        <v>+
moderate</v>
      </c>
      <c r="CQ52" s="17">
        <f t="shared" si="30"/>
        <v>0.16577249313598261</v>
      </c>
      <c r="CR52" s="17" t="str">
        <f t="shared" si="31"/>
        <v>+</v>
      </c>
      <c r="CS52" s="17">
        <f t="shared" si="32"/>
        <v>0.16577249313598261</v>
      </c>
      <c r="CT52" s="17" t="str">
        <f t="shared" si="33"/>
        <v>small</v>
      </c>
      <c r="CU52" s="17" t="str">
        <f t="shared" si="34"/>
        <v>+
small</v>
      </c>
      <c r="CV52" s="151" t="str">
        <f t="shared" si="35"/>
        <v>N&lt;5</v>
      </c>
      <c r="CW52" s="17" t="str">
        <f t="shared" si="36"/>
        <v>N&lt;5</v>
      </c>
      <c r="CX52" s="17" t="str">
        <f t="shared" si="37"/>
        <v>N&lt;5</v>
      </c>
      <c r="CY52" s="17" t="str">
        <f t="shared" si="38"/>
        <v>N&lt;5</v>
      </c>
      <c r="CZ52" s="17" t="str">
        <f t="shared" si="39"/>
        <v>N&lt;5
N&lt;5</v>
      </c>
      <c r="DA52" s="17" t="str">
        <f t="shared" si="40"/>
        <v>N&lt;5</v>
      </c>
      <c r="DB52" s="17" t="str">
        <f t="shared" si="41"/>
        <v>N&lt;5</v>
      </c>
      <c r="DC52" s="17" t="str">
        <f t="shared" si="42"/>
        <v>N&lt;5</v>
      </c>
      <c r="DD52" s="17" t="str">
        <f t="shared" si="43"/>
        <v>N&lt;5</v>
      </c>
      <c r="DE52" s="17" t="str">
        <f t="shared" si="44"/>
        <v>N&lt;5
N&lt;5</v>
      </c>
      <c r="DF52" s="17" t="str">
        <f t="shared" si="45"/>
        <v>N&lt;5</v>
      </c>
      <c r="DG52" s="17" t="str">
        <f t="shared" si="46"/>
        <v>N&lt;5</v>
      </c>
      <c r="DH52" s="17" t="str">
        <f t="shared" si="47"/>
        <v>N&lt;5</v>
      </c>
      <c r="DI52" s="17" t="str">
        <f t="shared" si="48"/>
        <v>N&lt;5</v>
      </c>
      <c r="DJ52" s="17" t="str">
        <f t="shared" si="49"/>
        <v>N&lt;5
N&lt;5</v>
      </c>
      <c r="DK52" s="17">
        <f t="shared" si="50"/>
        <v>0.27748873851023204</v>
      </c>
      <c r="DL52" s="17" t="str">
        <f t="shared" si="51"/>
        <v>+</v>
      </c>
      <c r="DM52" s="17">
        <f t="shared" si="52"/>
        <v>0.27748873851023204</v>
      </c>
      <c r="DN52" s="17" t="str">
        <f t="shared" si="53"/>
        <v>small</v>
      </c>
      <c r="DO52" s="17" t="str">
        <f t="shared" si="54"/>
        <v>+
small</v>
      </c>
      <c r="DP52" s="17" t="str">
        <f t="shared" si="55"/>
        <v>N&lt;5</v>
      </c>
      <c r="DQ52" s="17" t="str">
        <f t="shared" si="56"/>
        <v>N&lt;5</v>
      </c>
      <c r="DR52" s="17" t="str">
        <f t="shared" si="57"/>
        <v>N&lt;5</v>
      </c>
      <c r="DS52" s="17" t="str">
        <f t="shared" si="58"/>
        <v>N&lt;5</v>
      </c>
      <c r="DT52" s="17" t="str">
        <f t="shared" si="59"/>
        <v>N&lt;5
N&lt;5</v>
      </c>
      <c r="DU52" s="17">
        <f t="shared" si="60"/>
        <v>-0.15168973081949325</v>
      </c>
      <c r="DV52" s="17" t="str">
        <f t="shared" si="61"/>
        <v>-</v>
      </c>
      <c r="DW52" s="17">
        <f t="shared" si="62"/>
        <v>0.15168973081949325</v>
      </c>
      <c r="DX52" s="17" t="str">
        <f t="shared" si="63"/>
        <v>small</v>
      </c>
      <c r="DY52" s="17" t="str">
        <f t="shared" si="64"/>
        <v>-
small</v>
      </c>
      <c r="DZ52" s="17">
        <f t="shared" si="65"/>
        <v>-4.7198758164566701E-2</v>
      </c>
      <c r="EA52" s="17" t="str">
        <f t="shared" si="66"/>
        <v/>
      </c>
      <c r="EB52" s="17">
        <f t="shared" si="67"/>
        <v>4.7198758164566701E-2</v>
      </c>
      <c r="EC52" s="17" t="str">
        <f t="shared" si="68"/>
        <v/>
      </c>
      <c r="ED52" s="17" t="str">
        <f t="shared" si="69"/>
        <v xml:space="preserve">
</v>
      </c>
      <c r="EE52" s="17" t="str">
        <f t="shared" si="70"/>
        <v>N&lt;5</v>
      </c>
      <c r="EF52" s="17" t="str">
        <f t="shared" si="71"/>
        <v>N&lt;5</v>
      </c>
      <c r="EG52" s="17" t="str">
        <f t="shared" si="72"/>
        <v>N&lt;5</v>
      </c>
      <c r="EH52" s="17" t="str">
        <f t="shared" si="73"/>
        <v>N&lt;5</v>
      </c>
      <c r="EI52" s="17" t="str">
        <f t="shared" si="74"/>
        <v>N&lt;5
N&lt;5</v>
      </c>
    </row>
    <row r="53" spans="1:139" s="27" customFormat="1" x14ac:dyDescent="0.2">
      <c r="A53" s="95" t="s">
        <v>137</v>
      </c>
      <c r="B53" s="95" t="s">
        <v>125</v>
      </c>
      <c r="C53" s="95" t="s">
        <v>138</v>
      </c>
      <c r="D53" s="98">
        <v>3.83</v>
      </c>
      <c r="E53" s="98">
        <v>0.91</v>
      </c>
      <c r="F53" s="126">
        <v>42</v>
      </c>
      <c r="G53" s="98">
        <v>3.65</v>
      </c>
      <c r="H53" s="98">
        <v>0.88</v>
      </c>
      <c r="I53" s="126">
        <v>23</v>
      </c>
      <c r="J53" s="98" t="s">
        <v>442</v>
      </c>
      <c r="K53" s="98" t="s">
        <v>442</v>
      </c>
      <c r="L53" s="126" t="s">
        <v>442</v>
      </c>
      <c r="M53" s="98">
        <v>4.24</v>
      </c>
      <c r="N53" s="98">
        <v>0.75</v>
      </c>
      <c r="O53" s="126">
        <v>17</v>
      </c>
      <c r="P53" s="99">
        <v>3.78</v>
      </c>
      <c r="Q53" s="99">
        <v>0.97</v>
      </c>
      <c r="R53" s="126">
        <v>9</v>
      </c>
      <c r="S53" s="99">
        <v>3.55</v>
      </c>
      <c r="T53" s="99">
        <v>0.93</v>
      </c>
      <c r="U53" s="126">
        <v>11</v>
      </c>
      <c r="V53" s="99">
        <v>3.8</v>
      </c>
      <c r="W53" s="99">
        <v>0.77</v>
      </c>
      <c r="X53" s="126">
        <v>20</v>
      </c>
      <c r="Y53" s="99">
        <v>3.86</v>
      </c>
      <c r="Z53" s="99">
        <v>1.04</v>
      </c>
      <c r="AA53" s="126">
        <v>22</v>
      </c>
      <c r="AB53" s="99">
        <v>3.78</v>
      </c>
      <c r="AC53" s="99">
        <v>0.94</v>
      </c>
      <c r="AD53" s="126">
        <v>32</v>
      </c>
      <c r="AE53" s="99">
        <v>4</v>
      </c>
      <c r="AF53" s="99">
        <v>0.82</v>
      </c>
      <c r="AG53" s="126">
        <v>10</v>
      </c>
      <c r="AH53" s="98">
        <v>3.795454545454545</v>
      </c>
      <c r="AI53" s="98">
        <v>0.70147835433943728</v>
      </c>
      <c r="AJ53" s="126">
        <v>44</v>
      </c>
      <c r="AK53" s="98">
        <v>3.7307692307692308</v>
      </c>
      <c r="AL53" s="98">
        <v>0.60383390482431887</v>
      </c>
      <c r="AM53" s="126">
        <v>26</v>
      </c>
      <c r="AN53" s="98" t="s">
        <v>442</v>
      </c>
      <c r="AO53" s="98" t="s">
        <v>442</v>
      </c>
      <c r="AP53" s="126" t="s">
        <v>442</v>
      </c>
      <c r="AQ53" s="98">
        <v>3.8666666666666663</v>
      </c>
      <c r="AR53" s="98">
        <v>0.8338093878327919</v>
      </c>
      <c r="AS53" s="126">
        <v>15</v>
      </c>
      <c r="AT53" s="99">
        <v>3.5714285714285716</v>
      </c>
      <c r="AU53" s="99">
        <v>0.78679579246944309</v>
      </c>
      <c r="AV53" s="126">
        <v>7</v>
      </c>
      <c r="AW53" s="99">
        <v>3.8235294117647061</v>
      </c>
      <c r="AX53" s="99">
        <v>0.52859413987092441</v>
      </c>
      <c r="AY53" s="126">
        <v>17</v>
      </c>
      <c r="AZ53" s="99">
        <v>3.7826086956521743</v>
      </c>
      <c r="BA53" s="99">
        <v>0.59973643750101013</v>
      </c>
      <c r="BB53" s="126">
        <v>23</v>
      </c>
      <c r="BC53" s="99">
        <v>3.8095238095238098</v>
      </c>
      <c r="BD53" s="99">
        <v>0.81357529578076659</v>
      </c>
      <c r="BE53" s="126">
        <v>21</v>
      </c>
      <c r="BF53" s="99">
        <v>3.7567567567567561</v>
      </c>
      <c r="BG53" s="99">
        <v>0.68334981302914444</v>
      </c>
      <c r="BH53" s="126">
        <v>37</v>
      </c>
      <c r="BI53" s="99">
        <v>4</v>
      </c>
      <c r="BJ53" s="99">
        <v>0.81649658092772592</v>
      </c>
      <c r="BK53" s="126">
        <v>7</v>
      </c>
      <c r="BL53" s="7"/>
      <c r="BM53" s="17" t="str">
        <f t="shared" si="1"/>
        <v>N&lt;5</v>
      </c>
      <c r="BN53" s="14" t="str">
        <f t="shared" si="0"/>
        <v>N&lt;5</v>
      </c>
      <c r="BO53" s="14" t="str">
        <f t="shared" si="2"/>
        <v>N&lt;5</v>
      </c>
      <c r="BP53" s="14" t="str">
        <f t="shared" si="3"/>
        <v>N&lt;5</v>
      </c>
      <c r="BQ53" s="14" t="str">
        <f t="shared" si="4"/>
        <v>N&lt;5
N&lt;5</v>
      </c>
      <c r="BR53" s="17">
        <f t="shared" si="5"/>
        <v>-0.67045454545454575</v>
      </c>
      <c r="BS53" s="14" t="str">
        <f t="shared" si="6"/>
        <v>tenured</v>
      </c>
      <c r="BT53" s="14">
        <f t="shared" si="7"/>
        <v>0.67045454545454575</v>
      </c>
      <c r="BU53" s="14" t="str">
        <f t="shared" si="8"/>
        <v>Large</v>
      </c>
      <c r="BV53" s="14" t="str">
        <f t="shared" si="9"/>
        <v>tenured
Large</v>
      </c>
      <c r="BW53" s="17">
        <f t="shared" si="10"/>
        <v>0.23711340206185566</v>
      </c>
      <c r="BX53" s="14" t="str">
        <f t="shared" si="11"/>
        <v>assoc</v>
      </c>
      <c r="BY53" s="14">
        <f t="shared" si="12"/>
        <v>0.23711340206185566</v>
      </c>
      <c r="BZ53" s="14" t="str">
        <f t="shared" si="13"/>
        <v>small</v>
      </c>
      <c r="CA53" s="14" t="str">
        <f t="shared" si="14"/>
        <v>assoc
small</v>
      </c>
      <c r="CB53" s="17">
        <f t="shared" si="15"/>
        <v>-7.792207792207799E-2</v>
      </c>
      <c r="CC53" s="14" t="str">
        <f t="shared" si="16"/>
        <v/>
      </c>
      <c r="CD53" s="14">
        <f t="shared" si="17"/>
        <v>7.792207792207799E-2</v>
      </c>
      <c r="CE53" s="14" t="str">
        <f t="shared" si="18"/>
        <v/>
      </c>
      <c r="CF53" s="14" t="str">
        <f t="shared" si="19"/>
        <v xml:space="preserve">
</v>
      </c>
      <c r="CG53" s="17">
        <f t="shared" si="20"/>
        <v>-0.23404255319148959</v>
      </c>
      <c r="CH53" s="14" t="str">
        <f t="shared" si="21"/>
        <v>white</v>
      </c>
      <c r="CI53" s="14">
        <f t="shared" si="22"/>
        <v>0.23404255319148959</v>
      </c>
      <c r="CJ53" s="14" t="str">
        <f t="shared" si="23"/>
        <v>small</v>
      </c>
      <c r="CK53" s="14" t="str">
        <f t="shared" si="24"/>
        <v>white
small</v>
      </c>
      <c r="CL53" s="17">
        <f t="shared" si="25"/>
        <v>-4.9246643651585799E-2</v>
      </c>
      <c r="CM53" s="14" t="str">
        <f t="shared" si="26"/>
        <v/>
      </c>
      <c r="CN53" s="14">
        <f t="shared" si="27"/>
        <v>4.9246643651585799E-2</v>
      </c>
      <c r="CO53" s="14" t="str">
        <f t="shared" si="28"/>
        <v/>
      </c>
      <c r="CP53" s="14" t="str">
        <f t="shared" si="29"/>
        <v xml:space="preserve">
</v>
      </c>
      <c r="CQ53" s="17">
        <f t="shared" si="30"/>
        <v>0.13376067511931142</v>
      </c>
      <c r="CR53" s="17" t="str">
        <f t="shared" si="31"/>
        <v>+</v>
      </c>
      <c r="CS53" s="17">
        <f t="shared" si="32"/>
        <v>0.13376067511931142</v>
      </c>
      <c r="CT53" s="17" t="str">
        <f t="shared" si="33"/>
        <v>small</v>
      </c>
      <c r="CU53" s="17" t="str">
        <f t="shared" si="34"/>
        <v>+
small</v>
      </c>
      <c r="CV53" s="151" t="str">
        <f t="shared" si="35"/>
        <v>N&lt;5</v>
      </c>
      <c r="CW53" s="17" t="str">
        <f t="shared" si="36"/>
        <v>N&lt;5</v>
      </c>
      <c r="CX53" s="17" t="str">
        <f t="shared" si="37"/>
        <v>N&lt;5</v>
      </c>
      <c r="CY53" s="17" t="str">
        <f t="shared" si="38"/>
        <v>N&lt;5</v>
      </c>
      <c r="CZ53" s="17" t="str">
        <f t="shared" si="39"/>
        <v>N&lt;5
N&lt;5</v>
      </c>
      <c r="DA53" s="17">
        <f t="shared" si="40"/>
        <v>-0.4477442192198014</v>
      </c>
      <c r="DB53" s="17" t="str">
        <f t="shared" si="41"/>
        <v>-</v>
      </c>
      <c r="DC53" s="17">
        <f t="shared" si="42"/>
        <v>0.4477442192198014</v>
      </c>
      <c r="DD53" s="17" t="str">
        <f t="shared" si="43"/>
        <v>moderate</v>
      </c>
      <c r="DE53" s="17" t="str">
        <f t="shared" si="44"/>
        <v>-
moderate</v>
      </c>
      <c r="DF53" s="17">
        <f t="shared" si="45"/>
        <v>-0.26508965930893497</v>
      </c>
      <c r="DG53" s="17" t="str">
        <f t="shared" si="46"/>
        <v>-</v>
      </c>
      <c r="DH53" s="17">
        <f t="shared" si="47"/>
        <v>0.26508965930893497</v>
      </c>
      <c r="DI53" s="17" t="str">
        <f t="shared" si="48"/>
        <v>small</v>
      </c>
      <c r="DJ53" s="17" t="str">
        <f t="shared" si="49"/>
        <v>-
small</v>
      </c>
      <c r="DK53" s="17">
        <f t="shared" si="50"/>
        <v>0.51746584218943181</v>
      </c>
      <c r="DL53" s="17" t="str">
        <f t="shared" si="51"/>
        <v>+</v>
      </c>
      <c r="DM53" s="17">
        <f t="shared" si="52"/>
        <v>0.51746584218943181</v>
      </c>
      <c r="DN53" s="17" t="str">
        <f t="shared" si="53"/>
        <v>Large</v>
      </c>
      <c r="DO53" s="17" t="str">
        <f t="shared" si="54"/>
        <v>+
Large</v>
      </c>
      <c r="DP53" s="17">
        <f t="shared" si="55"/>
        <v>-2.8998245329718272E-2</v>
      </c>
      <c r="DQ53" s="17" t="str">
        <f t="shared" si="56"/>
        <v/>
      </c>
      <c r="DR53" s="17">
        <f t="shared" si="57"/>
        <v>2.8998245329718272E-2</v>
      </c>
      <c r="DS53" s="17" t="str">
        <f t="shared" si="58"/>
        <v/>
      </c>
      <c r="DT53" s="17" t="str">
        <f t="shared" si="59"/>
        <v xml:space="preserve">
</v>
      </c>
      <c r="DU53" s="17">
        <f t="shared" si="60"/>
        <v>-6.2042432627885363E-2</v>
      </c>
      <c r="DV53" s="17" t="str">
        <f t="shared" si="61"/>
        <v/>
      </c>
      <c r="DW53" s="17">
        <f t="shared" si="62"/>
        <v>6.2042432627885363E-2</v>
      </c>
      <c r="DX53" s="17" t="str">
        <f t="shared" si="63"/>
        <v/>
      </c>
      <c r="DY53" s="17" t="str">
        <f t="shared" si="64"/>
        <v xml:space="preserve">
</v>
      </c>
      <c r="DZ53" s="17">
        <f t="shared" si="65"/>
        <v>-3.4013682011869321E-2</v>
      </c>
      <c r="EA53" s="17" t="str">
        <f t="shared" si="66"/>
        <v/>
      </c>
      <c r="EB53" s="17">
        <f t="shared" si="67"/>
        <v>3.4013682011869321E-2</v>
      </c>
      <c r="EC53" s="17" t="str">
        <f t="shared" si="68"/>
        <v/>
      </c>
      <c r="ED53" s="17" t="str">
        <f t="shared" si="69"/>
        <v xml:space="preserve">
</v>
      </c>
      <c r="EE53" s="17">
        <f t="shared" si="70"/>
        <v>0</v>
      </c>
      <c r="EF53" s="17" t="str">
        <f t="shared" si="71"/>
        <v/>
      </c>
      <c r="EG53" s="17">
        <f t="shared" si="72"/>
        <v>0</v>
      </c>
      <c r="EH53" s="17" t="str">
        <f t="shared" si="73"/>
        <v/>
      </c>
      <c r="EI53" s="17" t="str">
        <f t="shared" si="74"/>
        <v xml:space="preserve">
</v>
      </c>
    </row>
    <row r="54" spans="1:139" x14ac:dyDescent="0.2">
      <c r="A54" s="2" t="s">
        <v>139</v>
      </c>
      <c r="B54" s="2" t="s">
        <v>125</v>
      </c>
      <c r="C54" s="2" t="s">
        <v>140</v>
      </c>
      <c r="D54" s="31">
        <v>3.57</v>
      </c>
      <c r="E54" s="31">
        <v>1.1100000000000001</v>
      </c>
      <c r="F54" s="125">
        <v>44</v>
      </c>
      <c r="G54" s="31">
        <v>3.57</v>
      </c>
      <c r="H54" s="31">
        <v>1.1599999999999999</v>
      </c>
      <c r="I54" s="125">
        <v>23</v>
      </c>
      <c r="J54" s="31" t="s">
        <v>442</v>
      </c>
      <c r="K54" s="31" t="s">
        <v>442</v>
      </c>
      <c r="L54" s="125" t="s">
        <v>442</v>
      </c>
      <c r="M54" s="31">
        <v>3.61</v>
      </c>
      <c r="N54" s="31">
        <v>1.0900000000000001</v>
      </c>
      <c r="O54" s="125">
        <v>18</v>
      </c>
      <c r="P54" s="31">
        <v>4.18</v>
      </c>
      <c r="Q54" s="31">
        <v>0.87</v>
      </c>
      <c r="R54" s="125">
        <v>11</v>
      </c>
      <c r="S54" s="31">
        <v>2.9</v>
      </c>
      <c r="T54" s="31">
        <v>1.2</v>
      </c>
      <c r="U54" s="125">
        <v>10</v>
      </c>
      <c r="V54" s="31">
        <v>3.69</v>
      </c>
      <c r="W54" s="31">
        <v>0.97</v>
      </c>
      <c r="X54" s="125">
        <v>26</v>
      </c>
      <c r="Y54" s="31">
        <v>3.39</v>
      </c>
      <c r="Z54" s="31">
        <v>1.29</v>
      </c>
      <c r="AA54" s="125">
        <v>18</v>
      </c>
      <c r="AB54" s="31">
        <v>3.72</v>
      </c>
      <c r="AC54" s="31">
        <v>0.97</v>
      </c>
      <c r="AD54" s="125">
        <v>36</v>
      </c>
      <c r="AE54" s="31">
        <v>2.88</v>
      </c>
      <c r="AF54" s="31">
        <v>1.46</v>
      </c>
      <c r="AG54" s="125">
        <v>8</v>
      </c>
      <c r="AH54" s="31">
        <v>3.5294117647058822</v>
      </c>
      <c r="AI54" s="31">
        <v>0.94557794340753498</v>
      </c>
      <c r="AJ54" s="125">
        <v>51</v>
      </c>
      <c r="AK54" s="31">
        <v>3.52</v>
      </c>
      <c r="AL54" s="31">
        <v>0.96263527187957676</v>
      </c>
      <c r="AM54" s="125">
        <v>25</v>
      </c>
      <c r="AN54" s="31" t="s">
        <v>442</v>
      </c>
      <c r="AO54" s="31" t="s">
        <v>442</v>
      </c>
      <c r="AP54" s="125" t="s">
        <v>442</v>
      </c>
      <c r="AQ54" s="31">
        <v>3.5652173913043477</v>
      </c>
      <c r="AR54" s="31">
        <v>0.94513524556598094</v>
      </c>
      <c r="AS54" s="125">
        <v>23</v>
      </c>
      <c r="AT54" s="31">
        <v>3.375</v>
      </c>
      <c r="AU54" s="31">
        <v>1.0606601717798212</v>
      </c>
      <c r="AV54" s="125">
        <v>8</v>
      </c>
      <c r="AW54" s="31">
        <v>3.5714285714285716</v>
      </c>
      <c r="AX54" s="31">
        <v>1.0163498575623617</v>
      </c>
      <c r="AY54" s="125">
        <v>14</v>
      </c>
      <c r="AZ54" s="31">
        <v>3.5999999999999996</v>
      </c>
      <c r="BA54" s="31">
        <v>0.81649658092772603</v>
      </c>
      <c r="BB54" s="125">
        <v>25</v>
      </c>
      <c r="BC54" s="31">
        <v>3.4615384615384621</v>
      </c>
      <c r="BD54" s="31">
        <v>1.066987131347674</v>
      </c>
      <c r="BE54" s="125">
        <v>26</v>
      </c>
      <c r="BF54" s="31">
        <v>3.522727272727272</v>
      </c>
      <c r="BG54" s="31">
        <v>0.95207573383624822</v>
      </c>
      <c r="BH54" s="125">
        <v>44</v>
      </c>
      <c r="BI54" s="31">
        <v>3.5714285714285712</v>
      </c>
      <c r="BJ54" s="31">
        <v>0.97590007294853309</v>
      </c>
      <c r="BK54" s="125">
        <v>7</v>
      </c>
      <c r="BL54" s="6"/>
      <c r="BM54" s="17" t="str">
        <f t="shared" si="1"/>
        <v>N&lt;5</v>
      </c>
      <c r="BN54" s="14" t="str">
        <f t="shared" si="0"/>
        <v>N&lt;5</v>
      </c>
      <c r="BO54" s="14" t="str">
        <f t="shared" si="2"/>
        <v>N&lt;5</v>
      </c>
      <c r="BP54" s="14" t="str">
        <f t="shared" si="3"/>
        <v>N&lt;5</v>
      </c>
      <c r="BQ54" s="14" t="str">
        <f t="shared" si="4"/>
        <v>N&lt;5
N&lt;5</v>
      </c>
      <c r="BR54" s="17">
        <f t="shared" si="5"/>
        <v>-3.4482758620689689E-2</v>
      </c>
      <c r="BS54" s="14" t="str">
        <f t="shared" si="6"/>
        <v/>
      </c>
      <c r="BT54" s="14">
        <f t="shared" si="7"/>
        <v>3.4482758620689689E-2</v>
      </c>
      <c r="BU54" s="14" t="str">
        <f t="shared" si="8"/>
        <v/>
      </c>
      <c r="BV54" s="14" t="str">
        <f t="shared" si="9"/>
        <v xml:space="preserve">
</v>
      </c>
      <c r="BW54" s="17">
        <f t="shared" si="10"/>
        <v>1.4712643678160917</v>
      </c>
      <c r="BX54" s="14" t="str">
        <f t="shared" si="11"/>
        <v>assoc</v>
      </c>
      <c r="BY54" s="14">
        <f t="shared" si="12"/>
        <v>1.4712643678160917</v>
      </c>
      <c r="BZ54" s="14" t="str">
        <f t="shared" si="13"/>
        <v>Large</v>
      </c>
      <c r="CA54" s="14" t="str">
        <f t="shared" si="14"/>
        <v>assoc
Large</v>
      </c>
      <c r="CB54" s="17">
        <f t="shared" si="15"/>
        <v>0.30927835051546376</v>
      </c>
      <c r="CC54" s="14" t="str">
        <f t="shared" si="16"/>
        <v>women</v>
      </c>
      <c r="CD54" s="14">
        <f t="shared" si="17"/>
        <v>0.30927835051546376</v>
      </c>
      <c r="CE54" s="14" t="str">
        <f t="shared" si="18"/>
        <v>moderate</v>
      </c>
      <c r="CF54" s="14" t="str">
        <f t="shared" si="19"/>
        <v>women
moderate</v>
      </c>
      <c r="CG54" s="17">
        <f t="shared" si="20"/>
        <v>0.86597938144329933</v>
      </c>
      <c r="CH54" s="14" t="str">
        <f t="shared" si="21"/>
        <v>foc</v>
      </c>
      <c r="CI54" s="14">
        <f t="shared" si="22"/>
        <v>0.86597938144329933</v>
      </c>
      <c r="CJ54" s="14" t="str">
        <f t="shared" si="23"/>
        <v>Large</v>
      </c>
      <c r="CK54" s="14" t="str">
        <f t="shared" si="24"/>
        <v>foc
Large</v>
      </c>
      <c r="CL54" s="17">
        <f t="shared" si="25"/>
        <v>-4.2924261904684097E-2</v>
      </c>
      <c r="CM54" s="14" t="str">
        <f t="shared" si="26"/>
        <v/>
      </c>
      <c r="CN54" s="14">
        <f t="shared" si="27"/>
        <v>4.2924261904684097E-2</v>
      </c>
      <c r="CO54" s="14" t="str">
        <f t="shared" si="28"/>
        <v/>
      </c>
      <c r="CP54" s="14" t="str">
        <f t="shared" si="29"/>
        <v xml:space="preserve">
</v>
      </c>
      <c r="CQ54" s="17">
        <f t="shared" si="30"/>
        <v>-5.1940752079833091E-2</v>
      </c>
      <c r="CR54" s="17" t="str">
        <f t="shared" si="31"/>
        <v/>
      </c>
      <c r="CS54" s="17">
        <f t="shared" si="32"/>
        <v>5.1940752079833091E-2</v>
      </c>
      <c r="CT54" s="17" t="str">
        <f t="shared" si="33"/>
        <v/>
      </c>
      <c r="CU54" s="17" t="str">
        <f t="shared" si="34"/>
        <v xml:space="preserve">
</v>
      </c>
      <c r="CV54" s="151" t="str">
        <f t="shared" si="35"/>
        <v>N&lt;5</v>
      </c>
      <c r="CW54" s="17" t="str">
        <f t="shared" si="36"/>
        <v>N&lt;5</v>
      </c>
      <c r="CX54" s="17" t="str">
        <f t="shared" si="37"/>
        <v>N&lt;5</v>
      </c>
      <c r="CY54" s="17" t="str">
        <f t="shared" si="38"/>
        <v>N&lt;5</v>
      </c>
      <c r="CZ54" s="17" t="str">
        <f t="shared" si="39"/>
        <v>N&lt;5
N&lt;5</v>
      </c>
      <c r="DA54" s="17">
        <f t="shared" si="40"/>
        <v>-4.7382222709126426E-2</v>
      </c>
      <c r="DB54" s="17" t="str">
        <f t="shared" si="41"/>
        <v/>
      </c>
      <c r="DC54" s="17">
        <f t="shared" si="42"/>
        <v>4.7382222709126426E-2</v>
      </c>
      <c r="DD54" s="17" t="str">
        <f t="shared" si="43"/>
        <v/>
      </c>
      <c r="DE54" s="17" t="str">
        <f t="shared" si="44"/>
        <v xml:space="preserve">
</v>
      </c>
      <c r="DF54" s="17">
        <f t="shared" si="45"/>
        <v>-0.75896127847356076</v>
      </c>
      <c r="DG54" s="17" t="str">
        <f t="shared" si="46"/>
        <v>-</v>
      </c>
      <c r="DH54" s="17">
        <f t="shared" si="47"/>
        <v>0.75896127847356076</v>
      </c>
      <c r="DI54" s="17" t="str">
        <f t="shared" si="48"/>
        <v>Large</v>
      </c>
      <c r="DJ54" s="17" t="str">
        <f t="shared" si="49"/>
        <v>-
Large</v>
      </c>
      <c r="DK54" s="17">
        <f t="shared" si="50"/>
        <v>0.66062740741553538</v>
      </c>
      <c r="DL54" s="17" t="str">
        <f t="shared" si="51"/>
        <v>+</v>
      </c>
      <c r="DM54" s="17">
        <f t="shared" si="52"/>
        <v>0.66062740741553538</v>
      </c>
      <c r="DN54" s="17" t="str">
        <f t="shared" si="53"/>
        <v>Large</v>
      </c>
      <c r="DO54" s="17" t="str">
        <f t="shared" si="54"/>
        <v>+
Large</v>
      </c>
      <c r="DP54" s="17">
        <f t="shared" si="55"/>
        <v>-0.11022703842524338</v>
      </c>
      <c r="DQ54" s="17" t="str">
        <f t="shared" si="56"/>
        <v>-</v>
      </c>
      <c r="DR54" s="17">
        <f t="shared" si="57"/>
        <v>0.11022703842524338</v>
      </c>
      <c r="DS54" s="17" t="str">
        <f t="shared" si="58"/>
        <v>small</v>
      </c>
      <c r="DT54" s="17" t="str">
        <f t="shared" si="59"/>
        <v>-
small</v>
      </c>
      <c r="DU54" s="17">
        <f t="shared" si="60"/>
        <v>6.7047164334685341E-2</v>
      </c>
      <c r="DV54" s="17" t="str">
        <f t="shared" si="61"/>
        <v/>
      </c>
      <c r="DW54" s="17">
        <f t="shared" si="62"/>
        <v>6.7047164334685341E-2</v>
      </c>
      <c r="DX54" s="17" t="str">
        <f t="shared" si="63"/>
        <v/>
      </c>
      <c r="DY54" s="17" t="str">
        <f t="shared" si="64"/>
        <v xml:space="preserve">
</v>
      </c>
      <c r="DZ54" s="17">
        <f t="shared" si="65"/>
        <v>-0.20720276786999592</v>
      </c>
      <c r="EA54" s="17" t="str">
        <f t="shared" si="66"/>
        <v>-</v>
      </c>
      <c r="EB54" s="17">
        <f t="shared" si="67"/>
        <v>0.20720276786999592</v>
      </c>
      <c r="EC54" s="17" t="str">
        <f t="shared" si="68"/>
        <v>small</v>
      </c>
      <c r="ED54" s="17" t="str">
        <f t="shared" si="69"/>
        <v>-
small</v>
      </c>
      <c r="EE54" s="17">
        <f t="shared" si="70"/>
        <v>0.70850345296063499</v>
      </c>
      <c r="EF54" s="17" t="str">
        <f t="shared" si="71"/>
        <v>+</v>
      </c>
      <c r="EG54" s="17">
        <f t="shared" si="72"/>
        <v>0.70850345296063499</v>
      </c>
      <c r="EH54" s="17" t="str">
        <f t="shared" si="73"/>
        <v>Large</v>
      </c>
      <c r="EI54" s="17" t="str">
        <f t="shared" si="74"/>
        <v>+
Large</v>
      </c>
    </row>
    <row r="55" spans="1:139" s="27" customFormat="1" x14ac:dyDescent="0.2">
      <c r="A55" s="95" t="s">
        <v>141</v>
      </c>
      <c r="B55" s="95" t="s">
        <v>125</v>
      </c>
      <c r="C55" s="95" t="s">
        <v>142</v>
      </c>
      <c r="D55" s="98" t="s">
        <v>442</v>
      </c>
      <c r="E55" s="100" t="s">
        <v>442</v>
      </c>
      <c r="F55" s="126" t="s">
        <v>442</v>
      </c>
      <c r="G55" s="98" t="s">
        <v>442</v>
      </c>
      <c r="H55" s="100" t="s">
        <v>442</v>
      </c>
      <c r="I55" s="126" t="s">
        <v>442</v>
      </c>
      <c r="J55" s="98" t="s">
        <v>442</v>
      </c>
      <c r="K55" s="100" t="s">
        <v>442</v>
      </c>
      <c r="L55" s="126" t="s">
        <v>442</v>
      </c>
      <c r="M55" s="98" t="s">
        <v>442</v>
      </c>
      <c r="N55" s="100" t="s">
        <v>442</v>
      </c>
      <c r="O55" s="126" t="s">
        <v>442</v>
      </c>
      <c r="P55" s="98" t="s">
        <v>442</v>
      </c>
      <c r="Q55" s="100" t="s">
        <v>442</v>
      </c>
      <c r="R55" s="126" t="s">
        <v>442</v>
      </c>
      <c r="S55" s="98" t="s">
        <v>442</v>
      </c>
      <c r="T55" s="100" t="s">
        <v>442</v>
      </c>
      <c r="U55" s="126" t="s">
        <v>442</v>
      </c>
      <c r="V55" s="98" t="s">
        <v>442</v>
      </c>
      <c r="W55" s="100" t="s">
        <v>442</v>
      </c>
      <c r="X55" s="126" t="s">
        <v>442</v>
      </c>
      <c r="Y55" s="98" t="s">
        <v>442</v>
      </c>
      <c r="Z55" s="100" t="s">
        <v>442</v>
      </c>
      <c r="AA55" s="126" t="s">
        <v>442</v>
      </c>
      <c r="AB55" s="98" t="s">
        <v>442</v>
      </c>
      <c r="AC55" s="100" t="s">
        <v>442</v>
      </c>
      <c r="AD55" s="126" t="s">
        <v>442</v>
      </c>
      <c r="AE55" s="98" t="s">
        <v>442</v>
      </c>
      <c r="AF55" s="100" t="s">
        <v>442</v>
      </c>
      <c r="AG55" s="126" t="s">
        <v>442</v>
      </c>
      <c r="AH55" s="98" t="s">
        <v>442</v>
      </c>
      <c r="AI55" s="100" t="s">
        <v>442</v>
      </c>
      <c r="AJ55" s="126" t="s">
        <v>442</v>
      </c>
      <c r="AK55" s="98" t="s">
        <v>442</v>
      </c>
      <c r="AL55" s="100" t="s">
        <v>442</v>
      </c>
      <c r="AM55" s="126" t="s">
        <v>442</v>
      </c>
      <c r="AN55" s="98" t="s">
        <v>442</v>
      </c>
      <c r="AO55" s="100" t="s">
        <v>442</v>
      </c>
      <c r="AP55" s="126" t="s">
        <v>442</v>
      </c>
      <c r="AQ55" s="98" t="s">
        <v>442</v>
      </c>
      <c r="AR55" s="100" t="s">
        <v>442</v>
      </c>
      <c r="AS55" s="126" t="s">
        <v>442</v>
      </c>
      <c r="AT55" s="98" t="s">
        <v>442</v>
      </c>
      <c r="AU55" s="100" t="s">
        <v>442</v>
      </c>
      <c r="AV55" s="126" t="s">
        <v>442</v>
      </c>
      <c r="AW55" s="98" t="s">
        <v>442</v>
      </c>
      <c r="AX55" s="100" t="s">
        <v>442</v>
      </c>
      <c r="AY55" s="126" t="s">
        <v>442</v>
      </c>
      <c r="AZ55" s="98" t="s">
        <v>442</v>
      </c>
      <c r="BA55" s="100" t="s">
        <v>442</v>
      </c>
      <c r="BB55" s="126" t="s">
        <v>442</v>
      </c>
      <c r="BC55" s="98" t="s">
        <v>442</v>
      </c>
      <c r="BD55" s="100" t="s">
        <v>442</v>
      </c>
      <c r="BE55" s="126" t="s">
        <v>442</v>
      </c>
      <c r="BF55" s="98" t="s">
        <v>442</v>
      </c>
      <c r="BG55" s="100" t="s">
        <v>442</v>
      </c>
      <c r="BH55" s="126" t="s">
        <v>442</v>
      </c>
      <c r="BI55" s="98" t="s">
        <v>442</v>
      </c>
      <c r="BJ55" s="100" t="s">
        <v>442</v>
      </c>
      <c r="BK55" s="126" t="s">
        <v>442</v>
      </c>
      <c r="BL55" s="7"/>
      <c r="BM55" s="17" t="str">
        <f t="shared" si="1"/>
        <v>N&lt;5</v>
      </c>
      <c r="BN55" s="14" t="str">
        <f t="shared" si="0"/>
        <v>N&lt;5</v>
      </c>
      <c r="BO55" s="14" t="str">
        <f t="shared" si="2"/>
        <v>N&lt;5</v>
      </c>
      <c r="BP55" s="14" t="str">
        <f t="shared" si="3"/>
        <v>N&lt;5</v>
      </c>
      <c r="BQ55" s="14" t="str">
        <f t="shared" si="4"/>
        <v>N&lt;5
N&lt;5</v>
      </c>
      <c r="BR55" s="17" t="str">
        <f t="shared" si="5"/>
        <v>N&lt;5</v>
      </c>
      <c r="BS55" s="14" t="str">
        <f t="shared" si="6"/>
        <v>N&lt;5</v>
      </c>
      <c r="BT55" s="14" t="str">
        <f t="shared" si="7"/>
        <v>N&lt;5</v>
      </c>
      <c r="BU55" s="14" t="str">
        <f t="shared" si="8"/>
        <v>N&lt;5</v>
      </c>
      <c r="BV55" s="14" t="str">
        <f t="shared" si="9"/>
        <v>N&lt;5
N&lt;5</v>
      </c>
      <c r="BW55" s="17" t="str">
        <f t="shared" si="10"/>
        <v>N&lt;5</v>
      </c>
      <c r="BX55" s="14" t="str">
        <f t="shared" si="11"/>
        <v>N&lt;5</v>
      </c>
      <c r="BY55" s="14" t="str">
        <f t="shared" si="12"/>
        <v>N&lt;5</v>
      </c>
      <c r="BZ55" s="14" t="str">
        <f t="shared" si="13"/>
        <v>N&lt;5</v>
      </c>
      <c r="CA55" s="14" t="str">
        <f t="shared" si="14"/>
        <v>N&lt;5
N&lt;5</v>
      </c>
      <c r="CB55" s="17" t="str">
        <f t="shared" si="15"/>
        <v>N&lt;5</v>
      </c>
      <c r="CC55" s="14" t="str">
        <f t="shared" si="16"/>
        <v>N&lt;5</v>
      </c>
      <c r="CD55" s="14" t="str">
        <f t="shared" si="17"/>
        <v>N&lt;5</v>
      </c>
      <c r="CE55" s="14" t="str">
        <f t="shared" si="18"/>
        <v>N&lt;5</v>
      </c>
      <c r="CF55" s="14" t="str">
        <f t="shared" si="19"/>
        <v>N&lt;5
N&lt;5</v>
      </c>
      <c r="CG55" s="17" t="str">
        <f t="shared" si="20"/>
        <v>N&lt;5</v>
      </c>
      <c r="CH55" s="14" t="str">
        <f t="shared" si="21"/>
        <v>N&lt;5</v>
      </c>
      <c r="CI55" s="14" t="str">
        <f t="shared" si="22"/>
        <v>N&lt;5</v>
      </c>
      <c r="CJ55" s="14" t="str">
        <f t="shared" si="23"/>
        <v>N&lt;5</v>
      </c>
      <c r="CK55" s="14" t="str">
        <f t="shared" si="24"/>
        <v>N&lt;5
N&lt;5</v>
      </c>
      <c r="CL55" s="17" t="str">
        <f t="shared" si="25"/>
        <v>N&lt;5</v>
      </c>
      <c r="CM55" s="14" t="str">
        <f t="shared" si="26"/>
        <v>N&lt;5</v>
      </c>
      <c r="CN55" s="14" t="str">
        <f t="shared" si="27"/>
        <v>N&lt;5</v>
      </c>
      <c r="CO55" s="14" t="str">
        <f t="shared" si="28"/>
        <v>N&lt;5</v>
      </c>
      <c r="CP55" s="14" t="str">
        <f t="shared" si="29"/>
        <v>N&lt;5
N&lt;5</v>
      </c>
      <c r="CQ55" s="17" t="str">
        <f t="shared" si="30"/>
        <v>N&lt;5</v>
      </c>
      <c r="CR55" s="17" t="str">
        <f t="shared" si="31"/>
        <v>N&lt;5</v>
      </c>
      <c r="CS55" s="17" t="str">
        <f t="shared" si="32"/>
        <v>N&lt;5</v>
      </c>
      <c r="CT55" s="17" t="str">
        <f t="shared" si="33"/>
        <v>N&lt;5</v>
      </c>
      <c r="CU55" s="17" t="str">
        <f t="shared" si="34"/>
        <v>N&lt;5
N&lt;5</v>
      </c>
      <c r="CV55" s="151" t="str">
        <f t="shared" si="35"/>
        <v>N&lt;5</v>
      </c>
      <c r="CW55" s="17" t="str">
        <f t="shared" si="36"/>
        <v>N&lt;5</v>
      </c>
      <c r="CX55" s="17" t="str">
        <f t="shared" si="37"/>
        <v>N&lt;5</v>
      </c>
      <c r="CY55" s="17" t="str">
        <f t="shared" si="38"/>
        <v>N&lt;5</v>
      </c>
      <c r="CZ55" s="17" t="str">
        <f t="shared" si="39"/>
        <v>N&lt;5
N&lt;5</v>
      </c>
      <c r="DA55" s="17" t="str">
        <f t="shared" si="40"/>
        <v>N&lt;5</v>
      </c>
      <c r="DB55" s="17" t="str">
        <f t="shared" si="41"/>
        <v>N&lt;5</v>
      </c>
      <c r="DC55" s="17" t="str">
        <f t="shared" si="42"/>
        <v>N&lt;5</v>
      </c>
      <c r="DD55" s="17" t="str">
        <f t="shared" si="43"/>
        <v>N&lt;5</v>
      </c>
      <c r="DE55" s="17" t="str">
        <f t="shared" si="44"/>
        <v>N&lt;5
N&lt;5</v>
      </c>
      <c r="DF55" s="17" t="str">
        <f t="shared" si="45"/>
        <v>N&lt;5</v>
      </c>
      <c r="DG55" s="17" t="str">
        <f t="shared" si="46"/>
        <v>N&lt;5</v>
      </c>
      <c r="DH55" s="17" t="str">
        <f t="shared" si="47"/>
        <v>N&lt;5</v>
      </c>
      <c r="DI55" s="17" t="str">
        <f t="shared" si="48"/>
        <v>N&lt;5</v>
      </c>
      <c r="DJ55" s="17" t="str">
        <f t="shared" si="49"/>
        <v>N&lt;5
N&lt;5</v>
      </c>
      <c r="DK55" s="17" t="str">
        <f t="shared" si="50"/>
        <v>N&lt;5</v>
      </c>
      <c r="DL55" s="17" t="str">
        <f t="shared" si="51"/>
        <v>N&lt;5</v>
      </c>
      <c r="DM55" s="17" t="str">
        <f t="shared" si="52"/>
        <v>N&lt;5</v>
      </c>
      <c r="DN55" s="17" t="str">
        <f t="shared" si="53"/>
        <v>N&lt;5</v>
      </c>
      <c r="DO55" s="17" t="str">
        <f t="shared" si="54"/>
        <v>N&lt;5
N&lt;5</v>
      </c>
      <c r="DP55" s="17" t="str">
        <f t="shared" si="55"/>
        <v>N&lt;5</v>
      </c>
      <c r="DQ55" s="17" t="str">
        <f t="shared" si="56"/>
        <v>N&lt;5</v>
      </c>
      <c r="DR55" s="17" t="str">
        <f t="shared" si="57"/>
        <v>N&lt;5</v>
      </c>
      <c r="DS55" s="17" t="str">
        <f t="shared" si="58"/>
        <v>N&lt;5</v>
      </c>
      <c r="DT55" s="17" t="str">
        <f t="shared" si="59"/>
        <v>N&lt;5
N&lt;5</v>
      </c>
      <c r="DU55" s="17" t="str">
        <f t="shared" si="60"/>
        <v>N&lt;5</v>
      </c>
      <c r="DV55" s="17" t="str">
        <f t="shared" si="61"/>
        <v>N&lt;5</v>
      </c>
      <c r="DW55" s="17" t="str">
        <f t="shared" si="62"/>
        <v>N&lt;5</v>
      </c>
      <c r="DX55" s="17" t="str">
        <f t="shared" si="63"/>
        <v>N&lt;5</v>
      </c>
      <c r="DY55" s="17" t="str">
        <f t="shared" si="64"/>
        <v>N&lt;5
N&lt;5</v>
      </c>
      <c r="DZ55" s="17" t="str">
        <f t="shared" si="65"/>
        <v>N&lt;5</v>
      </c>
      <c r="EA55" s="17" t="str">
        <f t="shared" si="66"/>
        <v>N&lt;5</v>
      </c>
      <c r="EB55" s="17" t="str">
        <f t="shared" si="67"/>
        <v>N&lt;5</v>
      </c>
      <c r="EC55" s="17" t="str">
        <f t="shared" si="68"/>
        <v>N&lt;5</v>
      </c>
      <c r="ED55" s="17" t="str">
        <f t="shared" si="69"/>
        <v>N&lt;5
N&lt;5</v>
      </c>
      <c r="EE55" s="17" t="str">
        <f t="shared" si="70"/>
        <v>N&lt;5</v>
      </c>
      <c r="EF55" s="17" t="str">
        <f t="shared" si="71"/>
        <v>N&lt;5</v>
      </c>
      <c r="EG55" s="17" t="str">
        <f t="shared" si="72"/>
        <v>N&lt;5</v>
      </c>
      <c r="EH55" s="17" t="str">
        <f t="shared" si="73"/>
        <v>N&lt;5</v>
      </c>
      <c r="EI55" s="17" t="str">
        <f t="shared" si="74"/>
        <v>N&lt;5
N&lt;5</v>
      </c>
    </row>
    <row r="56" spans="1:139" x14ac:dyDescent="0.2">
      <c r="A56" s="2" t="s">
        <v>143</v>
      </c>
      <c r="B56" s="2" t="s">
        <v>125</v>
      </c>
      <c r="C56" s="2" t="s">
        <v>144</v>
      </c>
      <c r="D56" s="31">
        <v>3.35</v>
      </c>
      <c r="E56" s="33">
        <v>1.25</v>
      </c>
      <c r="F56" s="125">
        <v>57</v>
      </c>
      <c r="G56" s="31">
        <v>3.45</v>
      </c>
      <c r="H56" s="33">
        <v>1.3</v>
      </c>
      <c r="I56" s="125">
        <v>29</v>
      </c>
      <c r="J56" s="31" t="s">
        <v>442</v>
      </c>
      <c r="K56" s="33" t="s">
        <v>442</v>
      </c>
      <c r="L56" s="125" t="s">
        <v>442</v>
      </c>
      <c r="M56" s="31">
        <v>3.42</v>
      </c>
      <c r="N56" s="33">
        <v>1.21</v>
      </c>
      <c r="O56" s="125">
        <v>24</v>
      </c>
      <c r="P56" s="31">
        <v>4</v>
      </c>
      <c r="Q56" s="33">
        <v>0.82</v>
      </c>
      <c r="R56" s="125">
        <v>13</v>
      </c>
      <c r="S56" s="31">
        <v>2.83</v>
      </c>
      <c r="T56" s="33">
        <v>1.34</v>
      </c>
      <c r="U56" s="125">
        <v>12</v>
      </c>
      <c r="V56" s="31">
        <v>3.63</v>
      </c>
      <c r="W56" s="33">
        <v>1.18</v>
      </c>
      <c r="X56" s="125">
        <v>27</v>
      </c>
      <c r="Y56" s="31">
        <v>3.1</v>
      </c>
      <c r="Z56" s="33">
        <v>1.27</v>
      </c>
      <c r="AA56" s="125">
        <v>30</v>
      </c>
      <c r="AB56" s="31">
        <v>3.36</v>
      </c>
      <c r="AC56" s="33">
        <v>1.1399999999999999</v>
      </c>
      <c r="AD56" s="125">
        <v>44</v>
      </c>
      <c r="AE56" s="31">
        <v>3.31</v>
      </c>
      <c r="AF56" s="33">
        <v>1.6</v>
      </c>
      <c r="AG56" s="125">
        <v>13</v>
      </c>
      <c r="AH56" s="31">
        <v>3.5</v>
      </c>
      <c r="AI56" s="33">
        <v>1.2434443478313961</v>
      </c>
      <c r="AJ56" s="125">
        <v>66</v>
      </c>
      <c r="AK56" s="31">
        <v>3.5294117647058831</v>
      </c>
      <c r="AL56" s="33">
        <v>1.3081398803354576</v>
      </c>
      <c r="AM56" s="125">
        <v>34</v>
      </c>
      <c r="AN56" s="31" t="s">
        <v>442</v>
      </c>
      <c r="AO56" s="33" t="s">
        <v>442</v>
      </c>
      <c r="AP56" s="125" t="s">
        <v>442</v>
      </c>
      <c r="AQ56" s="31">
        <v>3.4642857142857144</v>
      </c>
      <c r="AR56" s="33">
        <v>1.2614554456142479</v>
      </c>
      <c r="AS56" s="125">
        <v>28</v>
      </c>
      <c r="AT56" s="31">
        <v>3.5555555555555554</v>
      </c>
      <c r="AU56" s="33">
        <v>1.2360330811826103</v>
      </c>
      <c r="AV56" s="125">
        <v>9</v>
      </c>
      <c r="AW56" s="31">
        <v>3.5454545454545445</v>
      </c>
      <c r="AX56" s="33">
        <v>1.4712247158412488</v>
      </c>
      <c r="AY56" s="125">
        <v>22</v>
      </c>
      <c r="AZ56" s="31">
        <v>3.7499999999999991</v>
      </c>
      <c r="BA56" s="33">
        <v>1.0160010160015238</v>
      </c>
      <c r="BB56" s="125">
        <v>32</v>
      </c>
      <c r="BC56" s="31">
        <v>3.2647058823529411</v>
      </c>
      <c r="BD56" s="33">
        <v>1.39932502190665</v>
      </c>
      <c r="BE56" s="125">
        <v>34</v>
      </c>
      <c r="BF56" s="31">
        <v>3.4464285714285703</v>
      </c>
      <c r="BG56" s="33">
        <v>1.2637554835006337</v>
      </c>
      <c r="BH56" s="125">
        <v>56</v>
      </c>
      <c r="BI56" s="31">
        <v>3.8000000000000007</v>
      </c>
      <c r="BJ56" s="33">
        <v>1.1352924243950937</v>
      </c>
      <c r="BK56" s="125">
        <v>10</v>
      </c>
      <c r="BL56" s="6"/>
      <c r="BM56" s="17" t="str">
        <f t="shared" si="1"/>
        <v>N&lt;5</v>
      </c>
      <c r="BN56" s="14" t="str">
        <f t="shared" si="0"/>
        <v>N&lt;5</v>
      </c>
      <c r="BO56" s="14" t="str">
        <f t="shared" si="2"/>
        <v>N&lt;5</v>
      </c>
      <c r="BP56" s="14" t="str">
        <f t="shared" si="3"/>
        <v>N&lt;5</v>
      </c>
      <c r="BQ56" s="14" t="str">
        <f t="shared" si="4"/>
        <v>N&lt;5
N&lt;5</v>
      </c>
      <c r="BR56" s="17">
        <f t="shared" si="5"/>
        <v>2.3076923076923269E-2</v>
      </c>
      <c r="BS56" s="14" t="str">
        <f t="shared" si="6"/>
        <v/>
      </c>
      <c r="BT56" s="14">
        <f t="shared" si="7"/>
        <v>2.3076923076923269E-2</v>
      </c>
      <c r="BU56" s="14" t="str">
        <f t="shared" si="8"/>
        <v/>
      </c>
      <c r="BV56" s="14" t="str">
        <f t="shared" si="9"/>
        <v xml:space="preserve">
</v>
      </c>
      <c r="BW56" s="17">
        <f t="shared" si="10"/>
        <v>1.4268292682926829</v>
      </c>
      <c r="BX56" s="14" t="str">
        <f t="shared" si="11"/>
        <v>assoc</v>
      </c>
      <c r="BY56" s="14">
        <f t="shared" si="12"/>
        <v>1.4268292682926829</v>
      </c>
      <c r="BZ56" s="14" t="str">
        <f t="shared" si="13"/>
        <v>Large</v>
      </c>
      <c r="CA56" s="14" t="str">
        <f t="shared" si="14"/>
        <v>assoc
Large</v>
      </c>
      <c r="CB56" s="17">
        <f t="shared" si="15"/>
        <v>0.44915254237288121</v>
      </c>
      <c r="CC56" s="14" t="str">
        <f t="shared" si="16"/>
        <v>women</v>
      </c>
      <c r="CD56" s="14">
        <f t="shared" si="17"/>
        <v>0.44915254237288121</v>
      </c>
      <c r="CE56" s="14" t="str">
        <f t="shared" si="18"/>
        <v>moderate</v>
      </c>
      <c r="CF56" s="14" t="str">
        <f t="shared" si="19"/>
        <v>women
moderate</v>
      </c>
      <c r="CG56" s="17">
        <f t="shared" si="20"/>
        <v>4.3859649122806862E-2</v>
      </c>
      <c r="CH56" s="14" t="str">
        <f t="shared" si="21"/>
        <v/>
      </c>
      <c r="CI56" s="14">
        <f t="shared" si="22"/>
        <v>4.3859649122806862E-2</v>
      </c>
      <c r="CJ56" s="14" t="str">
        <f t="shared" si="23"/>
        <v/>
      </c>
      <c r="CK56" s="14" t="str">
        <f t="shared" si="24"/>
        <v xml:space="preserve">
</v>
      </c>
      <c r="CL56" s="17">
        <f t="shared" si="25"/>
        <v>0.12063266061050852</v>
      </c>
      <c r="CM56" s="14" t="str">
        <f t="shared" si="26"/>
        <v>+</v>
      </c>
      <c r="CN56" s="14">
        <f t="shared" si="27"/>
        <v>0.12063266061050852</v>
      </c>
      <c r="CO56" s="14" t="str">
        <f t="shared" si="28"/>
        <v>small</v>
      </c>
      <c r="CP56" s="14" t="str">
        <f t="shared" si="29"/>
        <v>+
small</v>
      </c>
      <c r="CQ56" s="17">
        <f t="shared" si="30"/>
        <v>6.070586632181775E-2</v>
      </c>
      <c r="CR56" s="17" t="str">
        <f t="shared" si="31"/>
        <v/>
      </c>
      <c r="CS56" s="17">
        <f t="shared" si="32"/>
        <v>6.070586632181775E-2</v>
      </c>
      <c r="CT56" s="17" t="str">
        <f t="shared" si="33"/>
        <v/>
      </c>
      <c r="CU56" s="17" t="str">
        <f t="shared" si="34"/>
        <v xml:space="preserve">
</v>
      </c>
      <c r="CV56" s="151" t="str">
        <f t="shared" si="35"/>
        <v>N&lt;5</v>
      </c>
      <c r="CW56" s="17" t="str">
        <f t="shared" si="36"/>
        <v>N&lt;5</v>
      </c>
      <c r="CX56" s="17" t="str">
        <f t="shared" si="37"/>
        <v>N&lt;5</v>
      </c>
      <c r="CY56" s="17" t="str">
        <f t="shared" si="38"/>
        <v>N&lt;5</v>
      </c>
      <c r="CZ56" s="17" t="str">
        <f t="shared" si="39"/>
        <v>N&lt;5
N&lt;5</v>
      </c>
      <c r="DA56" s="17">
        <f t="shared" si="40"/>
        <v>3.5106839833055049E-2</v>
      </c>
      <c r="DB56" s="17" t="str">
        <f t="shared" si="41"/>
        <v/>
      </c>
      <c r="DC56" s="17">
        <f t="shared" si="42"/>
        <v>3.5106839833055049E-2</v>
      </c>
      <c r="DD56" s="17" t="str">
        <f t="shared" si="43"/>
        <v/>
      </c>
      <c r="DE56" s="17" t="str">
        <f t="shared" si="44"/>
        <v xml:space="preserve">
</v>
      </c>
      <c r="DF56" s="17">
        <f t="shared" si="45"/>
        <v>-0.35957325998039597</v>
      </c>
      <c r="DG56" s="17" t="str">
        <f t="shared" si="46"/>
        <v>-</v>
      </c>
      <c r="DH56" s="17">
        <f t="shared" si="47"/>
        <v>0.35957325998039597</v>
      </c>
      <c r="DI56" s="17" t="str">
        <f t="shared" si="48"/>
        <v>moderate</v>
      </c>
      <c r="DJ56" s="17" t="str">
        <f t="shared" si="49"/>
        <v>-
moderate</v>
      </c>
      <c r="DK56" s="17">
        <f t="shared" si="50"/>
        <v>0.48629861757416598</v>
      </c>
      <c r="DL56" s="17" t="str">
        <f t="shared" si="51"/>
        <v>+</v>
      </c>
      <c r="DM56" s="17">
        <f t="shared" si="52"/>
        <v>0.48629861757416598</v>
      </c>
      <c r="DN56" s="17" t="str">
        <f t="shared" si="53"/>
        <v>moderate</v>
      </c>
      <c r="DO56" s="17" t="str">
        <f t="shared" si="54"/>
        <v>+
moderate</v>
      </c>
      <c r="DP56" s="17">
        <f t="shared" si="55"/>
        <v>0.11811011811017642</v>
      </c>
      <c r="DQ56" s="17" t="str">
        <f t="shared" si="56"/>
        <v>+</v>
      </c>
      <c r="DR56" s="17">
        <f t="shared" si="57"/>
        <v>0.11811011811017642</v>
      </c>
      <c r="DS56" s="17" t="str">
        <f t="shared" si="58"/>
        <v>small</v>
      </c>
      <c r="DT56" s="17" t="str">
        <f t="shared" si="59"/>
        <v>+
small</v>
      </c>
      <c r="DU56" s="17">
        <f t="shared" si="60"/>
        <v>0.11770380703156517</v>
      </c>
      <c r="DV56" s="17" t="str">
        <f t="shared" si="61"/>
        <v>+</v>
      </c>
      <c r="DW56" s="17">
        <f t="shared" si="62"/>
        <v>0.11770380703156517</v>
      </c>
      <c r="DX56" s="17" t="str">
        <f t="shared" si="63"/>
        <v>small</v>
      </c>
      <c r="DY56" s="17" t="str">
        <f t="shared" si="64"/>
        <v>+
small</v>
      </c>
      <c r="DZ56" s="17">
        <f t="shared" si="65"/>
        <v>6.8390264221968908E-2</v>
      </c>
      <c r="EA56" s="17" t="str">
        <f t="shared" si="66"/>
        <v/>
      </c>
      <c r="EB56" s="17">
        <f t="shared" si="67"/>
        <v>6.8390264221968908E-2</v>
      </c>
      <c r="EC56" s="17" t="str">
        <f t="shared" si="68"/>
        <v/>
      </c>
      <c r="ED56" s="17" t="str">
        <f t="shared" si="69"/>
        <v xml:space="preserve">
</v>
      </c>
      <c r="EE56" s="17">
        <f t="shared" si="70"/>
        <v>0.43160686134330756</v>
      </c>
      <c r="EF56" s="17" t="str">
        <f t="shared" si="71"/>
        <v>+</v>
      </c>
      <c r="EG56" s="17">
        <f t="shared" si="72"/>
        <v>0.43160686134330756</v>
      </c>
      <c r="EH56" s="17" t="str">
        <f t="shared" si="73"/>
        <v>moderate</v>
      </c>
      <c r="EI56" s="17" t="str">
        <f t="shared" si="74"/>
        <v>+
moderate</v>
      </c>
    </row>
    <row r="57" spans="1:139" s="27" customFormat="1" x14ac:dyDescent="0.2">
      <c r="A57" s="95" t="s">
        <v>145</v>
      </c>
      <c r="B57" s="95" t="s">
        <v>125</v>
      </c>
      <c r="C57" s="95" t="s">
        <v>146</v>
      </c>
      <c r="D57" s="98">
        <v>3.32</v>
      </c>
      <c r="E57" s="98">
        <v>1.41</v>
      </c>
      <c r="F57" s="126">
        <v>63</v>
      </c>
      <c r="G57" s="98">
        <v>3.59</v>
      </c>
      <c r="H57" s="98">
        <v>1.41</v>
      </c>
      <c r="I57" s="126">
        <v>32</v>
      </c>
      <c r="J57" s="98">
        <v>2.6</v>
      </c>
      <c r="K57" s="98">
        <v>1.34</v>
      </c>
      <c r="L57" s="126">
        <v>5</v>
      </c>
      <c r="M57" s="98">
        <v>3.12</v>
      </c>
      <c r="N57" s="98">
        <v>1.4</v>
      </c>
      <c r="O57" s="126">
        <v>26</v>
      </c>
      <c r="P57" s="98">
        <v>4.1399999999999997</v>
      </c>
      <c r="Q57" s="100">
        <v>1.03</v>
      </c>
      <c r="R57" s="126">
        <v>14</v>
      </c>
      <c r="S57" s="98">
        <v>3.14</v>
      </c>
      <c r="T57" s="100">
        <v>1.61</v>
      </c>
      <c r="U57" s="126">
        <v>14</v>
      </c>
      <c r="V57" s="98">
        <v>3.53</v>
      </c>
      <c r="W57" s="100">
        <v>1.36</v>
      </c>
      <c r="X57" s="126">
        <v>30</v>
      </c>
      <c r="Y57" s="98">
        <v>3.12</v>
      </c>
      <c r="Z57" s="100">
        <v>1.45</v>
      </c>
      <c r="AA57" s="126">
        <v>33</v>
      </c>
      <c r="AB57" s="98">
        <v>3.46</v>
      </c>
      <c r="AC57" s="100">
        <v>1.35</v>
      </c>
      <c r="AD57" s="126">
        <v>48</v>
      </c>
      <c r="AE57" s="98">
        <v>2.87</v>
      </c>
      <c r="AF57" s="100">
        <v>1.55</v>
      </c>
      <c r="AG57" s="126">
        <v>15</v>
      </c>
      <c r="AH57" s="98">
        <v>3.5479452054794525</v>
      </c>
      <c r="AI57" s="98">
        <v>1.3544278813745489</v>
      </c>
      <c r="AJ57" s="126">
        <v>73</v>
      </c>
      <c r="AK57" s="98">
        <v>4.0277777777777777</v>
      </c>
      <c r="AL57" s="98">
        <v>1.1584746402332213</v>
      </c>
      <c r="AM57" s="126">
        <v>36</v>
      </c>
      <c r="AN57" s="98">
        <v>2.333333333333333</v>
      </c>
      <c r="AO57" s="98">
        <v>0.81649658092772603</v>
      </c>
      <c r="AP57" s="126">
        <v>6</v>
      </c>
      <c r="AQ57" s="98">
        <v>3.2258064516129026</v>
      </c>
      <c r="AR57" s="98">
        <v>1.4308430479815</v>
      </c>
      <c r="AS57" s="126">
        <v>31</v>
      </c>
      <c r="AT57" s="98">
        <v>3.9999999999999991</v>
      </c>
      <c r="AU57" s="100">
        <v>1.4142135623730947</v>
      </c>
      <c r="AV57" s="126">
        <v>10</v>
      </c>
      <c r="AW57" s="98">
        <v>4.2272727272727284</v>
      </c>
      <c r="AX57" s="100">
        <v>1.0660035817780524</v>
      </c>
      <c r="AY57" s="126">
        <v>22</v>
      </c>
      <c r="AZ57" s="98">
        <v>3.6764705882352935</v>
      </c>
      <c r="BA57" s="100">
        <v>1.2240169397543905</v>
      </c>
      <c r="BB57" s="126">
        <v>34</v>
      </c>
      <c r="BC57" s="98">
        <v>3.4358974358974361</v>
      </c>
      <c r="BD57" s="100">
        <v>1.4652980978352386</v>
      </c>
      <c r="BE57" s="126">
        <v>39</v>
      </c>
      <c r="BF57" s="98">
        <v>3.5245901639344259</v>
      </c>
      <c r="BG57" s="100">
        <v>1.3736394162594632</v>
      </c>
      <c r="BH57" s="126">
        <v>61</v>
      </c>
      <c r="BI57" s="98">
        <v>3.6666666666666665</v>
      </c>
      <c r="BJ57" s="100">
        <v>1.3026778945578592</v>
      </c>
      <c r="BK57" s="126">
        <v>12</v>
      </c>
      <c r="BL57" s="7"/>
      <c r="BM57" s="17">
        <f t="shared" si="1"/>
        <v>0.70212765957446799</v>
      </c>
      <c r="BN57" s="14" t="str">
        <f t="shared" si="0"/>
        <v>pre-ten</v>
      </c>
      <c r="BO57" s="14">
        <f t="shared" si="2"/>
        <v>0.70212765957446799</v>
      </c>
      <c r="BP57" s="14" t="str">
        <f t="shared" si="3"/>
        <v>Large</v>
      </c>
      <c r="BQ57" s="14" t="str">
        <f t="shared" si="4"/>
        <v>pre-ten
Large</v>
      </c>
      <c r="BR57" s="17">
        <f t="shared" si="5"/>
        <v>0.33333333333333315</v>
      </c>
      <c r="BS57" s="14" t="str">
        <f t="shared" si="6"/>
        <v>ntt</v>
      </c>
      <c r="BT57" s="14">
        <f t="shared" si="7"/>
        <v>0.33333333333333315</v>
      </c>
      <c r="BU57" s="14" t="str">
        <f t="shared" si="8"/>
        <v>moderate</v>
      </c>
      <c r="BV57" s="14" t="str">
        <f t="shared" si="9"/>
        <v>ntt
moderate</v>
      </c>
      <c r="BW57" s="17">
        <f t="shared" si="10"/>
        <v>0.97087378640776656</v>
      </c>
      <c r="BX57" s="14" t="str">
        <f t="shared" si="11"/>
        <v>assoc</v>
      </c>
      <c r="BY57" s="14">
        <f t="shared" si="12"/>
        <v>0.97087378640776656</v>
      </c>
      <c r="BZ57" s="14" t="str">
        <f t="shared" si="13"/>
        <v>Large</v>
      </c>
      <c r="CA57" s="14" t="str">
        <f t="shared" si="14"/>
        <v>assoc
Large</v>
      </c>
      <c r="CB57" s="17">
        <f t="shared" si="15"/>
        <v>0.30147058823529388</v>
      </c>
      <c r="CC57" s="14" t="str">
        <f t="shared" si="16"/>
        <v>women</v>
      </c>
      <c r="CD57" s="14">
        <f t="shared" si="17"/>
        <v>0.30147058823529388</v>
      </c>
      <c r="CE57" s="14" t="str">
        <f t="shared" si="18"/>
        <v>moderate</v>
      </c>
      <c r="CF57" s="14" t="str">
        <f t="shared" si="19"/>
        <v>women
moderate</v>
      </c>
      <c r="CG57" s="17">
        <f t="shared" si="20"/>
        <v>0.43703703703703689</v>
      </c>
      <c r="CH57" s="14" t="str">
        <f t="shared" si="21"/>
        <v>foc</v>
      </c>
      <c r="CI57" s="14">
        <f t="shared" si="22"/>
        <v>0.43703703703703689</v>
      </c>
      <c r="CJ57" s="14" t="str">
        <f t="shared" si="23"/>
        <v>moderate</v>
      </c>
      <c r="CK57" s="14" t="str">
        <f t="shared" si="24"/>
        <v>foc
moderate</v>
      </c>
      <c r="CL57" s="17">
        <f t="shared" si="25"/>
        <v>0.16829630326874334</v>
      </c>
      <c r="CM57" s="14" t="str">
        <f t="shared" si="26"/>
        <v>+</v>
      </c>
      <c r="CN57" s="14">
        <f t="shared" si="27"/>
        <v>0.16829630326874334</v>
      </c>
      <c r="CO57" s="14" t="str">
        <f t="shared" si="28"/>
        <v>small</v>
      </c>
      <c r="CP57" s="14" t="str">
        <f t="shared" si="29"/>
        <v>+
small</v>
      </c>
      <c r="CQ57" s="17">
        <f t="shared" si="30"/>
        <v>0.3778915502972473</v>
      </c>
      <c r="CR57" s="17" t="str">
        <f t="shared" si="31"/>
        <v>+</v>
      </c>
      <c r="CS57" s="17">
        <f t="shared" si="32"/>
        <v>0.3778915502972473</v>
      </c>
      <c r="CT57" s="17" t="str">
        <f t="shared" si="33"/>
        <v>moderate</v>
      </c>
      <c r="CU57" s="17" t="str">
        <f t="shared" si="34"/>
        <v>+
moderate</v>
      </c>
      <c r="CV57" s="151">
        <f t="shared" si="35"/>
        <v>-0.32659863237109088</v>
      </c>
      <c r="CW57" s="17" t="str">
        <f t="shared" si="36"/>
        <v>-</v>
      </c>
      <c r="CX57" s="17">
        <f t="shared" si="37"/>
        <v>0.32659863237109088</v>
      </c>
      <c r="CY57" s="17" t="str">
        <f t="shared" si="38"/>
        <v>moderate</v>
      </c>
      <c r="CZ57" s="17" t="str">
        <f t="shared" si="39"/>
        <v>-
moderate</v>
      </c>
      <c r="DA57" s="17">
        <f t="shared" si="40"/>
        <v>7.3946930630976168E-2</v>
      </c>
      <c r="DB57" s="17" t="str">
        <f t="shared" si="41"/>
        <v/>
      </c>
      <c r="DC57" s="17">
        <f t="shared" si="42"/>
        <v>7.3946930630976168E-2</v>
      </c>
      <c r="DD57" s="17" t="str">
        <f t="shared" si="43"/>
        <v/>
      </c>
      <c r="DE57" s="17" t="str">
        <f t="shared" si="44"/>
        <v xml:space="preserve">
</v>
      </c>
      <c r="DF57" s="17">
        <f t="shared" si="45"/>
        <v>-9.899494936611708E-2</v>
      </c>
      <c r="DG57" s="17" t="str">
        <f t="shared" si="46"/>
        <v/>
      </c>
      <c r="DH57" s="17">
        <f t="shared" si="47"/>
        <v>9.899494936611708E-2</v>
      </c>
      <c r="DI57" s="17" t="str">
        <f t="shared" si="48"/>
        <v/>
      </c>
      <c r="DJ57" s="17" t="str">
        <f t="shared" si="49"/>
        <v xml:space="preserve">
</v>
      </c>
      <c r="DK57" s="17">
        <f t="shared" si="50"/>
        <v>1.019952227045241</v>
      </c>
      <c r="DL57" s="17" t="str">
        <f t="shared" si="51"/>
        <v>+</v>
      </c>
      <c r="DM57" s="17">
        <f t="shared" si="52"/>
        <v>1.019952227045241</v>
      </c>
      <c r="DN57" s="17" t="str">
        <f t="shared" si="53"/>
        <v>Large</v>
      </c>
      <c r="DO57" s="17" t="str">
        <f t="shared" si="54"/>
        <v>+
Large</v>
      </c>
      <c r="DP57" s="17">
        <f t="shared" si="55"/>
        <v>0.11966385715600003</v>
      </c>
      <c r="DQ57" s="17" t="str">
        <f t="shared" si="56"/>
        <v>+</v>
      </c>
      <c r="DR57" s="17">
        <f t="shared" si="57"/>
        <v>0.11966385715600003</v>
      </c>
      <c r="DS57" s="17" t="str">
        <f t="shared" si="58"/>
        <v>small</v>
      </c>
      <c r="DT57" s="17" t="str">
        <f t="shared" si="59"/>
        <v>+
small</v>
      </c>
      <c r="DU57" s="17">
        <f t="shared" si="60"/>
        <v>0.21558578173555798</v>
      </c>
      <c r="DV57" s="17" t="str">
        <f t="shared" si="61"/>
        <v>+</v>
      </c>
      <c r="DW57" s="17">
        <f t="shared" si="62"/>
        <v>0.21558578173555798</v>
      </c>
      <c r="DX57" s="17" t="str">
        <f t="shared" si="63"/>
        <v>small</v>
      </c>
      <c r="DY57" s="17" t="str">
        <f t="shared" si="64"/>
        <v>+
small</v>
      </c>
      <c r="DZ57" s="17">
        <f t="shared" si="65"/>
        <v>4.7021192876301167E-2</v>
      </c>
      <c r="EA57" s="17" t="str">
        <f t="shared" si="66"/>
        <v/>
      </c>
      <c r="EB57" s="17">
        <f t="shared" si="67"/>
        <v>4.7021192876301167E-2</v>
      </c>
      <c r="EC57" s="17" t="str">
        <f t="shared" si="68"/>
        <v/>
      </c>
      <c r="ED57" s="17" t="str">
        <f t="shared" si="69"/>
        <v xml:space="preserve">
</v>
      </c>
      <c r="EE57" s="17">
        <f t="shared" si="70"/>
        <v>0.6115607472843948</v>
      </c>
      <c r="EF57" s="17" t="str">
        <f t="shared" si="71"/>
        <v>+</v>
      </c>
      <c r="EG57" s="17">
        <f t="shared" si="72"/>
        <v>0.6115607472843948</v>
      </c>
      <c r="EH57" s="17" t="str">
        <f t="shared" si="73"/>
        <v>Large</v>
      </c>
      <c r="EI57" s="17" t="str">
        <f t="shared" si="74"/>
        <v>+
Large</v>
      </c>
    </row>
    <row r="58" spans="1:139" s="47" customFormat="1" x14ac:dyDescent="0.2">
      <c r="A58" s="107"/>
      <c r="B58" s="107" t="s">
        <v>147</v>
      </c>
      <c r="C58" s="108" t="s">
        <v>148</v>
      </c>
      <c r="D58" s="110">
        <v>3.77</v>
      </c>
      <c r="E58" s="112">
        <v>0.65</v>
      </c>
      <c r="F58" s="127">
        <v>65</v>
      </c>
      <c r="G58" s="110">
        <v>3.77</v>
      </c>
      <c r="H58" s="112">
        <v>0.6</v>
      </c>
      <c r="I58" s="127">
        <v>33</v>
      </c>
      <c r="J58" s="110">
        <v>3.55</v>
      </c>
      <c r="K58" s="112">
        <v>0.57999999999999996</v>
      </c>
      <c r="L58" s="127">
        <v>5</v>
      </c>
      <c r="M58" s="110">
        <v>3.82</v>
      </c>
      <c r="N58" s="112">
        <v>0.74</v>
      </c>
      <c r="O58" s="127">
        <v>27</v>
      </c>
      <c r="P58" s="110">
        <v>3.84</v>
      </c>
      <c r="Q58" s="112">
        <v>0.71</v>
      </c>
      <c r="R58" s="127">
        <v>14</v>
      </c>
      <c r="S58" s="110">
        <v>3.74</v>
      </c>
      <c r="T58" s="112">
        <v>0.54</v>
      </c>
      <c r="U58" s="127">
        <v>15</v>
      </c>
      <c r="V58" s="110">
        <v>3.78</v>
      </c>
      <c r="W58" s="112">
        <v>0.62</v>
      </c>
      <c r="X58" s="127">
        <v>32</v>
      </c>
      <c r="Y58" s="110">
        <v>3.77</v>
      </c>
      <c r="Z58" s="112">
        <v>0.69</v>
      </c>
      <c r="AA58" s="127">
        <v>33</v>
      </c>
      <c r="AB58" s="110">
        <v>3.69</v>
      </c>
      <c r="AC58" s="112">
        <v>0.62</v>
      </c>
      <c r="AD58" s="127">
        <v>50</v>
      </c>
      <c r="AE58" s="110">
        <v>4.05</v>
      </c>
      <c r="AF58" s="112">
        <v>0.7</v>
      </c>
      <c r="AG58" s="127">
        <v>15</v>
      </c>
      <c r="AH58" s="110">
        <v>3.9848051948051939</v>
      </c>
      <c r="AI58" s="112">
        <v>0.55136817957363393</v>
      </c>
      <c r="AJ58" s="127">
        <v>77</v>
      </c>
      <c r="AK58" s="110">
        <v>3.9551282051282062</v>
      </c>
      <c r="AL58" s="112">
        <v>0.59064581868570309</v>
      </c>
      <c r="AM58" s="127">
        <v>39</v>
      </c>
      <c r="AN58" s="110">
        <v>4.0683333333333334</v>
      </c>
      <c r="AO58" s="112">
        <v>0.31694899694851014</v>
      </c>
      <c r="AP58" s="127">
        <v>6</v>
      </c>
      <c r="AQ58" s="110">
        <v>4.0053124999999996</v>
      </c>
      <c r="AR58" s="112">
        <v>0.54641933781843366</v>
      </c>
      <c r="AS58" s="127">
        <v>32</v>
      </c>
      <c r="AT58" s="110">
        <v>3.84</v>
      </c>
      <c r="AU58" s="112">
        <v>0.84176222079850815</v>
      </c>
      <c r="AV58" s="127">
        <v>12</v>
      </c>
      <c r="AW58" s="110">
        <v>3.9736363636363632</v>
      </c>
      <c r="AX58" s="112">
        <v>0.44487071909708392</v>
      </c>
      <c r="AY58" s="127">
        <v>22</v>
      </c>
      <c r="AZ58" s="110">
        <v>4.013513513513514</v>
      </c>
      <c r="BA58" s="112">
        <v>0.45524850488628849</v>
      </c>
      <c r="BB58" s="127">
        <v>37</v>
      </c>
      <c r="BC58" s="110">
        <v>3.9582499999999978</v>
      </c>
      <c r="BD58" s="112">
        <v>0.63214688126034357</v>
      </c>
      <c r="BE58" s="127">
        <v>40</v>
      </c>
      <c r="BF58" s="110">
        <v>3.9524615384615389</v>
      </c>
      <c r="BG58" s="112">
        <v>0.5757333116590061</v>
      </c>
      <c r="BH58" s="127">
        <v>65</v>
      </c>
      <c r="BI58" s="110">
        <v>4.16</v>
      </c>
      <c r="BJ58" s="112">
        <v>0.36359317925395696</v>
      </c>
      <c r="BK58" s="127">
        <v>12</v>
      </c>
      <c r="BL58" s="106"/>
      <c r="BM58" s="151">
        <f t="shared" si="1"/>
        <v>0.36666666666666703</v>
      </c>
      <c r="BN58" s="106" t="str">
        <f t="shared" si="0"/>
        <v>pre-ten</v>
      </c>
      <c r="BO58" s="106">
        <f t="shared" si="2"/>
        <v>0.36666666666666703</v>
      </c>
      <c r="BP58" s="106" t="str">
        <f t="shared" si="3"/>
        <v>moderate</v>
      </c>
      <c r="BQ58" s="106" t="str">
        <f t="shared" si="4"/>
        <v>pre-ten
moderate</v>
      </c>
      <c r="BR58" s="151">
        <f t="shared" si="5"/>
        <v>-8.3333333333333037E-2</v>
      </c>
      <c r="BS58" s="106" t="str">
        <f t="shared" si="6"/>
        <v/>
      </c>
      <c r="BT58" s="106">
        <f t="shared" si="7"/>
        <v>8.3333333333333037E-2</v>
      </c>
      <c r="BU58" s="106" t="str">
        <f t="shared" si="8"/>
        <v/>
      </c>
      <c r="BV58" s="106" t="str">
        <f t="shared" si="9"/>
        <v xml:space="preserve">
</v>
      </c>
      <c r="BW58" s="151">
        <f t="shared" si="10"/>
        <v>0.14084507042253472</v>
      </c>
      <c r="BX58" s="106" t="str">
        <f t="shared" si="11"/>
        <v>assoc</v>
      </c>
      <c r="BY58" s="106">
        <f t="shared" si="12"/>
        <v>0.14084507042253472</v>
      </c>
      <c r="BZ58" s="106" t="str">
        <f t="shared" si="13"/>
        <v>small</v>
      </c>
      <c r="CA58" s="106" t="str">
        <f t="shared" si="14"/>
        <v>assoc
small</v>
      </c>
      <c r="CB58" s="151">
        <f t="shared" si="15"/>
        <v>1.6129032258064172E-2</v>
      </c>
      <c r="CC58" s="106" t="str">
        <f t="shared" si="16"/>
        <v/>
      </c>
      <c r="CD58" s="106">
        <f t="shared" si="17"/>
        <v>1.6129032258064172E-2</v>
      </c>
      <c r="CE58" s="106" t="str">
        <f t="shared" si="18"/>
        <v/>
      </c>
      <c r="CF58" s="106" t="str">
        <f t="shared" si="19"/>
        <v xml:space="preserve">
</v>
      </c>
      <c r="CG58" s="151">
        <f t="shared" si="20"/>
        <v>-0.5806451612903224</v>
      </c>
      <c r="CH58" s="106" t="str">
        <f t="shared" si="21"/>
        <v>white</v>
      </c>
      <c r="CI58" s="106">
        <f t="shared" si="22"/>
        <v>0.5806451612903224</v>
      </c>
      <c r="CJ58" s="106" t="str">
        <f t="shared" si="23"/>
        <v>Large</v>
      </c>
      <c r="CK58" s="106" t="str">
        <f t="shared" si="24"/>
        <v>white
Large</v>
      </c>
      <c r="CL58" s="151">
        <f t="shared" si="25"/>
        <v>0.38958576639533321</v>
      </c>
      <c r="CM58" s="106" t="str">
        <f t="shared" si="26"/>
        <v>+</v>
      </c>
      <c r="CN58" s="106">
        <f t="shared" si="27"/>
        <v>0.38958576639533321</v>
      </c>
      <c r="CO58" s="106" t="str">
        <f t="shared" si="28"/>
        <v>moderate</v>
      </c>
      <c r="CP58" s="106" t="str">
        <f t="shared" si="29"/>
        <v>+
moderate</v>
      </c>
      <c r="CQ58" s="151">
        <f t="shared" si="30"/>
        <v>0.31343353202796032</v>
      </c>
      <c r="CR58" s="151" t="str">
        <f t="shared" si="31"/>
        <v>+</v>
      </c>
      <c r="CS58" s="151">
        <f t="shared" si="32"/>
        <v>0.31343353202796032</v>
      </c>
      <c r="CT58" s="151" t="str">
        <f t="shared" si="33"/>
        <v>moderate</v>
      </c>
      <c r="CU58" s="151" t="str">
        <f t="shared" si="34"/>
        <v>+
moderate</v>
      </c>
      <c r="CV58" s="151">
        <f t="shared" si="35"/>
        <v>1.6353840470349847</v>
      </c>
      <c r="CW58" s="151" t="str">
        <f t="shared" si="36"/>
        <v>+</v>
      </c>
      <c r="CX58" s="151">
        <f t="shared" si="37"/>
        <v>1.6353840470349847</v>
      </c>
      <c r="CY58" s="151" t="str">
        <f t="shared" si="38"/>
        <v>Large</v>
      </c>
      <c r="CZ58" s="151" t="str">
        <f t="shared" si="39"/>
        <v>+
Large</v>
      </c>
      <c r="DA58" s="151">
        <f t="shared" si="40"/>
        <v>0.33913971774837903</v>
      </c>
      <c r="DB58" s="151" t="str">
        <f t="shared" si="41"/>
        <v>+</v>
      </c>
      <c r="DC58" s="151">
        <f t="shared" si="42"/>
        <v>0.33913971774837903</v>
      </c>
      <c r="DD58" s="151" t="str">
        <f t="shared" si="43"/>
        <v>moderate</v>
      </c>
      <c r="DE58" s="151" t="str">
        <f t="shared" si="44"/>
        <v>+
moderate</v>
      </c>
      <c r="DF58" s="151">
        <f t="shared" si="45"/>
        <v>0</v>
      </c>
      <c r="DG58" s="151" t="str">
        <f t="shared" si="46"/>
        <v/>
      </c>
      <c r="DH58" s="151">
        <f t="shared" si="47"/>
        <v>0</v>
      </c>
      <c r="DI58" s="151" t="str">
        <f t="shared" si="48"/>
        <v/>
      </c>
      <c r="DJ58" s="151" t="str">
        <f t="shared" si="49"/>
        <v xml:space="preserve">
</v>
      </c>
      <c r="DK58" s="151">
        <f t="shared" si="50"/>
        <v>0.52517811041948259</v>
      </c>
      <c r="DL58" s="151" t="str">
        <f t="shared" si="51"/>
        <v>+</v>
      </c>
      <c r="DM58" s="151">
        <f t="shared" si="52"/>
        <v>0.52517811041948259</v>
      </c>
      <c r="DN58" s="151" t="str">
        <f t="shared" si="53"/>
        <v>Large</v>
      </c>
      <c r="DO58" s="151" t="str">
        <f t="shared" si="54"/>
        <v>+
Large</v>
      </c>
      <c r="DP58" s="151">
        <f t="shared" si="55"/>
        <v>0.51293636553917077</v>
      </c>
      <c r="DQ58" s="151" t="str">
        <f t="shared" si="56"/>
        <v>+</v>
      </c>
      <c r="DR58" s="151">
        <f t="shared" si="57"/>
        <v>0.51293636553917077</v>
      </c>
      <c r="DS58" s="151" t="str">
        <f t="shared" si="58"/>
        <v>Large</v>
      </c>
      <c r="DT58" s="151" t="str">
        <f t="shared" si="59"/>
        <v>+
Large</v>
      </c>
      <c r="DU58" s="151">
        <f t="shared" si="60"/>
        <v>0.29779471445730171</v>
      </c>
      <c r="DV58" s="151" t="str">
        <f t="shared" si="61"/>
        <v>+</v>
      </c>
      <c r="DW58" s="151">
        <f t="shared" si="62"/>
        <v>0.29779471445730171</v>
      </c>
      <c r="DX58" s="151" t="str">
        <f t="shared" si="63"/>
        <v>small</v>
      </c>
      <c r="DY58" s="151" t="str">
        <f t="shared" si="64"/>
        <v>+
small</v>
      </c>
      <c r="DZ58" s="151">
        <f t="shared" si="65"/>
        <v>0.45587346284557012</v>
      </c>
      <c r="EA58" s="151" t="str">
        <f t="shared" si="66"/>
        <v>+</v>
      </c>
      <c r="EB58" s="151">
        <f t="shared" si="67"/>
        <v>0.45587346284557012</v>
      </c>
      <c r="EC58" s="151" t="str">
        <f t="shared" si="68"/>
        <v>moderate</v>
      </c>
      <c r="ED58" s="151" t="str">
        <f t="shared" si="69"/>
        <v>+
moderate</v>
      </c>
      <c r="EE58" s="151">
        <f t="shared" si="70"/>
        <v>0.30253592827485143</v>
      </c>
      <c r="EF58" s="151" t="str">
        <f t="shared" si="71"/>
        <v>+</v>
      </c>
      <c r="EG58" s="151">
        <f t="shared" si="72"/>
        <v>0.30253592827485143</v>
      </c>
      <c r="EH58" s="151" t="str">
        <f t="shared" si="73"/>
        <v>moderate</v>
      </c>
      <c r="EI58" s="151" t="str">
        <f t="shared" si="74"/>
        <v>+
moderate</v>
      </c>
    </row>
    <row r="59" spans="1:139" s="27" customFormat="1" x14ac:dyDescent="0.2">
      <c r="A59" s="95" t="s">
        <v>149</v>
      </c>
      <c r="B59" s="95" t="s">
        <v>147</v>
      </c>
      <c r="C59" s="95" t="s">
        <v>150</v>
      </c>
      <c r="D59" s="98">
        <v>3.92</v>
      </c>
      <c r="E59" s="98">
        <v>0.78</v>
      </c>
      <c r="F59" s="126">
        <v>64</v>
      </c>
      <c r="G59" s="98">
        <v>3.87</v>
      </c>
      <c r="H59" s="98">
        <v>0.75</v>
      </c>
      <c r="I59" s="126">
        <v>32</v>
      </c>
      <c r="J59" s="98">
        <v>4</v>
      </c>
      <c r="K59" s="98">
        <v>0.71</v>
      </c>
      <c r="L59" s="126">
        <v>5</v>
      </c>
      <c r="M59" s="98">
        <v>3.96</v>
      </c>
      <c r="N59" s="98">
        <v>0.85</v>
      </c>
      <c r="O59" s="126">
        <v>27</v>
      </c>
      <c r="P59" s="98">
        <v>3.93</v>
      </c>
      <c r="Q59" s="98">
        <v>0.92</v>
      </c>
      <c r="R59" s="126">
        <v>14</v>
      </c>
      <c r="S59" s="98">
        <v>3.86</v>
      </c>
      <c r="T59" s="98">
        <v>0.66</v>
      </c>
      <c r="U59" s="126">
        <v>14</v>
      </c>
      <c r="V59" s="98">
        <v>3.84</v>
      </c>
      <c r="W59" s="98">
        <v>0.85</v>
      </c>
      <c r="X59" s="126">
        <v>32</v>
      </c>
      <c r="Y59" s="98">
        <v>4</v>
      </c>
      <c r="Z59" s="98">
        <v>0.72</v>
      </c>
      <c r="AA59" s="126">
        <v>32</v>
      </c>
      <c r="AB59" s="98">
        <v>3.82</v>
      </c>
      <c r="AC59" s="98">
        <v>0.75</v>
      </c>
      <c r="AD59" s="126">
        <v>49</v>
      </c>
      <c r="AE59" s="98">
        <v>4.2699999999999996</v>
      </c>
      <c r="AF59" s="98">
        <v>0.8</v>
      </c>
      <c r="AG59" s="126">
        <v>15</v>
      </c>
      <c r="AH59" s="98">
        <v>4.0921052631578956</v>
      </c>
      <c r="AI59" s="98">
        <v>0.61487411348876653</v>
      </c>
      <c r="AJ59" s="126">
        <v>76</v>
      </c>
      <c r="AK59" s="98">
        <v>4.0256410256410247</v>
      </c>
      <c r="AL59" s="98">
        <v>0.6683514473837644</v>
      </c>
      <c r="AM59" s="126">
        <v>39</v>
      </c>
      <c r="AN59" s="98">
        <v>4.4000000000000004</v>
      </c>
      <c r="AO59" s="98">
        <v>0.54772255750516619</v>
      </c>
      <c r="AP59" s="126">
        <v>5</v>
      </c>
      <c r="AQ59" s="98">
        <v>4.1250000000000027</v>
      </c>
      <c r="AR59" s="98">
        <v>0.553580719410662</v>
      </c>
      <c r="AS59" s="126">
        <v>32</v>
      </c>
      <c r="AT59" s="98">
        <v>3.7499999999999996</v>
      </c>
      <c r="AU59" s="98">
        <v>0.86602540378443849</v>
      </c>
      <c r="AV59" s="126">
        <v>12</v>
      </c>
      <c r="AW59" s="98">
        <v>4.1818181818181825</v>
      </c>
      <c r="AX59" s="98">
        <v>0.5884898863364999</v>
      </c>
      <c r="AY59" s="126">
        <v>22</v>
      </c>
      <c r="AZ59" s="98">
        <v>4.1388888888888875</v>
      </c>
      <c r="BA59" s="98">
        <v>0.54262735320332334</v>
      </c>
      <c r="BB59" s="126">
        <v>36</v>
      </c>
      <c r="BC59" s="98">
        <v>4.05</v>
      </c>
      <c r="BD59" s="98">
        <v>0.67747646377889681</v>
      </c>
      <c r="BE59" s="126">
        <v>40</v>
      </c>
      <c r="BF59" s="98">
        <v>4.078125</v>
      </c>
      <c r="BG59" s="98">
        <v>0.62499999999999978</v>
      </c>
      <c r="BH59" s="126">
        <v>64</v>
      </c>
      <c r="BI59" s="98">
        <v>4.1666666666666661</v>
      </c>
      <c r="BJ59" s="98">
        <v>0.57735026918962584</v>
      </c>
      <c r="BK59" s="126">
        <v>12</v>
      </c>
      <c r="BL59" s="7"/>
      <c r="BM59" s="17">
        <f t="shared" si="1"/>
        <v>-0.1733333333333332</v>
      </c>
      <c r="BN59" s="14" t="str">
        <f t="shared" si="0"/>
        <v>tenured</v>
      </c>
      <c r="BO59" s="14">
        <f t="shared" si="2"/>
        <v>0.1733333333333332</v>
      </c>
      <c r="BP59" s="14" t="str">
        <f t="shared" si="3"/>
        <v>small</v>
      </c>
      <c r="BQ59" s="14" t="str">
        <f t="shared" si="4"/>
        <v>tenured
small</v>
      </c>
      <c r="BR59" s="17">
        <f t="shared" si="5"/>
        <v>-0.11999999999999982</v>
      </c>
      <c r="BS59" s="14" t="str">
        <f t="shared" si="6"/>
        <v>tenured</v>
      </c>
      <c r="BT59" s="14">
        <f t="shared" si="7"/>
        <v>0.11999999999999982</v>
      </c>
      <c r="BU59" s="14" t="str">
        <f t="shared" si="8"/>
        <v>small</v>
      </c>
      <c r="BV59" s="14" t="str">
        <f t="shared" si="9"/>
        <v>tenured
small</v>
      </c>
      <c r="BW59" s="17">
        <f t="shared" si="10"/>
        <v>7.6086956521739441E-2</v>
      </c>
      <c r="BX59" s="14" t="str">
        <f t="shared" si="11"/>
        <v/>
      </c>
      <c r="BY59" s="14">
        <f t="shared" si="12"/>
        <v>7.6086956521739441E-2</v>
      </c>
      <c r="BZ59" s="14" t="str">
        <f t="shared" si="13"/>
        <v/>
      </c>
      <c r="CA59" s="14" t="str">
        <f t="shared" si="14"/>
        <v xml:space="preserve">
</v>
      </c>
      <c r="CB59" s="17">
        <f t="shared" si="15"/>
        <v>-0.18823529411764722</v>
      </c>
      <c r="CC59" s="14" t="str">
        <f t="shared" si="16"/>
        <v>men</v>
      </c>
      <c r="CD59" s="14">
        <f t="shared" si="17"/>
        <v>0.18823529411764722</v>
      </c>
      <c r="CE59" s="14" t="str">
        <f t="shared" si="18"/>
        <v>small</v>
      </c>
      <c r="CF59" s="14" t="str">
        <f t="shared" si="19"/>
        <v>men
small</v>
      </c>
      <c r="CG59" s="17">
        <f t="shared" si="20"/>
        <v>-0.59999999999999964</v>
      </c>
      <c r="CH59" s="14" t="str">
        <f t="shared" si="21"/>
        <v>white</v>
      </c>
      <c r="CI59" s="14">
        <f t="shared" si="22"/>
        <v>0.59999999999999964</v>
      </c>
      <c r="CJ59" s="14" t="str">
        <f t="shared" si="23"/>
        <v>Large</v>
      </c>
      <c r="CK59" s="14" t="str">
        <f t="shared" si="24"/>
        <v>white
Large</v>
      </c>
      <c r="CL59" s="17">
        <f t="shared" si="25"/>
        <v>0.27990325073433092</v>
      </c>
      <c r="CM59" s="14" t="str">
        <f t="shared" si="26"/>
        <v>+</v>
      </c>
      <c r="CN59" s="14">
        <f t="shared" si="27"/>
        <v>0.27990325073433092</v>
      </c>
      <c r="CO59" s="14" t="str">
        <f t="shared" si="28"/>
        <v>small</v>
      </c>
      <c r="CP59" s="14" t="str">
        <f t="shared" si="29"/>
        <v>+
small</v>
      </c>
      <c r="CQ59" s="17">
        <f t="shared" si="30"/>
        <v>0.23287302847966479</v>
      </c>
      <c r="CR59" s="17" t="str">
        <f t="shared" si="31"/>
        <v>+</v>
      </c>
      <c r="CS59" s="17">
        <f t="shared" si="32"/>
        <v>0.23287302847966479</v>
      </c>
      <c r="CT59" s="17" t="str">
        <f t="shared" si="33"/>
        <v>small</v>
      </c>
      <c r="CU59" s="17" t="str">
        <f t="shared" si="34"/>
        <v>+
small</v>
      </c>
      <c r="CV59" s="151">
        <f t="shared" si="35"/>
        <v>0.73029674334022199</v>
      </c>
      <c r="CW59" s="17" t="str">
        <f t="shared" si="36"/>
        <v>+</v>
      </c>
      <c r="CX59" s="17">
        <f t="shared" si="37"/>
        <v>0.73029674334022199</v>
      </c>
      <c r="CY59" s="17" t="str">
        <f t="shared" si="38"/>
        <v>Large</v>
      </c>
      <c r="CZ59" s="17" t="str">
        <f t="shared" si="39"/>
        <v>+
Large</v>
      </c>
      <c r="DA59" s="17">
        <f t="shared" si="40"/>
        <v>0.29805951366163996</v>
      </c>
      <c r="DB59" s="17" t="str">
        <f t="shared" si="41"/>
        <v>+</v>
      </c>
      <c r="DC59" s="17">
        <f t="shared" si="42"/>
        <v>0.29805951366163996</v>
      </c>
      <c r="DD59" s="17" t="str">
        <f t="shared" si="43"/>
        <v>small</v>
      </c>
      <c r="DE59" s="17" t="str">
        <f t="shared" si="44"/>
        <v>+
small</v>
      </c>
      <c r="DF59" s="17">
        <f t="shared" si="45"/>
        <v>-0.207846096908266</v>
      </c>
      <c r="DG59" s="17" t="str">
        <f t="shared" si="46"/>
        <v>-</v>
      </c>
      <c r="DH59" s="17">
        <f t="shared" si="47"/>
        <v>0.207846096908266</v>
      </c>
      <c r="DI59" s="17" t="str">
        <f t="shared" si="48"/>
        <v>small</v>
      </c>
      <c r="DJ59" s="17" t="str">
        <f t="shared" si="49"/>
        <v>-
small</v>
      </c>
      <c r="DK59" s="17">
        <f t="shared" si="50"/>
        <v>0.54685422687819363</v>
      </c>
      <c r="DL59" s="17" t="str">
        <f t="shared" si="51"/>
        <v>+</v>
      </c>
      <c r="DM59" s="17">
        <f t="shared" si="52"/>
        <v>0.54685422687819363</v>
      </c>
      <c r="DN59" s="17" t="str">
        <f t="shared" si="53"/>
        <v>Large</v>
      </c>
      <c r="DO59" s="17" t="str">
        <f t="shared" si="54"/>
        <v>+
Large</v>
      </c>
      <c r="DP59" s="17">
        <f t="shared" si="55"/>
        <v>0.55081795476110751</v>
      </c>
      <c r="DQ59" s="17" t="str">
        <f t="shared" si="56"/>
        <v>+</v>
      </c>
      <c r="DR59" s="17">
        <f t="shared" si="57"/>
        <v>0.55081795476110751</v>
      </c>
      <c r="DS59" s="17" t="str">
        <f t="shared" si="58"/>
        <v>Large</v>
      </c>
      <c r="DT59" s="17" t="str">
        <f t="shared" si="59"/>
        <v>+
Large</v>
      </c>
      <c r="DU59" s="17">
        <f t="shared" si="60"/>
        <v>7.3803301920047165E-2</v>
      </c>
      <c r="DV59" s="17" t="str">
        <f t="shared" si="61"/>
        <v/>
      </c>
      <c r="DW59" s="17">
        <f t="shared" si="62"/>
        <v>7.3803301920047165E-2</v>
      </c>
      <c r="DX59" s="17" t="str">
        <f t="shared" si="63"/>
        <v/>
      </c>
      <c r="DY59" s="17" t="str">
        <f t="shared" si="64"/>
        <v xml:space="preserve">
</v>
      </c>
      <c r="DZ59" s="17">
        <f t="shared" si="65"/>
        <v>0.41300000000000042</v>
      </c>
      <c r="EA59" s="17" t="str">
        <f t="shared" si="66"/>
        <v>+</v>
      </c>
      <c r="EB59" s="17">
        <f t="shared" si="67"/>
        <v>0.41300000000000042</v>
      </c>
      <c r="EC59" s="17" t="str">
        <f t="shared" si="68"/>
        <v>moderate</v>
      </c>
      <c r="ED59" s="17" t="str">
        <f t="shared" si="69"/>
        <v>+
moderate</v>
      </c>
      <c r="EE59" s="17">
        <f t="shared" si="70"/>
        <v>-0.17897858344878426</v>
      </c>
      <c r="EF59" s="17" t="str">
        <f t="shared" si="71"/>
        <v>-</v>
      </c>
      <c r="EG59" s="17">
        <f t="shared" si="72"/>
        <v>0.17897858344878426</v>
      </c>
      <c r="EH59" s="17" t="str">
        <f t="shared" si="73"/>
        <v>small</v>
      </c>
      <c r="EI59" s="17" t="str">
        <f t="shared" si="74"/>
        <v>-
small</v>
      </c>
    </row>
    <row r="60" spans="1:139" x14ac:dyDescent="0.2">
      <c r="A60" s="2" t="s">
        <v>151</v>
      </c>
      <c r="B60" s="2" t="s">
        <v>147</v>
      </c>
      <c r="C60" s="2" t="s">
        <v>152</v>
      </c>
      <c r="D60" s="31">
        <v>3.96</v>
      </c>
      <c r="E60" s="31">
        <v>0.74</v>
      </c>
      <c r="F60" s="125">
        <v>55</v>
      </c>
      <c r="G60" s="31">
        <v>4</v>
      </c>
      <c r="H60" s="31">
        <v>0.6</v>
      </c>
      <c r="I60" s="125">
        <v>29</v>
      </c>
      <c r="J60" s="31" t="s">
        <v>442</v>
      </c>
      <c r="K60" s="31" t="s">
        <v>442</v>
      </c>
      <c r="L60" s="125" t="s">
        <v>442</v>
      </c>
      <c r="M60" s="31">
        <v>4</v>
      </c>
      <c r="N60" s="31">
        <v>0.93</v>
      </c>
      <c r="O60" s="125">
        <v>22</v>
      </c>
      <c r="P60" s="31">
        <v>4.08</v>
      </c>
      <c r="Q60" s="31">
        <v>0.79</v>
      </c>
      <c r="R60" s="125">
        <v>12</v>
      </c>
      <c r="S60" s="31">
        <v>4</v>
      </c>
      <c r="T60" s="31">
        <v>0.41</v>
      </c>
      <c r="U60" s="125">
        <v>13</v>
      </c>
      <c r="V60" s="31">
        <v>4</v>
      </c>
      <c r="W60" s="31">
        <v>0.68</v>
      </c>
      <c r="X60" s="125">
        <v>27</v>
      </c>
      <c r="Y60" s="31">
        <v>3.93</v>
      </c>
      <c r="Z60" s="31">
        <v>0.81</v>
      </c>
      <c r="AA60" s="125">
        <v>28</v>
      </c>
      <c r="AB60" s="31">
        <v>3.88</v>
      </c>
      <c r="AC60" s="31">
        <v>0.71</v>
      </c>
      <c r="AD60" s="125">
        <v>42</v>
      </c>
      <c r="AE60" s="31">
        <v>4.2300000000000004</v>
      </c>
      <c r="AF60" s="31">
        <v>0.83</v>
      </c>
      <c r="AG60" s="125">
        <v>13</v>
      </c>
      <c r="AH60" s="31">
        <v>4.0000000000000009</v>
      </c>
      <c r="AI60" s="31">
        <v>0.78927233555480159</v>
      </c>
      <c r="AJ60" s="125">
        <v>62</v>
      </c>
      <c r="AK60" s="31">
        <v>3.8235294117647061</v>
      </c>
      <c r="AL60" s="31">
        <v>0.7164977208318386</v>
      </c>
      <c r="AM60" s="125">
        <v>34</v>
      </c>
      <c r="AN60" s="31" t="s">
        <v>442</v>
      </c>
      <c r="AO60" s="31" t="s">
        <v>442</v>
      </c>
      <c r="AP60" s="125" t="s">
        <v>442</v>
      </c>
      <c r="AQ60" s="31">
        <v>4.16</v>
      </c>
      <c r="AR60" s="31">
        <v>0.85049005481153817</v>
      </c>
      <c r="AS60" s="125">
        <v>25</v>
      </c>
      <c r="AT60" s="31">
        <v>3.8999999999999995</v>
      </c>
      <c r="AU60" s="31">
        <v>0.73786478737262173</v>
      </c>
      <c r="AV60" s="125">
        <v>10</v>
      </c>
      <c r="AW60" s="31">
        <v>3.75</v>
      </c>
      <c r="AX60" s="31">
        <v>0.78639751565704918</v>
      </c>
      <c r="AY60" s="125">
        <v>20</v>
      </c>
      <c r="AZ60" s="31">
        <v>4.0967741935483879</v>
      </c>
      <c r="BA60" s="31">
        <v>0.65088855726498585</v>
      </c>
      <c r="BB60" s="125">
        <v>31</v>
      </c>
      <c r="BC60" s="31">
        <v>3.9032258064516125</v>
      </c>
      <c r="BD60" s="31">
        <v>0.90755490962172347</v>
      </c>
      <c r="BE60" s="125">
        <v>31</v>
      </c>
      <c r="BF60" s="31">
        <v>3.9245283018867925</v>
      </c>
      <c r="BG60" s="31">
        <v>0.80500971336169369</v>
      </c>
      <c r="BH60" s="125">
        <v>53</v>
      </c>
      <c r="BI60" s="31">
        <v>4.4444444444444446</v>
      </c>
      <c r="BJ60" s="31">
        <v>0.52704627669472981</v>
      </c>
      <c r="BK60" s="125">
        <v>9</v>
      </c>
      <c r="BL60" s="6"/>
      <c r="BM60" s="17" t="str">
        <f t="shared" si="1"/>
        <v>N&lt;5</v>
      </c>
      <c r="BN60" s="14" t="str">
        <f t="shared" si="0"/>
        <v>N&lt;5</v>
      </c>
      <c r="BO60" s="14" t="str">
        <f t="shared" si="2"/>
        <v>N&lt;5</v>
      </c>
      <c r="BP60" s="14" t="str">
        <f t="shared" si="3"/>
        <v>N&lt;5</v>
      </c>
      <c r="BQ60" s="14" t="str">
        <f t="shared" si="4"/>
        <v>N&lt;5
N&lt;5</v>
      </c>
      <c r="BR60" s="17">
        <f t="shared" si="5"/>
        <v>0</v>
      </c>
      <c r="BS60" s="14" t="str">
        <f t="shared" si="6"/>
        <v/>
      </c>
      <c r="BT60" s="14">
        <f t="shared" si="7"/>
        <v>0</v>
      </c>
      <c r="BU60" s="14" t="str">
        <f t="shared" si="8"/>
        <v/>
      </c>
      <c r="BV60" s="14" t="str">
        <f t="shared" si="9"/>
        <v xml:space="preserve">
</v>
      </c>
      <c r="BW60" s="17">
        <f t="shared" si="10"/>
        <v>0.10126582278481021</v>
      </c>
      <c r="BX60" s="14" t="str">
        <f t="shared" si="11"/>
        <v>assoc</v>
      </c>
      <c r="BY60" s="14">
        <f t="shared" si="12"/>
        <v>0.10126582278481021</v>
      </c>
      <c r="BZ60" s="14" t="str">
        <f t="shared" si="13"/>
        <v>small</v>
      </c>
      <c r="CA60" s="14" t="str">
        <f t="shared" si="14"/>
        <v>assoc
small</v>
      </c>
      <c r="CB60" s="17">
        <f t="shared" si="15"/>
        <v>0.10294117647058799</v>
      </c>
      <c r="CC60" s="14" t="str">
        <f t="shared" si="16"/>
        <v>women</v>
      </c>
      <c r="CD60" s="14">
        <f t="shared" si="17"/>
        <v>0.10294117647058799</v>
      </c>
      <c r="CE60" s="14" t="str">
        <f t="shared" si="18"/>
        <v>small</v>
      </c>
      <c r="CF60" s="14" t="str">
        <f t="shared" si="19"/>
        <v>women
small</v>
      </c>
      <c r="CG60" s="17">
        <f t="shared" si="20"/>
        <v>-0.49295774647887403</v>
      </c>
      <c r="CH60" s="14" t="str">
        <f t="shared" si="21"/>
        <v>white</v>
      </c>
      <c r="CI60" s="14">
        <f t="shared" si="22"/>
        <v>0.49295774647887403</v>
      </c>
      <c r="CJ60" s="14" t="str">
        <f t="shared" si="23"/>
        <v>moderate</v>
      </c>
      <c r="CK60" s="14" t="str">
        <f t="shared" si="24"/>
        <v>white
moderate</v>
      </c>
      <c r="CL60" s="17">
        <f t="shared" si="25"/>
        <v>5.0679592072467361E-2</v>
      </c>
      <c r="CM60" s="14" t="str">
        <f t="shared" si="26"/>
        <v/>
      </c>
      <c r="CN60" s="14">
        <f t="shared" si="27"/>
        <v>5.0679592072467361E-2</v>
      </c>
      <c r="CO60" s="14" t="str">
        <f t="shared" si="28"/>
        <v/>
      </c>
      <c r="CP60" s="14" t="str">
        <f t="shared" si="29"/>
        <v xml:space="preserve">
</v>
      </c>
      <c r="CQ60" s="17">
        <f t="shared" si="30"/>
        <v>-0.24629609153594423</v>
      </c>
      <c r="CR60" s="17" t="str">
        <f t="shared" si="31"/>
        <v>-</v>
      </c>
      <c r="CS60" s="17">
        <f t="shared" si="32"/>
        <v>0.24629609153594423</v>
      </c>
      <c r="CT60" s="17" t="str">
        <f t="shared" si="33"/>
        <v>small</v>
      </c>
      <c r="CU60" s="17" t="str">
        <f t="shared" si="34"/>
        <v>-
small</v>
      </c>
      <c r="CV60" s="151" t="str">
        <f t="shared" si="35"/>
        <v>N&lt;5</v>
      </c>
      <c r="CW60" s="17" t="str">
        <f t="shared" si="36"/>
        <v>N&lt;5</v>
      </c>
      <c r="CX60" s="17" t="str">
        <f t="shared" si="37"/>
        <v>N&lt;5</v>
      </c>
      <c r="CY60" s="17" t="str">
        <f t="shared" si="38"/>
        <v>N&lt;5</v>
      </c>
      <c r="CZ60" s="17" t="str">
        <f t="shared" si="39"/>
        <v>N&lt;5
N&lt;5</v>
      </c>
      <c r="DA60" s="17">
        <f t="shared" si="40"/>
        <v>0.1881268324007091</v>
      </c>
      <c r="DB60" s="17" t="str">
        <f t="shared" si="41"/>
        <v>+</v>
      </c>
      <c r="DC60" s="17">
        <f t="shared" si="42"/>
        <v>0.1881268324007091</v>
      </c>
      <c r="DD60" s="17" t="str">
        <f t="shared" si="43"/>
        <v>small</v>
      </c>
      <c r="DE60" s="17" t="str">
        <f t="shared" si="44"/>
        <v>+
small</v>
      </c>
      <c r="DF60" s="17">
        <f t="shared" si="45"/>
        <v>-0.24394713378441868</v>
      </c>
      <c r="DG60" s="17" t="str">
        <f t="shared" si="46"/>
        <v>-</v>
      </c>
      <c r="DH60" s="17">
        <f t="shared" si="47"/>
        <v>0.24394713378441868</v>
      </c>
      <c r="DI60" s="17" t="str">
        <f t="shared" si="48"/>
        <v>small</v>
      </c>
      <c r="DJ60" s="17" t="str">
        <f t="shared" si="49"/>
        <v>-
small</v>
      </c>
      <c r="DK60" s="17">
        <f t="shared" si="50"/>
        <v>-0.31790537866987095</v>
      </c>
      <c r="DL60" s="17" t="str">
        <f t="shared" si="51"/>
        <v>-</v>
      </c>
      <c r="DM60" s="17">
        <f t="shared" si="52"/>
        <v>0.31790537866987095</v>
      </c>
      <c r="DN60" s="17" t="str">
        <f t="shared" si="53"/>
        <v>moderate</v>
      </c>
      <c r="DO60" s="17" t="str">
        <f t="shared" si="54"/>
        <v>-
moderate</v>
      </c>
      <c r="DP60" s="17">
        <f t="shared" si="55"/>
        <v>0.14868012729403349</v>
      </c>
      <c r="DQ60" s="17" t="str">
        <f t="shared" si="56"/>
        <v>+</v>
      </c>
      <c r="DR60" s="17">
        <f t="shared" si="57"/>
        <v>0.14868012729403349</v>
      </c>
      <c r="DS60" s="17" t="str">
        <f t="shared" si="58"/>
        <v>small</v>
      </c>
      <c r="DT60" s="17" t="str">
        <f t="shared" si="59"/>
        <v>+
small</v>
      </c>
      <c r="DU60" s="17">
        <f t="shared" si="60"/>
        <v>-2.9501458550367298E-2</v>
      </c>
      <c r="DV60" s="17" t="str">
        <f t="shared" si="61"/>
        <v/>
      </c>
      <c r="DW60" s="17">
        <f t="shared" si="62"/>
        <v>2.9501458550367298E-2</v>
      </c>
      <c r="DX60" s="17" t="str">
        <f t="shared" si="63"/>
        <v/>
      </c>
      <c r="DY60" s="17" t="str">
        <f t="shared" si="64"/>
        <v xml:space="preserve">
</v>
      </c>
      <c r="DZ60" s="17">
        <f t="shared" si="65"/>
        <v>5.5313993294371408E-2</v>
      </c>
      <c r="EA60" s="17" t="str">
        <f t="shared" si="66"/>
        <v/>
      </c>
      <c r="EB60" s="17">
        <f t="shared" si="67"/>
        <v>5.5313993294371408E-2</v>
      </c>
      <c r="EC60" s="17" t="str">
        <f t="shared" si="68"/>
        <v/>
      </c>
      <c r="ED60" s="17" t="str">
        <f t="shared" si="69"/>
        <v xml:space="preserve">
</v>
      </c>
      <c r="EE60" s="17">
        <f t="shared" si="70"/>
        <v>0.40687972560833108</v>
      </c>
      <c r="EF60" s="17" t="str">
        <f t="shared" si="71"/>
        <v>+</v>
      </c>
      <c r="EG60" s="17">
        <f t="shared" si="72"/>
        <v>0.40687972560833108</v>
      </c>
      <c r="EH60" s="17" t="str">
        <f t="shared" si="73"/>
        <v>moderate</v>
      </c>
      <c r="EI60" s="17" t="str">
        <f t="shared" si="74"/>
        <v>+
moderate</v>
      </c>
    </row>
    <row r="61" spans="1:139" s="27" customFormat="1" x14ac:dyDescent="0.2">
      <c r="A61" s="95" t="s">
        <v>153</v>
      </c>
      <c r="B61" s="95" t="s">
        <v>147</v>
      </c>
      <c r="C61" s="95" t="s">
        <v>154</v>
      </c>
      <c r="D61" s="98">
        <v>3.59</v>
      </c>
      <c r="E61" s="100">
        <v>0.98</v>
      </c>
      <c r="F61" s="126">
        <v>63</v>
      </c>
      <c r="G61" s="98">
        <v>3.55</v>
      </c>
      <c r="H61" s="100">
        <v>0.89</v>
      </c>
      <c r="I61" s="126">
        <v>31</v>
      </c>
      <c r="J61" s="98">
        <v>3</v>
      </c>
      <c r="K61" s="100">
        <v>1.41</v>
      </c>
      <c r="L61" s="126">
        <v>5</v>
      </c>
      <c r="M61" s="98">
        <v>3.74</v>
      </c>
      <c r="N61" s="100">
        <v>0.98</v>
      </c>
      <c r="O61" s="126">
        <v>27</v>
      </c>
      <c r="P61" s="99">
        <v>3.54</v>
      </c>
      <c r="Q61" s="99">
        <v>0.97</v>
      </c>
      <c r="R61" s="126">
        <v>13</v>
      </c>
      <c r="S61" s="99">
        <v>3.57</v>
      </c>
      <c r="T61" s="99">
        <v>0.94</v>
      </c>
      <c r="U61" s="126">
        <v>14</v>
      </c>
      <c r="V61" s="99">
        <v>3.6</v>
      </c>
      <c r="W61" s="99">
        <v>0.97</v>
      </c>
      <c r="X61" s="126">
        <v>30</v>
      </c>
      <c r="Y61" s="99">
        <v>3.58</v>
      </c>
      <c r="Z61" s="99">
        <v>1</v>
      </c>
      <c r="AA61" s="126">
        <v>33</v>
      </c>
      <c r="AB61" s="99">
        <v>3.48</v>
      </c>
      <c r="AC61" s="99">
        <v>0.97</v>
      </c>
      <c r="AD61" s="126">
        <v>48</v>
      </c>
      <c r="AE61" s="99">
        <v>3.93</v>
      </c>
      <c r="AF61" s="99">
        <v>0.96</v>
      </c>
      <c r="AG61" s="126">
        <v>15</v>
      </c>
      <c r="AH61" s="98">
        <v>3.9852941176470598</v>
      </c>
      <c r="AI61" s="100">
        <v>0.72261232270153364</v>
      </c>
      <c r="AJ61" s="126">
        <v>68</v>
      </c>
      <c r="AK61" s="98">
        <v>4.0285714285714276</v>
      </c>
      <c r="AL61" s="100">
        <v>0.7469827262241816</v>
      </c>
      <c r="AM61" s="126">
        <v>35</v>
      </c>
      <c r="AN61" s="98">
        <v>3.8</v>
      </c>
      <c r="AO61" s="100">
        <v>0.44721359549995793</v>
      </c>
      <c r="AP61" s="126">
        <v>5</v>
      </c>
      <c r="AQ61" s="98">
        <v>3.9642857142857153</v>
      </c>
      <c r="AR61" s="100">
        <v>0.74446813513595356</v>
      </c>
      <c r="AS61" s="126">
        <v>28</v>
      </c>
      <c r="AT61" s="99">
        <v>3.9166666666666665</v>
      </c>
      <c r="AU61" s="99">
        <v>0.99620491989562177</v>
      </c>
      <c r="AV61" s="126">
        <v>12</v>
      </c>
      <c r="AW61" s="99">
        <v>4.0526315789473681</v>
      </c>
      <c r="AX61" s="99">
        <v>0.62126074419739541</v>
      </c>
      <c r="AY61" s="126">
        <v>19</v>
      </c>
      <c r="AZ61" s="99">
        <v>4</v>
      </c>
      <c r="BA61" s="99">
        <v>0.5163977794943222</v>
      </c>
      <c r="BB61" s="126">
        <v>31</v>
      </c>
      <c r="BC61" s="99">
        <v>3.9729729729729737</v>
      </c>
      <c r="BD61" s="99">
        <v>0.86559184911206821</v>
      </c>
      <c r="BE61" s="126">
        <v>37</v>
      </c>
      <c r="BF61" s="99">
        <v>4</v>
      </c>
      <c r="BG61" s="99">
        <v>0.7559289460184544</v>
      </c>
      <c r="BH61" s="126">
        <v>57</v>
      </c>
      <c r="BI61" s="99">
        <v>3.9090909090909092</v>
      </c>
      <c r="BJ61" s="99">
        <v>0.5393598899705937</v>
      </c>
      <c r="BK61" s="126">
        <v>11</v>
      </c>
      <c r="BL61" s="7"/>
      <c r="BM61" s="17">
        <f t="shared" si="1"/>
        <v>0.61797752808988748</v>
      </c>
      <c r="BN61" s="14" t="str">
        <f t="shared" si="0"/>
        <v>pre-ten</v>
      </c>
      <c r="BO61" s="14">
        <f t="shared" si="2"/>
        <v>0.61797752808988748</v>
      </c>
      <c r="BP61" s="14" t="str">
        <f t="shared" si="3"/>
        <v>Large</v>
      </c>
      <c r="BQ61" s="14" t="str">
        <f t="shared" si="4"/>
        <v>pre-ten
Large</v>
      </c>
      <c r="BR61" s="17">
        <f t="shared" si="5"/>
        <v>-0.21348314606741617</v>
      </c>
      <c r="BS61" s="14" t="str">
        <f t="shared" si="6"/>
        <v>tenured</v>
      </c>
      <c r="BT61" s="14">
        <f t="shared" si="7"/>
        <v>0.21348314606741617</v>
      </c>
      <c r="BU61" s="14" t="str">
        <f t="shared" si="8"/>
        <v>small</v>
      </c>
      <c r="BV61" s="14" t="str">
        <f t="shared" si="9"/>
        <v>tenured
small</v>
      </c>
      <c r="BW61" s="17">
        <f t="shared" si="10"/>
        <v>-3.0927835051546192E-2</v>
      </c>
      <c r="BX61" s="14" t="str">
        <f t="shared" si="11"/>
        <v/>
      </c>
      <c r="BY61" s="14">
        <f t="shared" si="12"/>
        <v>3.0927835051546192E-2</v>
      </c>
      <c r="BZ61" s="14" t="str">
        <f t="shared" si="13"/>
        <v/>
      </c>
      <c r="CA61" s="14" t="str">
        <f t="shared" si="14"/>
        <v xml:space="preserve">
</v>
      </c>
      <c r="CB61" s="17">
        <f t="shared" si="15"/>
        <v>2.0618556701030948E-2</v>
      </c>
      <c r="CC61" s="14" t="str">
        <f t="shared" si="16"/>
        <v/>
      </c>
      <c r="CD61" s="14">
        <f t="shared" si="17"/>
        <v>2.0618556701030948E-2</v>
      </c>
      <c r="CE61" s="14" t="str">
        <f t="shared" si="18"/>
        <v/>
      </c>
      <c r="CF61" s="14" t="str">
        <f t="shared" si="19"/>
        <v xml:space="preserve">
</v>
      </c>
      <c r="CG61" s="17">
        <f t="shared" si="20"/>
        <v>-0.46391752577319606</v>
      </c>
      <c r="CH61" s="14" t="str">
        <f t="shared" si="21"/>
        <v>white</v>
      </c>
      <c r="CI61" s="14">
        <f t="shared" si="22"/>
        <v>0.46391752577319606</v>
      </c>
      <c r="CJ61" s="14" t="str">
        <f t="shared" si="23"/>
        <v>moderate</v>
      </c>
      <c r="CK61" s="14" t="str">
        <f t="shared" si="24"/>
        <v>white
moderate</v>
      </c>
      <c r="CL61" s="17">
        <f t="shared" si="25"/>
        <v>0.54703484182116746</v>
      </c>
      <c r="CM61" s="14" t="str">
        <f t="shared" si="26"/>
        <v>+</v>
      </c>
      <c r="CN61" s="14">
        <f t="shared" si="27"/>
        <v>0.54703484182116746</v>
      </c>
      <c r="CO61" s="14" t="str">
        <f t="shared" si="28"/>
        <v>Large</v>
      </c>
      <c r="CP61" s="14" t="str">
        <f t="shared" si="29"/>
        <v>+
Large</v>
      </c>
      <c r="CQ61" s="17">
        <f t="shared" si="30"/>
        <v>0.64067268461546822</v>
      </c>
      <c r="CR61" s="17" t="str">
        <f t="shared" si="31"/>
        <v>+</v>
      </c>
      <c r="CS61" s="17">
        <f t="shared" si="32"/>
        <v>0.64067268461546822</v>
      </c>
      <c r="CT61" s="17" t="str">
        <f t="shared" si="33"/>
        <v>Large</v>
      </c>
      <c r="CU61" s="17" t="str">
        <f t="shared" si="34"/>
        <v>+
Large</v>
      </c>
      <c r="CV61" s="151">
        <f t="shared" si="35"/>
        <v>1.7888543819998315</v>
      </c>
      <c r="CW61" s="17" t="str">
        <f t="shared" si="36"/>
        <v>+</v>
      </c>
      <c r="CX61" s="17">
        <f t="shared" si="37"/>
        <v>1.7888543819998315</v>
      </c>
      <c r="CY61" s="17" t="str">
        <f t="shared" si="38"/>
        <v>Large</v>
      </c>
      <c r="CZ61" s="17" t="str">
        <f t="shared" si="39"/>
        <v>+
Large</v>
      </c>
      <c r="DA61" s="17">
        <f t="shared" si="40"/>
        <v>0.30126973029511384</v>
      </c>
      <c r="DB61" s="17" t="str">
        <f t="shared" si="41"/>
        <v>+</v>
      </c>
      <c r="DC61" s="17">
        <f t="shared" si="42"/>
        <v>0.30126973029511384</v>
      </c>
      <c r="DD61" s="17" t="str">
        <f t="shared" si="43"/>
        <v>moderate</v>
      </c>
      <c r="DE61" s="17" t="str">
        <f t="shared" si="44"/>
        <v>+
moderate</v>
      </c>
      <c r="DF61" s="17">
        <f t="shared" si="45"/>
        <v>0.37810159249778857</v>
      </c>
      <c r="DG61" s="17" t="str">
        <f t="shared" si="46"/>
        <v>+</v>
      </c>
      <c r="DH61" s="17">
        <f t="shared" si="47"/>
        <v>0.37810159249778857</v>
      </c>
      <c r="DI61" s="17" t="str">
        <f t="shared" si="48"/>
        <v>moderate</v>
      </c>
      <c r="DJ61" s="17" t="str">
        <f t="shared" si="49"/>
        <v>+
moderate</v>
      </c>
      <c r="DK61" s="17">
        <f t="shared" si="50"/>
        <v>0.77685832149410683</v>
      </c>
      <c r="DL61" s="17" t="str">
        <f t="shared" si="51"/>
        <v>+</v>
      </c>
      <c r="DM61" s="17">
        <f t="shared" si="52"/>
        <v>0.77685832149410683</v>
      </c>
      <c r="DN61" s="17" t="str">
        <f t="shared" si="53"/>
        <v>Large</v>
      </c>
      <c r="DO61" s="17" t="str">
        <f t="shared" si="54"/>
        <v>+
Large</v>
      </c>
      <c r="DP61" s="17">
        <f t="shared" si="55"/>
        <v>0.77459666924148329</v>
      </c>
      <c r="DQ61" s="17" t="str">
        <f t="shared" si="56"/>
        <v>+</v>
      </c>
      <c r="DR61" s="17">
        <f t="shared" si="57"/>
        <v>0.77459666924148329</v>
      </c>
      <c r="DS61" s="17" t="str">
        <f t="shared" si="58"/>
        <v>Large</v>
      </c>
      <c r="DT61" s="17" t="str">
        <f t="shared" si="59"/>
        <v>+
Large</v>
      </c>
      <c r="DU61" s="17">
        <f t="shared" si="60"/>
        <v>0.45399338426775709</v>
      </c>
      <c r="DV61" s="17" t="str">
        <f t="shared" si="61"/>
        <v>+</v>
      </c>
      <c r="DW61" s="17">
        <f t="shared" si="62"/>
        <v>0.45399338426775709</v>
      </c>
      <c r="DX61" s="17" t="str">
        <f t="shared" si="63"/>
        <v>moderate</v>
      </c>
      <c r="DY61" s="17" t="str">
        <f t="shared" si="64"/>
        <v>+
moderate</v>
      </c>
      <c r="DZ61" s="17">
        <f t="shared" si="65"/>
        <v>0.6878953408767936</v>
      </c>
      <c r="EA61" s="17" t="str">
        <f t="shared" si="66"/>
        <v>+</v>
      </c>
      <c r="EB61" s="17">
        <f t="shared" si="67"/>
        <v>0.6878953408767936</v>
      </c>
      <c r="EC61" s="17" t="str">
        <f t="shared" si="68"/>
        <v>Large</v>
      </c>
      <c r="ED61" s="17" t="str">
        <f t="shared" si="69"/>
        <v>+
Large</v>
      </c>
      <c r="EE61" s="17">
        <f t="shared" si="70"/>
        <v>-3.8766492091636566E-2</v>
      </c>
      <c r="EF61" s="17" t="str">
        <f t="shared" si="71"/>
        <v/>
      </c>
      <c r="EG61" s="17">
        <f t="shared" si="72"/>
        <v>3.8766492091636566E-2</v>
      </c>
      <c r="EH61" s="17" t="str">
        <f t="shared" si="73"/>
        <v/>
      </c>
      <c r="EI61" s="17" t="str">
        <f t="shared" si="74"/>
        <v xml:space="preserve">
</v>
      </c>
    </row>
    <row r="62" spans="1:139" x14ac:dyDescent="0.2">
      <c r="A62" s="2" t="s">
        <v>155</v>
      </c>
      <c r="B62" s="2" t="s">
        <v>147</v>
      </c>
      <c r="C62" s="2" t="s">
        <v>156</v>
      </c>
      <c r="D62" s="32">
        <v>3.41</v>
      </c>
      <c r="E62" s="32">
        <v>1.1399999999999999</v>
      </c>
      <c r="F62" s="125">
        <v>37</v>
      </c>
      <c r="G62" s="32">
        <v>3.68</v>
      </c>
      <c r="H62" s="32">
        <v>0.99</v>
      </c>
      <c r="I62" s="125">
        <v>25</v>
      </c>
      <c r="J62" s="32" t="s">
        <v>442</v>
      </c>
      <c r="K62" s="32" t="s">
        <v>442</v>
      </c>
      <c r="L62" s="125" t="s">
        <v>442</v>
      </c>
      <c r="M62" s="32">
        <v>2.82</v>
      </c>
      <c r="N62" s="32">
        <v>1.33</v>
      </c>
      <c r="O62" s="125">
        <v>11</v>
      </c>
      <c r="P62" s="32">
        <v>3.82</v>
      </c>
      <c r="Q62" s="32">
        <v>0.75</v>
      </c>
      <c r="R62" s="125">
        <v>11</v>
      </c>
      <c r="S62" s="32">
        <v>3.55</v>
      </c>
      <c r="T62" s="32">
        <v>1.29</v>
      </c>
      <c r="U62" s="125">
        <v>11</v>
      </c>
      <c r="V62" s="32">
        <v>3.57</v>
      </c>
      <c r="W62" s="32">
        <v>1.04</v>
      </c>
      <c r="X62" s="125">
        <v>23</v>
      </c>
      <c r="Y62" s="32">
        <v>3.14</v>
      </c>
      <c r="Z62" s="32">
        <v>1.29</v>
      </c>
      <c r="AA62" s="125">
        <v>14</v>
      </c>
      <c r="AB62" s="32">
        <v>3.48</v>
      </c>
      <c r="AC62" s="32">
        <v>1.06</v>
      </c>
      <c r="AD62" s="125">
        <v>31</v>
      </c>
      <c r="AE62" s="32">
        <v>3</v>
      </c>
      <c r="AF62" s="32">
        <v>1.55</v>
      </c>
      <c r="AG62" s="125">
        <v>6</v>
      </c>
      <c r="AH62" s="32">
        <v>3.75</v>
      </c>
      <c r="AI62" s="32">
        <v>0.66843736478319171</v>
      </c>
      <c r="AJ62" s="125">
        <v>48</v>
      </c>
      <c r="AK62" s="32">
        <v>3.8666666666666663</v>
      </c>
      <c r="AL62" s="32">
        <v>0.73029674334022132</v>
      </c>
      <c r="AM62" s="125">
        <v>30</v>
      </c>
      <c r="AN62" s="32" t="s">
        <v>442</v>
      </c>
      <c r="AO62" s="32" t="s">
        <v>442</v>
      </c>
      <c r="AP62" s="125" t="s">
        <v>442</v>
      </c>
      <c r="AQ62" s="32">
        <v>3.5624999999999996</v>
      </c>
      <c r="AR62" s="32">
        <v>0.51234753829797985</v>
      </c>
      <c r="AS62" s="125">
        <v>16</v>
      </c>
      <c r="AT62" s="32">
        <v>3.8</v>
      </c>
      <c r="AU62" s="32">
        <v>0.78881063774661553</v>
      </c>
      <c r="AV62" s="125">
        <v>10</v>
      </c>
      <c r="AW62" s="32">
        <v>3.8124999999999996</v>
      </c>
      <c r="AX62" s="32">
        <v>0.74999999999999989</v>
      </c>
      <c r="AY62" s="125">
        <v>16</v>
      </c>
      <c r="AZ62" s="32">
        <v>3.708333333333333</v>
      </c>
      <c r="BA62" s="32">
        <v>0.69025305168634987</v>
      </c>
      <c r="BB62" s="125">
        <v>24</v>
      </c>
      <c r="BC62" s="32">
        <v>3.7916666666666665</v>
      </c>
      <c r="BD62" s="32">
        <v>0.65800533014007834</v>
      </c>
      <c r="BE62" s="125">
        <v>24</v>
      </c>
      <c r="BF62" s="32">
        <v>3.6829268292682933</v>
      </c>
      <c r="BG62" s="32">
        <v>0.68698705920286107</v>
      </c>
      <c r="BH62" s="125">
        <v>41</v>
      </c>
      <c r="BI62" s="32">
        <v>4.1428571428571432</v>
      </c>
      <c r="BJ62" s="32">
        <v>0.37796447300922731</v>
      </c>
      <c r="BK62" s="125">
        <v>7</v>
      </c>
      <c r="BL62" s="6"/>
      <c r="BM62" s="17" t="str">
        <f t="shared" si="1"/>
        <v>N&lt;5</v>
      </c>
      <c r="BN62" s="14" t="str">
        <f t="shared" si="0"/>
        <v>N&lt;5</v>
      </c>
      <c r="BO62" s="14" t="str">
        <f t="shared" si="2"/>
        <v>N&lt;5</v>
      </c>
      <c r="BP62" s="14" t="str">
        <f t="shared" si="3"/>
        <v>N&lt;5</v>
      </c>
      <c r="BQ62" s="14" t="str">
        <f t="shared" si="4"/>
        <v>N&lt;5
N&lt;5</v>
      </c>
      <c r="BR62" s="17">
        <f t="shared" si="5"/>
        <v>0.86868686868686906</v>
      </c>
      <c r="BS62" s="14" t="str">
        <f t="shared" si="6"/>
        <v>ntt</v>
      </c>
      <c r="BT62" s="14">
        <f t="shared" si="7"/>
        <v>0.86868686868686906</v>
      </c>
      <c r="BU62" s="14" t="str">
        <f t="shared" si="8"/>
        <v>Large</v>
      </c>
      <c r="BV62" s="14" t="str">
        <f t="shared" si="9"/>
        <v>ntt
Large</v>
      </c>
      <c r="BW62" s="17">
        <f t="shared" si="10"/>
        <v>0.36000000000000004</v>
      </c>
      <c r="BX62" s="14" t="str">
        <f t="shared" si="11"/>
        <v>assoc</v>
      </c>
      <c r="BY62" s="14">
        <f t="shared" si="12"/>
        <v>0.36000000000000004</v>
      </c>
      <c r="BZ62" s="14" t="str">
        <f t="shared" si="13"/>
        <v>moderate</v>
      </c>
      <c r="CA62" s="14" t="str">
        <f t="shared" si="14"/>
        <v>assoc
moderate</v>
      </c>
      <c r="CB62" s="17">
        <f t="shared" si="15"/>
        <v>0.41346153846153816</v>
      </c>
      <c r="CC62" s="14" t="str">
        <f t="shared" si="16"/>
        <v>women</v>
      </c>
      <c r="CD62" s="14">
        <f t="shared" si="17"/>
        <v>0.41346153846153816</v>
      </c>
      <c r="CE62" s="14" t="str">
        <f t="shared" si="18"/>
        <v>moderate</v>
      </c>
      <c r="CF62" s="14" t="str">
        <f t="shared" si="19"/>
        <v>women
moderate</v>
      </c>
      <c r="CG62" s="17">
        <f t="shared" si="20"/>
        <v>0.45283018867924524</v>
      </c>
      <c r="CH62" s="14" t="str">
        <f t="shared" si="21"/>
        <v>foc</v>
      </c>
      <c r="CI62" s="14">
        <f t="shared" si="22"/>
        <v>0.45283018867924524</v>
      </c>
      <c r="CJ62" s="14" t="str">
        <f t="shared" si="23"/>
        <v>moderate</v>
      </c>
      <c r="CK62" s="14" t="str">
        <f t="shared" si="24"/>
        <v>foc
moderate</v>
      </c>
      <c r="CL62" s="17">
        <f t="shared" si="25"/>
        <v>0.50864900424930493</v>
      </c>
      <c r="CM62" s="14" t="str">
        <f t="shared" si="26"/>
        <v>+</v>
      </c>
      <c r="CN62" s="14">
        <f t="shared" si="27"/>
        <v>0.50864900424930493</v>
      </c>
      <c r="CO62" s="14" t="str">
        <f t="shared" si="28"/>
        <v>Large</v>
      </c>
      <c r="CP62" s="14" t="str">
        <f t="shared" si="29"/>
        <v>+
Large</v>
      </c>
      <c r="CQ62" s="17">
        <f t="shared" si="30"/>
        <v>0.25560386016907677</v>
      </c>
      <c r="CR62" s="17" t="str">
        <f t="shared" si="31"/>
        <v>+</v>
      </c>
      <c r="CS62" s="17">
        <f t="shared" si="32"/>
        <v>0.25560386016907677</v>
      </c>
      <c r="CT62" s="17" t="str">
        <f t="shared" si="33"/>
        <v>small</v>
      </c>
      <c r="CU62" s="17" t="str">
        <f t="shared" si="34"/>
        <v>+
small</v>
      </c>
      <c r="CV62" s="151" t="str">
        <f t="shared" si="35"/>
        <v>N&lt;5</v>
      </c>
      <c r="CW62" s="17" t="str">
        <f t="shared" si="36"/>
        <v>N&lt;5</v>
      </c>
      <c r="CX62" s="17" t="str">
        <f t="shared" si="37"/>
        <v>N&lt;5</v>
      </c>
      <c r="CY62" s="17" t="str">
        <f t="shared" si="38"/>
        <v>N&lt;5</v>
      </c>
      <c r="CZ62" s="17" t="str">
        <f t="shared" si="39"/>
        <v>N&lt;5
N&lt;5</v>
      </c>
      <c r="DA62" s="17">
        <f t="shared" si="40"/>
        <v>1.4492116083285713</v>
      </c>
      <c r="DB62" s="17" t="str">
        <f t="shared" si="41"/>
        <v>+</v>
      </c>
      <c r="DC62" s="17">
        <f t="shared" si="42"/>
        <v>1.4492116083285713</v>
      </c>
      <c r="DD62" s="17" t="str">
        <f t="shared" si="43"/>
        <v>Large</v>
      </c>
      <c r="DE62" s="17" t="str">
        <f t="shared" si="44"/>
        <v>+
Large</v>
      </c>
      <c r="DF62" s="17">
        <f t="shared" si="45"/>
        <v>-2.5354627641855518E-2</v>
      </c>
      <c r="DG62" s="17" t="str">
        <f t="shared" si="46"/>
        <v/>
      </c>
      <c r="DH62" s="17">
        <f t="shared" si="47"/>
        <v>2.5354627641855518E-2</v>
      </c>
      <c r="DI62" s="17" t="str">
        <f t="shared" si="48"/>
        <v/>
      </c>
      <c r="DJ62" s="17" t="str">
        <f t="shared" si="49"/>
        <v xml:space="preserve">
</v>
      </c>
      <c r="DK62" s="17">
        <f t="shared" si="50"/>
        <v>0.3499999999999997</v>
      </c>
      <c r="DL62" s="17" t="str">
        <f t="shared" si="51"/>
        <v>+</v>
      </c>
      <c r="DM62" s="17">
        <f t="shared" si="52"/>
        <v>0.3499999999999997</v>
      </c>
      <c r="DN62" s="17" t="str">
        <f t="shared" si="53"/>
        <v>moderate</v>
      </c>
      <c r="DO62" s="17" t="str">
        <f t="shared" si="54"/>
        <v>+
moderate</v>
      </c>
      <c r="DP62" s="17">
        <f t="shared" si="55"/>
        <v>0.20040959325767921</v>
      </c>
      <c r="DQ62" s="17" t="str">
        <f t="shared" si="56"/>
        <v>+</v>
      </c>
      <c r="DR62" s="17">
        <f t="shared" si="57"/>
        <v>0.20040959325767921</v>
      </c>
      <c r="DS62" s="17" t="str">
        <f t="shared" si="58"/>
        <v>small</v>
      </c>
      <c r="DT62" s="17" t="str">
        <f t="shared" si="59"/>
        <v>+
small</v>
      </c>
      <c r="DU62" s="17">
        <f t="shared" si="60"/>
        <v>0.99036685087024667</v>
      </c>
      <c r="DV62" s="17" t="str">
        <f t="shared" si="61"/>
        <v>+</v>
      </c>
      <c r="DW62" s="17">
        <f t="shared" si="62"/>
        <v>0.99036685087024667</v>
      </c>
      <c r="DX62" s="17" t="str">
        <f t="shared" si="63"/>
        <v>Large</v>
      </c>
      <c r="DY62" s="17" t="str">
        <f t="shared" si="64"/>
        <v>+
Large</v>
      </c>
      <c r="DZ62" s="17">
        <f t="shared" si="65"/>
        <v>0.29538668385363404</v>
      </c>
      <c r="EA62" s="17" t="str">
        <f t="shared" si="66"/>
        <v>+</v>
      </c>
      <c r="EB62" s="17">
        <f t="shared" si="67"/>
        <v>0.29538668385363404</v>
      </c>
      <c r="EC62" s="17" t="str">
        <f t="shared" si="68"/>
        <v>small</v>
      </c>
      <c r="ED62" s="17" t="str">
        <f t="shared" si="69"/>
        <v>+
small</v>
      </c>
      <c r="EE62" s="17">
        <f t="shared" si="70"/>
        <v>3.023715784073818</v>
      </c>
      <c r="EF62" s="17" t="str">
        <f t="shared" si="71"/>
        <v>+</v>
      </c>
      <c r="EG62" s="17">
        <f t="shared" si="72"/>
        <v>3.023715784073818</v>
      </c>
      <c r="EH62" s="17" t="str">
        <f t="shared" si="73"/>
        <v>Large</v>
      </c>
      <c r="EI62" s="17" t="str">
        <f t="shared" si="74"/>
        <v>+
Large</v>
      </c>
    </row>
    <row r="63" spans="1:139" s="27" customFormat="1" x14ac:dyDescent="0.2">
      <c r="A63" s="95" t="s">
        <v>157</v>
      </c>
      <c r="B63" s="95" t="s">
        <v>158</v>
      </c>
      <c r="C63" s="121" t="s">
        <v>159</v>
      </c>
      <c r="D63" s="99">
        <v>2.85</v>
      </c>
      <c r="E63" s="99">
        <v>1.1200000000000001</v>
      </c>
      <c r="F63" s="126">
        <v>65</v>
      </c>
      <c r="G63" s="99">
        <v>2.91</v>
      </c>
      <c r="H63" s="99">
        <v>1.26</v>
      </c>
      <c r="I63" s="126">
        <v>33</v>
      </c>
      <c r="J63" s="99">
        <v>3</v>
      </c>
      <c r="K63" s="99">
        <v>1</v>
      </c>
      <c r="L63" s="126">
        <v>5</v>
      </c>
      <c r="M63" s="99">
        <v>2.74</v>
      </c>
      <c r="N63" s="99">
        <v>0.98</v>
      </c>
      <c r="O63" s="126">
        <v>27</v>
      </c>
      <c r="P63" s="99">
        <v>3.36</v>
      </c>
      <c r="Q63" s="99">
        <v>1.28</v>
      </c>
      <c r="R63" s="126">
        <v>14</v>
      </c>
      <c r="S63" s="99">
        <v>2.6</v>
      </c>
      <c r="T63" s="99">
        <v>1.24</v>
      </c>
      <c r="U63" s="126">
        <v>15</v>
      </c>
      <c r="V63" s="99">
        <v>2.94</v>
      </c>
      <c r="W63" s="99">
        <v>1.32</v>
      </c>
      <c r="X63" s="126">
        <v>32</v>
      </c>
      <c r="Y63" s="99">
        <v>2.76</v>
      </c>
      <c r="Z63" s="99">
        <v>0.9</v>
      </c>
      <c r="AA63" s="126">
        <v>33</v>
      </c>
      <c r="AB63" s="99">
        <v>2.88</v>
      </c>
      <c r="AC63" s="99">
        <v>1.17</v>
      </c>
      <c r="AD63" s="126">
        <v>50</v>
      </c>
      <c r="AE63" s="99">
        <v>2.73</v>
      </c>
      <c r="AF63" s="99">
        <v>0.96</v>
      </c>
      <c r="AG63" s="126">
        <v>15</v>
      </c>
      <c r="AH63" s="99">
        <v>2.844155844155845</v>
      </c>
      <c r="AI63" s="99">
        <v>1.1817130191393994</v>
      </c>
      <c r="AJ63" s="126">
        <v>77</v>
      </c>
      <c r="AK63" s="99">
        <v>3.0769230769230771</v>
      </c>
      <c r="AL63" s="99">
        <v>1.1558686727582712</v>
      </c>
      <c r="AM63" s="126">
        <v>39</v>
      </c>
      <c r="AN63" s="99">
        <v>3</v>
      </c>
      <c r="AO63" s="99">
        <v>0.89442719099991586</v>
      </c>
      <c r="AP63" s="126">
        <v>6</v>
      </c>
      <c r="AQ63" s="99">
        <v>2.53125</v>
      </c>
      <c r="AR63" s="99">
        <v>1.2177285835627767</v>
      </c>
      <c r="AS63" s="126">
        <v>32</v>
      </c>
      <c r="AT63" s="99">
        <v>3.0833333333333335</v>
      </c>
      <c r="AU63" s="99">
        <v>1.164500152881315</v>
      </c>
      <c r="AV63" s="126">
        <v>12</v>
      </c>
      <c r="AW63" s="99">
        <v>3.0909090909090908</v>
      </c>
      <c r="AX63" s="99">
        <v>1.2690112727590761</v>
      </c>
      <c r="AY63" s="126">
        <v>22</v>
      </c>
      <c r="AZ63" s="99">
        <v>2.8918918918918921</v>
      </c>
      <c r="BA63" s="99">
        <v>1.2645549015756887</v>
      </c>
      <c r="BB63" s="126">
        <v>37</v>
      </c>
      <c r="BC63" s="99">
        <v>2.8</v>
      </c>
      <c r="BD63" s="99">
        <v>1.1140133037920332</v>
      </c>
      <c r="BE63" s="126">
        <v>40</v>
      </c>
      <c r="BF63" s="99">
        <v>2.8923076923076931</v>
      </c>
      <c r="BG63" s="99">
        <v>1.2135057288064832</v>
      </c>
      <c r="BH63" s="126">
        <v>65</v>
      </c>
      <c r="BI63" s="99">
        <v>2.583333333333333</v>
      </c>
      <c r="BJ63" s="99">
        <v>0.99620491989562188</v>
      </c>
      <c r="BK63" s="126">
        <v>12</v>
      </c>
      <c r="BL63" s="7"/>
      <c r="BM63" s="17">
        <f t="shared" si="1"/>
        <v>-7.1428571428571314E-2</v>
      </c>
      <c r="BN63" s="14" t="str">
        <f t="shared" si="0"/>
        <v/>
      </c>
      <c r="BO63" s="14">
        <f t="shared" si="2"/>
        <v>7.1428571428571314E-2</v>
      </c>
      <c r="BP63" s="14" t="str">
        <f t="shared" si="3"/>
        <v/>
      </c>
      <c r="BQ63" s="14" t="str">
        <f t="shared" si="4"/>
        <v xml:space="preserve">
</v>
      </c>
      <c r="BR63" s="17">
        <f t="shared" si="5"/>
        <v>0.13492063492063486</v>
      </c>
      <c r="BS63" s="14" t="str">
        <f t="shared" si="6"/>
        <v>ntt</v>
      </c>
      <c r="BT63" s="14">
        <f t="shared" si="7"/>
        <v>0.13492063492063486</v>
      </c>
      <c r="BU63" s="14" t="str">
        <f t="shared" si="8"/>
        <v>small</v>
      </c>
      <c r="BV63" s="14" t="str">
        <f t="shared" si="9"/>
        <v>ntt
small</v>
      </c>
      <c r="BW63" s="17">
        <f t="shared" si="10"/>
        <v>0.59374999999999978</v>
      </c>
      <c r="BX63" s="14" t="str">
        <f t="shared" si="11"/>
        <v>assoc</v>
      </c>
      <c r="BY63" s="14">
        <f t="shared" si="12"/>
        <v>0.59374999999999978</v>
      </c>
      <c r="BZ63" s="14" t="str">
        <f t="shared" si="13"/>
        <v>Large</v>
      </c>
      <c r="CA63" s="14" t="str">
        <f t="shared" si="14"/>
        <v>assoc
Large</v>
      </c>
      <c r="CB63" s="17">
        <f t="shared" si="15"/>
        <v>0.13636363636363646</v>
      </c>
      <c r="CC63" s="14" t="str">
        <f t="shared" si="16"/>
        <v>women</v>
      </c>
      <c r="CD63" s="14">
        <f t="shared" si="17"/>
        <v>0.13636363636363646</v>
      </c>
      <c r="CE63" s="14" t="str">
        <f t="shared" si="18"/>
        <v>small</v>
      </c>
      <c r="CF63" s="14" t="str">
        <f t="shared" si="19"/>
        <v>women
small</v>
      </c>
      <c r="CG63" s="17">
        <f t="shared" si="20"/>
        <v>0.12820512820512814</v>
      </c>
      <c r="CH63" s="14" t="str">
        <f t="shared" si="21"/>
        <v>foc</v>
      </c>
      <c r="CI63" s="14">
        <f t="shared" si="22"/>
        <v>0.12820512820512814</v>
      </c>
      <c r="CJ63" s="14" t="str">
        <f t="shared" si="23"/>
        <v>small</v>
      </c>
      <c r="CK63" s="14" t="str">
        <f t="shared" si="24"/>
        <v>foc
small</v>
      </c>
      <c r="CL63" s="17">
        <f t="shared" si="25"/>
        <v>-4.9454950140188801E-3</v>
      </c>
      <c r="CM63" s="14" t="str">
        <f t="shared" si="26"/>
        <v/>
      </c>
      <c r="CN63" s="14">
        <f t="shared" si="27"/>
        <v>4.9454950140188801E-3</v>
      </c>
      <c r="CO63" s="14" t="str">
        <f t="shared" si="28"/>
        <v/>
      </c>
      <c r="CP63" s="14" t="str">
        <f t="shared" si="29"/>
        <v xml:space="preserve">
</v>
      </c>
      <c r="CQ63" s="17">
        <f t="shared" si="30"/>
        <v>0.14441353144795011</v>
      </c>
      <c r="CR63" s="17" t="str">
        <f t="shared" si="31"/>
        <v>+</v>
      </c>
      <c r="CS63" s="17">
        <f t="shared" si="32"/>
        <v>0.14441353144795011</v>
      </c>
      <c r="CT63" s="17" t="str">
        <f t="shared" si="33"/>
        <v>small</v>
      </c>
      <c r="CU63" s="17" t="str">
        <f t="shared" si="34"/>
        <v>+
small</v>
      </c>
      <c r="CV63" s="151">
        <f t="shared" si="35"/>
        <v>0</v>
      </c>
      <c r="CW63" s="17" t="str">
        <f t="shared" si="36"/>
        <v/>
      </c>
      <c r="CX63" s="17">
        <f t="shared" si="37"/>
        <v>0</v>
      </c>
      <c r="CY63" s="17" t="str">
        <f t="shared" si="38"/>
        <v/>
      </c>
      <c r="CZ63" s="17" t="str">
        <f t="shared" si="39"/>
        <v xml:space="preserve">
</v>
      </c>
      <c r="DA63" s="17">
        <f t="shared" si="40"/>
        <v>-0.17142572065545891</v>
      </c>
      <c r="DB63" s="17" t="str">
        <f t="shared" si="41"/>
        <v>-</v>
      </c>
      <c r="DC63" s="17">
        <f t="shared" si="42"/>
        <v>0.17142572065545891</v>
      </c>
      <c r="DD63" s="17" t="str">
        <f t="shared" si="43"/>
        <v>small</v>
      </c>
      <c r="DE63" s="17" t="str">
        <f t="shared" si="44"/>
        <v>-
small</v>
      </c>
      <c r="DF63" s="17">
        <f t="shared" si="45"/>
        <v>-0.23758405353757309</v>
      </c>
      <c r="DG63" s="17" t="str">
        <f t="shared" si="46"/>
        <v>-</v>
      </c>
      <c r="DH63" s="17">
        <f t="shared" si="47"/>
        <v>0.23758405353757309</v>
      </c>
      <c r="DI63" s="17" t="str">
        <f t="shared" si="48"/>
        <v>small</v>
      </c>
      <c r="DJ63" s="17" t="str">
        <f t="shared" si="49"/>
        <v>-
small</v>
      </c>
      <c r="DK63" s="17">
        <f t="shared" si="50"/>
        <v>0.38684375895397632</v>
      </c>
      <c r="DL63" s="17" t="str">
        <f t="shared" si="51"/>
        <v>+</v>
      </c>
      <c r="DM63" s="17">
        <f t="shared" si="52"/>
        <v>0.38684375895397632</v>
      </c>
      <c r="DN63" s="17" t="str">
        <f t="shared" si="53"/>
        <v>moderate</v>
      </c>
      <c r="DO63" s="17" t="str">
        <f t="shared" si="54"/>
        <v>+
moderate</v>
      </c>
      <c r="DP63" s="17">
        <f t="shared" si="55"/>
        <v>-3.8043510841769788E-2</v>
      </c>
      <c r="DQ63" s="17" t="str">
        <f t="shared" si="56"/>
        <v/>
      </c>
      <c r="DR63" s="17">
        <f t="shared" si="57"/>
        <v>3.8043510841769788E-2</v>
      </c>
      <c r="DS63" s="17" t="str">
        <f t="shared" si="58"/>
        <v/>
      </c>
      <c r="DT63" s="17" t="str">
        <f t="shared" si="59"/>
        <v xml:space="preserve">
</v>
      </c>
      <c r="DU63" s="17">
        <f t="shared" si="60"/>
        <v>3.5906213923875489E-2</v>
      </c>
      <c r="DV63" s="17" t="str">
        <f t="shared" si="61"/>
        <v/>
      </c>
      <c r="DW63" s="17">
        <f t="shared" si="62"/>
        <v>3.5906213923875489E-2</v>
      </c>
      <c r="DX63" s="17" t="str">
        <f t="shared" si="63"/>
        <v/>
      </c>
      <c r="DY63" s="17" t="str">
        <f t="shared" si="64"/>
        <v xml:space="preserve">
</v>
      </c>
      <c r="DZ63" s="17">
        <f t="shared" si="65"/>
        <v>1.0142261396489822E-2</v>
      </c>
      <c r="EA63" s="17" t="str">
        <f t="shared" si="66"/>
        <v/>
      </c>
      <c r="EB63" s="17">
        <f t="shared" si="67"/>
        <v>1.0142261396489822E-2</v>
      </c>
      <c r="EC63" s="17" t="str">
        <f t="shared" si="68"/>
        <v/>
      </c>
      <c r="ED63" s="17" t="str">
        <f t="shared" si="69"/>
        <v xml:space="preserve">
</v>
      </c>
      <c r="EE63" s="17">
        <f t="shared" si="70"/>
        <v>-0.14722539884869676</v>
      </c>
      <c r="EF63" s="17" t="str">
        <f t="shared" si="71"/>
        <v>-</v>
      </c>
      <c r="EG63" s="17">
        <f t="shared" si="72"/>
        <v>0.14722539884869676</v>
      </c>
      <c r="EH63" s="17" t="str">
        <f t="shared" si="73"/>
        <v>small</v>
      </c>
      <c r="EI63" s="17" t="str">
        <f t="shared" si="74"/>
        <v>-
small</v>
      </c>
    </row>
    <row r="64" spans="1:139" s="47" customFormat="1" x14ac:dyDescent="0.2">
      <c r="A64" s="107"/>
      <c r="B64" s="107" t="s">
        <v>160</v>
      </c>
      <c r="C64" s="108" t="s">
        <v>161</v>
      </c>
      <c r="D64" s="119">
        <v>2.48</v>
      </c>
      <c r="E64" s="119">
        <v>0.94</v>
      </c>
      <c r="F64" s="127">
        <v>53</v>
      </c>
      <c r="G64" s="119">
        <v>2.4900000000000002</v>
      </c>
      <c r="H64" s="119">
        <v>1.07</v>
      </c>
      <c r="I64" s="127">
        <v>29</v>
      </c>
      <c r="J64" s="119">
        <v>2.93</v>
      </c>
      <c r="K64" s="119">
        <v>0.8</v>
      </c>
      <c r="L64" s="127">
        <v>5</v>
      </c>
      <c r="M64" s="119">
        <v>2.34</v>
      </c>
      <c r="N64" s="119">
        <v>0.74</v>
      </c>
      <c r="O64" s="127">
        <v>19</v>
      </c>
      <c r="P64" s="119">
        <v>2.4300000000000002</v>
      </c>
      <c r="Q64" s="119">
        <v>1.17</v>
      </c>
      <c r="R64" s="127">
        <v>13</v>
      </c>
      <c r="S64" s="119">
        <v>2.52</v>
      </c>
      <c r="T64" s="119">
        <v>0.95</v>
      </c>
      <c r="U64" s="127">
        <v>13</v>
      </c>
      <c r="V64" s="119">
        <v>2.5499999999999998</v>
      </c>
      <c r="W64" s="119">
        <v>1.03</v>
      </c>
      <c r="X64" s="127">
        <v>28</v>
      </c>
      <c r="Y64" s="119">
        <v>2.4</v>
      </c>
      <c r="Z64" s="119">
        <v>0.85</v>
      </c>
      <c r="AA64" s="127">
        <v>25</v>
      </c>
      <c r="AB64" s="119">
        <v>2.4300000000000002</v>
      </c>
      <c r="AC64" s="119">
        <v>0.92</v>
      </c>
      <c r="AD64" s="127">
        <v>40</v>
      </c>
      <c r="AE64" s="119">
        <v>2.62</v>
      </c>
      <c r="AF64" s="119">
        <v>1.02</v>
      </c>
      <c r="AG64" s="127">
        <v>13</v>
      </c>
      <c r="AH64" s="119">
        <v>2.6924590163934421</v>
      </c>
      <c r="AI64" s="119">
        <v>0.95832606792209096</v>
      </c>
      <c r="AJ64" s="127">
        <v>61</v>
      </c>
      <c r="AK64" s="119">
        <v>2.685937500000001</v>
      </c>
      <c r="AL64" s="119">
        <v>1.01689235442296</v>
      </c>
      <c r="AM64" s="127">
        <v>32</v>
      </c>
      <c r="AN64" s="119">
        <v>2.9</v>
      </c>
      <c r="AO64" s="119">
        <v>0.9528903399657277</v>
      </c>
      <c r="AP64" s="127">
        <v>6</v>
      </c>
      <c r="AQ64" s="119">
        <v>2.6473913043478263</v>
      </c>
      <c r="AR64" s="119">
        <v>0.90956141974282589</v>
      </c>
      <c r="AS64" s="127">
        <v>23</v>
      </c>
      <c r="AT64" s="119">
        <v>2.6875</v>
      </c>
      <c r="AU64" s="119">
        <v>0.99135467462916171</v>
      </c>
      <c r="AV64" s="127">
        <v>12</v>
      </c>
      <c r="AW64" s="119">
        <v>2.7411764705882358</v>
      </c>
      <c r="AX64" s="119">
        <v>1.1180668716189408</v>
      </c>
      <c r="AY64" s="127">
        <v>17</v>
      </c>
      <c r="AZ64" s="119">
        <v>2.6215625000000005</v>
      </c>
      <c r="BA64" s="119">
        <v>0.93148202889872789</v>
      </c>
      <c r="BB64" s="127">
        <v>32</v>
      </c>
      <c r="BC64" s="119">
        <v>2.7706896551724141</v>
      </c>
      <c r="BD64" s="119">
        <v>0.99763266584479438</v>
      </c>
      <c r="BE64" s="127">
        <v>29</v>
      </c>
      <c r="BF64" s="119">
        <v>2.7305769230769226</v>
      </c>
      <c r="BG64" s="119">
        <v>0.9936630854067946</v>
      </c>
      <c r="BH64" s="127">
        <v>52</v>
      </c>
      <c r="BI64" s="119">
        <v>2.4722222222222223</v>
      </c>
      <c r="BJ64" s="119">
        <v>0.72762933176476907</v>
      </c>
      <c r="BK64" s="127">
        <v>9</v>
      </c>
      <c r="BL64" s="106"/>
      <c r="BM64" s="151">
        <f t="shared" si="1"/>
        <v>-0.41121495327102797</v>
      </c>
      <c r="BN64" s="106" t="str">
        <f t="shared" si="0"/>
        <v>tenured</v>
      </c>
      <c r="BO64" s="106">
        <f t="shared" si="2"/>
        <v>0.41121495327102797</v>
      </c>
      <c r="BP64" s="106" t="str">
        <f t="shared" si="3"/>
        <v>moderate</v>
      </c>
      <c r="BQ64" s="106" t="str">
        <f t="shared" si="4"/>
        <v>tenured
moderate</v>
      </c>
      <c r="BR64" s="151">
        <f t="shared" si="5"/>
        <v>0.14018691588785079</v>
      </c>
      <c r="BS64" s="106" t="str">
        <f t="shared" si="6"/>
        <v>ntt</v>
      </c>
      <c r="BT64" s="106">
        <f t="shared" si="7"/>
        <v>0.14018691588785079</v>
      </c>
      <c r="BU64" s="106" t="str">
        <f t="shared" si="8"/>
        <v>small</v>
      </c>
      <c r="BV64" s="106" t="str">
        <f t="shared" si="9"/>
        <v>ntt
small</v>
      </c>
      <c r="BW64" s="151">
        <f t="shared" si="10"/>
        <v>-7.6923076923076802E-2</v>
      </c>
      <c r="BX64" s="106" t="str">
        <f t="shared" si="11"/>
        <v/>
      </c>
      <c r="BY64" s="106">
        <f t="shared" si="12"/>
        <v>7.6923076923076802E-2</v>
      </c>
      <c r="BZ64" s="106" t="str">
        <f t="shared" si="13"/>
        <v/>
      </c>
      <c r="CA64" s="106" t="str">
        <f t="shared" si="14"/>
        <v xml:space="preserve">
</v>
      </c>
      <c r="CB64" s="151">
        <f t="shared" si="15"/>
        <v>0.14563106796116496</v>
      </c>
      <c r="CC64" s="106" t="str">
        <f t="shared" si="16"/>
        <v>women</v>
      </c>
      <c r="CD64" s="106">
        <f t="shared" si="17"/>
        <v>0.14563106796116496</v>
      </c>
      <c r="CE64" s="106" t="str">
        <f t="shared" si="18"/>
        <v>small</v>
      </c>
      <c r="CF64" s="106" t="str">
        <f t="shared" si="19"/>
        <v>women
small</v>
      </c>
      <c r="CG64" s="151">
        <f t="shared" si="20"/>
        <v>-0.20652173913043473</v>
      </c>
      <c r="CH64" s="106" t="str">
        <f t="shared" si="21"/>
        <v>white</v>
      </c>
      <c r="CI64" s="106">
        <f t="shared" si="22"/>
        <v>0.20652173913043473</v>
      </c>
      <c r="CJ64" s="106" t="str">
        <f t="shared" si="23"/>
        <v>small</v>
      </c>
      <c r="CK64" s="106" t="str">
        <f t="shared" si="24"/>
        <v>white
small</v>
      </c>
      <c r="CL64" s="151">
        <f t="shared" si="25"/>
        <v>0.22169804569139029</v>
      </c>
      <c r="CM64" s="106" t="str">
        <f t="shared" si="26"/>
        <v>+</v>
      </c>
      <c r="CN64" s="106">
        <f t="shared" si="27"/>
        <v>0.22169804569139029</v>
      </c>
      <c r="CO64" s="106" t="str">
        <f t="shared" si="28"/>
        <v>small</v>
      </c>
      <c r="CP64" s="106" t="str">
        <f t="shared" si="29"/>
        <v>+
small</v>
      </c>
      <c r="CQ64" s="151">
        <f t="shared" si="30"/>
        <v>0.19268263661121374</v>
      </c>
      <c r="CR64" s="151" t="str">
        <f t="shared" si="31"/>
        <v>+</v>
      </c>
      <c r="CS64" s="151">
        <f t="shared" si="32"/>
        <v>0.19268263661121374</v>
      </c>
      <c r="CT64" s="151" t="str">
        <f t="shared" si="33"/>
        <v>small</v>
      </c>
      <c r="CU64" s="151" t="str">
        <f t="shared" si="34"/>
        <v>+
small</v>
      </c>
      <c r="CV64" s="151">
        <f t="shared" si="35"/>
        <v>-3.1483161012083774E-2</v>
      </c>
      <c r="CW64" s="151" t="str">
        <f t="shared" si="36"/>
        <v/>
      </c>
      <c r="CX64" s="151">
        <f t="shared" si="37"/>
        <v>3.1483161012083774E-2</v>
      </c>
      <c r="CY64" s="151" t="str">
        <f t="shared" si="38"/>
        <v/>
      </c>
      <c r="CZ64" s="151" t="str">
        <f t="shared" si="39"/>
        <v xml:space="preserve">
</v>
      </c>
      <c r="DA64" s="151">
        <f t="shared" si="40"/>
        <v>0.33795552194236633</v>
      </c>
      <c r="DB64" s="151" t="str">
        <f t="shared" si="41"/>
        <v>+</v>
      </c>
      <c r="DC64" s="151">
        <f t="shared" si="42"/>
        <v>0.33795552194236633</v>
      </c>
      <c r="DD64" s="151" t="str">
        <f t="shared" si="43"/>
        <v>moderate</v>
      </c>
      <c r="DE64" s="151" t="str">
        <f t="shared" si="44"/>
        <v>+
moderate</v>
      </c>
      <c r="DF64" s="151">
        <f t="shared" si="45"/>
        <v>0.25974558509680046</v>
      </c>
      <c r="DG64" s="151" t="str">
        <f t="shared" si="46"/>
        <v>+</v>
      </c>
      <c r="DH64" s="151">
        <f t="shared" si="47"/>
        <v>0.25974558509680046</v>
      </c>
      <c r="DI64" s="151" t="str">
        <f t="shared" si="48"/>
        <v>small</v>
      </c>
      <c r="DJ64" s="151" t="str">
        <f t="shared" si="49"/>
        <v>+
small</v>
      </c>
      <c r="DK64" s="151">
        <f t="shared" si="50"/>
        <v>0.1978204311410964</v>
      </c>
      <c r="DL64" s="151" t="str">
        <f t="shared" si="51"/>
        <v>+</v>
      </c>
      <c r="DM64" s="151">
        <f t="shared" si="52"/>
        <v>0.1978204311410964</v>
      </c>
      <c r="DN64" s="151" t="str">
        <f t="shared" si="53"/>
        <v>small</v>
      </c>
      <c r="DO64" s="151" t="str">
        <f t="shared" si="54"/>
        <v>+
small</v>
      </c>
      <c r="DP64" s="151">
        <f t="shared" si="55"/>
        <v>7.682649560572577E-2</v>
      </c>
      <c r="DQ64" s="151" t="str">
        <f t="shared" si="56"/>
        <v/>
      </c>
      <c r="DR64" s="151">
        <f t="shared" si="57"/>
        <v>7.682649560572577E-2</v>
      </c>
      <c r="DS64" s="151" t="str">
        <f t="shared" si="58"/>
        <v/>
      </c>
      <c r="DT64" s="151" t="str">
        <f t="shared" si="59"/>
        <v xml:space="preserve">
</v>
      </c>
      <c r="DU64" s="151">
        <f t="shared" si="60"/>
        <v>0.37156928382904797</v>
      </c>
      <c r="DV64" s="151" t="str">
        <f t="shared" si="61"/>
        <v>+</v>
      </c>
      <c r="DW64" s="151">
        <f t="shared" si="62"/>
        <v>0.37156928382904797</v>
      </c>
      <c r="DX64" s="151" t="str">
        <f t="shared" si="63"/>
        <v>moderate</v>
      </c>
      <c r="DY64" s="151" t="str">
        <f t="shared" si="64"/>
        <v>+
moderate</v>
      </c>
      <c r="DZ64" s="151">
        <f t="shared" si="65"/>
        <v>0.30249380045538227</v>
      </c>
      <c r="EA64" s="151" t="str">
        <f t="shared" si="66"/>
        <v>+</v>
      </c>
      <c r="EB64" s="151">
        <f t="shared" si="67"/>
        <v>0.30249380045538227</v>
      </c>
      <c r="EC64" s="151" t="str">
        <f t="shared" si="68"/>
        <v>moderate</v>
      </c>
      <c r="ED64" s="151" t="str">
        <f t="shared" si="69"/>
        <v>+
moderate</v>
      </c>
      <c r="EE64" s="151">
        <f t="shared" si="70"/>
        <v>-0.20309486070244345</v>
      </c>
      <c r="EF64" s="151" t="str">
        <f t="shared" si="71"/>
        <v>-</v>
      </c>
      <c r="EG64" s="151">
        <f t="shared" si="72"/>
        <v>0.20309486070244345</v>
      </c>
      <c r="EH64" s="151" t="str">
        <f t="shared" si="73"/>
        <v>small</v>
      </c>
      <c r="EI64" s="151" t="str">
        <f t="shared" si="74"/>
        <v>-
small</v>
      </c>
    </row>
    <row r="65" spans="1:139" s="27" customFormat="1" x14ac:dyDescent="0.2">
      <c r="A65" s="95" t="s">
        <v>162</v>
      </c>
      <c r="B65" s="95" t="s">
        <v>160</v>
      </c>
      <c r="C65" s="95" t="s">
        <v>163</v>
      </c>
      <c r="D65" s="99">
        <v>2.8</v>
      </c>
      <c r="E65" s="99">
        <v>1.19</v>
      </c>
      <c r="F65" s="126">
        <v>44</v>
      </c>
      <c r="G65" s="99">
        <v>2.84</v>
      </c>
      <c r="H65" s="99">
        <v>1.25</v>
      </c>
      <c r="I65" s="126">
        <v>25</v>
      </c>
      <c r="J65" s="99" t="s">
        <v>442</v>
      </c>
      <c r="K65" s="99" t="s">
        <v>442</v>
      </c>
      <c r="L65" s="126" t="s">
        <v>442</v>
      </c>
      <c r="M65" s="99">
        <v>2.67</v>
      </c>
      <c r="N65" s="99">
        <v>1.18</v>
      </c>
      <c r="O65" s="126">
        <v>15</v>
      </c>
      <c r="P65" s="99">
        <v>2.6</v>
      </c>
      <c r="Q65" s="99">
        <v>1.43</v>
      </c>
      <c r="R65" s="126">
        <v>10</v>
      </c>
      <c r="S65" s="99">
        <v>3.08</v>
      </c>
      <c r="T65" s="99">
        <v>1.08</v>
      </c>
      <c r="U65" s="126">
        <v>12</v>
      </c>
      <c r="V65" s="99">
        <v>2.8</v>
      </c>
      <c r="W65" s="99">
        <v>1.19</v>
      </c>
      <c r="X65" s="126">
        <v>25</v>
      </c>
      <c r="Y65" s="99">
        <v>2.79</v>
      </c>
      <c r="Z65" s="99">
        <v>1.23</v>
      </c>
      <c r="AA65" s="126">
        <v>19</v>
      </c>
      <c r="AB65" s="99">
        <v>2.72</v>
      </c>
      <c r="AC65" s="99">
        <v>1.19</v>
      </c>
      <c r="AD65" s="126">
        <v>36</v>
      </c>
      <c r="AE65" s="99">
        <v>3.13</v>
      </c>
      <c r="AF65" s="99">
        <v>1.25</v>
      </c>
      <c r="AG65" s="126">
        <v>8</v>
      </c>
      <c r="AH65" s="99">
        <v>2.725490196078431</v>
      </c>
      <c r="AI65" s="99">
        <v>1.0597817015319526</v>
      </c>
      <c r="AJ65" s="126">
        <v>51</v>
      </c>
      <c r="AK65" s="99">
        <v>2.6206896551724133</v>
      </c>
      <c r="AL65" s="99">
        <v>1.1775820597262689</v>
      </c>
      <c r="AM65" s="126">
        <v>29</v>
      </c>
      <c r="AN65" s="99">
        <v>3</v>
      </c>
      <c r="AO65" s="99">
        <v>1.2247448713915889</v>
      </c>
      <c r="AP65" s="126">
        <v>5</v>
      </c>
      <c r="AQ65" s="99">
        <v>2.8235294117647061</v>
      </c>
      <c r="AR65" s="99">
        <v>0.80895720820441575</v>
      </c>
      <c r="AS65" s="126">
        <v>17</v>
      </c>
      <c r="AT65" s="99">
        <v>2.5</v>
      </c>
      <c r="AU65" s="99">
        <v>0.97182531580755005</v>
      </c>
      <c r="AV65" s="126">
        <v>10</v>
      </c>
      <c r="AW65" s="99">
        <v>2.6875000000000004</v>
      </c>
      <c r="AX65" s="99">
        <v>1.3524668819112233</v>
      </c>
      <c r="AY65" s="126">
        <v>16</v>
      </c>
      <c r="AZ65" s="99">
        <v>2.5769230769230771</v>
      </c>
      <c r="BA65" s="99">
        <v>0.85664820892018079</v>
      </c>
      <c r="BB65" s="126">
        <v>26</v>
      </c>
      <c r="BC65" s="99">
        <v>2.8800000000000003</v>
      </c>
      <c r="BD65" s="99">
        <v>1.2355835328567093</v>
      </c>
      <c r="BE65" s="126">
        <v>25</v>
      </c>
      <c r="BF65" s="99">
        <v>2.6956521739130439</v>
      </c>
      <c r="BG65" s="99">
        <v>1.0927959089192842</v>
      </c>
      <c r="BH65" s="126">
        <v>46</v>
      </c>
      <c r="BI65" s="99">
        <v>3</v>
      </c>
      <c r="BJ65" s="99">
        <v>0.70710678118654757</v>
      </c>
      <c r="BK65" s="126">
        <v>5</v>
      </c>
      <c r="BL65" s="7"/>
      <c r="BM65" s="17" t="str">
        <f t="shared" si="1"/>
        <v>N&lt;5</v>
      </c>
      <c r="BN65" s="14" t="str">
        <f t="shared" si="0"/>
        <v>N&lt;5</v>
      </c>
      <c r="BO65" s="14" t="str">
        <f t="shared" si="2"/>
        <v>N&lt;5</v>
      </c>
      <c r="BP65" s="14" t="str">
        <f t="shared" si="3"/>
        <v>N&lt;5</v>
      </c>
      <c r="BQ65" s="14" t="str">
        <f t="shared" si="4"/>
        <v>N&lt;5
N&lt;5</v>
      </c>
      <c r="BR65" s="17">
        <f t="shared" si="5"/>
        <v>0.13599999999999995</v>
      </c>
      <c r="BS65" s="14" t="str">
        <f t="shared" si="6"/>
        <v>ntt</v>
      </c>
      <c r="BT65" s="14">
        <f t="shared" si="7"/>
        <v>0.13599999999999995</v>
      </c>
      <c r="BU65" s="14" t="str">
        <f t="shared" si="8"/>
        <v>small</v>
      </c>
      <c r="BV65" s="14" t="str">
        <f t="shared" si="9"/>
        <v>ntt
small</v>
      </c>
      <c r="BW65" s="17">
        <f t="shared" si="10"/>
        <v>-0.33566433566433568</v>
      </c>
      <c r="BX65" s="14" t="str">
        <f t="shared" si="11"/>
        <v>full</v>
      </c>
      <c r="BY65" s="14">
        <f t="shared" si="12"/>
        <v>0.33566433566433568</v>
      </c>
      <c r="BZ65" s="14" t="str">
        <f t="shared" si="13"/>
        <v>moderate</v>
      </c>
      <c r="CA65" s="14" t="str">
        <f t="shared" si="14"/>
        <v>full
moderate</v>
      </c>
      <c r="CB65" s="17">
        <f t="shared" si="15"/>
        <v>8.4033613445376361E-3</v>
      </c>
      <c r="CC65" s="14" t="str">
        <f t="shared" si="16"/>
        <v/>
      </c>
      <c r="CD65" s="14">
        <f t="shared" si="17"/>
        <v>8.4033613445376361E-3</v>
      </c>
      <c r="CE65" s="14" t="str">
        <f t="shared" si="18"/>
        <v/>
      </c>
      <c r="CF65" s="14" t="str">
        <f t="shared" si="19"/>
        <v xml:space="preserve">
</v>
      </c>
      <c r="CG65" s="17">
        <f t="shared" si="20"/>
        <v>-0.3445378151260502</v>
      </c>
      <c r="CH65" s="14" t="str">
        <f t="shared" si="21"/>
        <v>white</v>
      </c>
      <c r="CI65" s="14">
        <f t="shared" si="22"/>
        <v>0.3445378151260502</v>
      </c>
      <c r="CJ65" s="14" t="str">
        <f t="shared" si="23"/>
        <v>moderate</v>
      </c>
      <c r="CK65" s="14" t="str">
        <f t="shared" si="24"/>
        <v>white
moderate</v>
      </c>
      <c r="CL65" s="17">
        <f t="shared" si="25"/>
        <v>-7.0306746959173008E-2</v>
      </c>
      <c r="CM65" s="14" t="str">
        <f t="shared" si="26"/>
        <v/>
      </c>
      <c r="CN65" s="14">
        <f t="shared" si="27"/>
        <v>7.0306746959173008E-2</v>
      </c>
      <c r="CO65" s="14" t="str">
        <f t="shared" si="28"/>
        <v/>
      </c>
      <c r="CP65" s="14" t="str">
        <f t="shared" si="29"/>
        <v xml:space="preserve">
</v>
      </c>
      <c r="CQ65" s="17">
        <f t="shared" si="30"/>
        <v>-0.1862378447567091</v>
      </c>
      <c r="CR65" s="17" t="str">
        <f t="shared" si="31"/>
        <v>-</v>
      </c>
      <c r="CS65" s="17">
        <f t="shared" si="32"/>
        <v>0.1862378447567091</v>
      </c>
      <c r="CT65" s="17" t="str">
        <f t="shared" si="33"/>
        <v>small</v>
      </c>
      <c r="CU65" s="17" t="str">
        <f t="shared" si="34"/>
        <v>-
small</v>
      </c>
      <c r="CV65" s="151" t="str">
        <f t="shared" si="35"/>
        <v>N&lt;5</v>
      </c>
      <c r="CW65" s="17" t="str">
        <f t="shared" si="36"/>
        <v>N&lt;5</v>
      </c>
      <c r="CX65" s="17" t="str">
        <f t="shared" si="37"/>
        <v>N&lt;5</v>
      </c>
      <c r="CY65" s="17" t="str">
        <f t="shared" si="38"/>
        <v>N&lt;5</v>
      </c>
      <c r="CZ65" s="17" t="str">
        <f t="shared" si="39"/>
        <v>N&lt;5
N&lt;5</v>
      </c>
      <c r="DA65" s="17">
        <f t="shared" si="40"/>
        <v>0.18978681468885647</v>
      </c>
      <c r="DB65" s="17" t="str">
        <f t="shared" si="41"/>
        <v>+</v>
      </c>
      <c r="DC65" s="17">
        <f t="shared" si="42"/>
        <v>0.18978681468885647</v>
      </c>
      <c r="DD65" s="17" t="str">
        <f t="shared" si="43"/>
        <v>small</v>
      </c>
      <c r="DE65" s="17" t="str">
        <f t="shared" si="44"/>
        <v>+
small</v>
      </c>
      <c r="DF65" s="17">
        <f t="shared" si="45"/>
        <v>-0.1028991510855054</v>
      </c>
      <c r="DG65" s="17" t="str">
        <f t="shared" si="46"/>
        <v>-</v>
      </c>
      <c r="DH65" s="17">
        <f t="shared" si="47"/>
        <v>0.1028991510855054</v>
      </c>
      <c r="DI65" s="17" t="str">
        <f t="shared" si="48"/>
        <v>small</v>
      </c>
      <c r="DJ65" s="17" t="str">
        <f t="shared" si="49"/>
        <v>-
small</v>
      </c>
      <c r="DK65" s="17">
        <f t="shared" si="50"/>
        <v>-0.29021043343060843</v>
      </c>
      <c r="DL65" s="17" t="str">
        <f t="shared" si="51"/>
        <v>-</v>
      </c>
      <c r="DM65" s="17">
        <f t="shared" si="52"/>
        <v>0.29021043343060843</v>
      </c>
      <c r="DN65" s="17" t="str">
        <f t="shared" si="53"/>
        <v>small</v>
      </c>
      <c r="DO65" s="17" t="str">
        <f t="shared" si="54"/>
        <v>-
small</v>
      </c>
      <c r="DP65" s="17">
        <f t="shared" si="55"/>
        <v>-0.26040668824617619</v>
      </c>
      <c r="DQ65" s="17" t="str">
        <f t="shared" si="56"/>
        <v>-</v>
      </c>
      <c r="DR65" s="17">
        <f t="shared" si="57"/>
        <v>0.26040668824617619</v>
      </c>
      <c r="DS65" s="17" t="str">
        <f t="shared" si="58"/>
        <v>small</v>
      </c>
      <c r="DT65" s="17" t="str">
        <f t="shared" si="59"/>
        <v>-
small</v>
      </c>
      <c r="DU65" s="17">
        <f t="shared" si="60"/>
        <v>7.2840077264478734E-2</v>
      </c>
      <c r="DV65" s="17" t="str">
        <f t="shared" si="61"/>
        <v/>
      </c>
      <c r="DW65" s="17">
        <f t="shared" si="62"/>
        <v>7.2840077264478734E-2</v>
      </c>
      <c r="DX65" s="17" t="str">
        <f t="shared" si="63"/>
        <v/>
      </c>
      <c r="DY65" s="17" t="str">
        <f t="shared" si="64"/>
        <v xml:space="preserve">
</v>
      </c>
      <c r="DZ65" s="17">
        <f t="shared" si="65"/>
        <v>-2.2280304939130829E-2</v>
      </c>
      <c r="EA65" s="17" t="str">
        <f t="shared" si="66"/>
        <v/>
      </c>
      <c r="EB65" s="17">
        <f t="shared" si="67"/>
        <v>2.2280304939130829E-2</v>
      </c>
      <c r="EC65" s="17" t="str">
        <f t="shared" si="68"/>
        <v/>
      </c>
      <c r="ED65" s="17" t="str">
        <f t="shared" si="69"/>
        <v xml:space="preserve">
</v>
      </c>
      <c r="EE65" s="17">
        <f t="shared" si="70"/>
        <v>-0.1838477631085022</v>
      </c>
      <c r="EF65" s="17" t="str">
        <f t="shared" si="71"/>
        <v>-</v>
      </c>
      <c r="EG65" s="17">
        <f t="shared" si="72"/>
        <v>0.1838477631085022</v>
      </c>
      <c r="EH65" s="17" t="str">
        <f t="shared" si="73"/>
        <v>small</v>
      </c>
      <c r="EI65" s="17" t="str">
        <f t="shared" si="74"/>
        <v>-
small</v>
      </c>
    </row>
    <row r="66" spans="1:139" x14ac:dyDescent="0.2">
      <c r="A66" s="2" t="s">
        <v>164</v>
      </c>
      <c r="B66" s="2" t="s">
        <v>160</v>
      </c>
      <c r="C66" s="2" t="s">
        <v>165</v>
      </c>
      <c r="D66" s="31">
        <v>2.71</v>
      </c>
      <c r="E66" s="33">
        <v>1.18</v>
      </c>
      <c r="F66" s="125">
        <v>52</v>
      </c>
      <c r="G66" s="31">
        <v>2.76</v>
      </c>
      <c r="H66" s="33">
        <v>1.21</v>
      </c>
      <c r="I66" s="125">
        <v>29</v>
      </c>
      <c r="J66" s="31" t="s">
        <v>442</v>
      </c>
      <c r="K66" s="33" t="s">
        <v>442</v>
      </c>
      <c r="L66" s="125" t="s">
        <v>442</v>
      </c>
      <c r="M66" s="31">
        <v>2.58</v>
      </c>
      <c r="N66" s="33">
        <v>1.22</v>
      </c>
      <c r="O66" s="125">
        <v>19</v>
      </c>
      <c r="P66" s="31">
        <v>2.62</v>
      </c>
      <c r="Q66" s="31">
        <v>1.19</v>
      </c>
      <c r="R66" s="125">
        <v>13</v>
      </c>
      <c r="S66" s="31">
        <v>2.85</v>
      </c>
      <c r="T66" s="31">
        <v>1.21</v>
      </c>
      <c r="U66" s="125">
        <v>13</v>
      </c>
      <c r="V66" s="31">
        <v>2.85</v>
      </c>
      <c r="W66" s="31">
        <v>1.17</v>
      </c>
      <c r="X66" s="125">
        <v>27</v>
      </c>
      <c r="Y66" s="31">
        <v>2.56</v>
      </c>
      <c r="Z66" s="31">
        <v>1.19</v>
      </c>
      <c r="AA66" s="125">
        <v>25</v>
      </c>
      <c r="AB66" s="31">
        <v>2.54</v>
      </c>
      <c r="AC66" s="31">
        <v>1.17</v>
      </c>
      <c r="AD66" s="125">
        <v>39</v>
      </c>
      <c r="AE66" s="31">
        <v>3.23</v>
      </c>
      <c r="AF66" s="31">
        <v>1.0900000000000001</v>
      </c>
      <c r="AG66" s="125">
        <v>13</v>
      </c>
      <c r="AH66" s="31">
        <v>2.9152542372881345</v>
      </c>
      <c r="AI66" s="33">
        <v>1.0873589578490142</v>
      </c>
      <c r="AJ66" s="125">
        <v>59</v>
      </c>
      <c r="AK66" s="31">
        <v>2.8749999999999991</v>
      </c>
      <c r="AL66" s="33">
        <v>1.1845783243211958</v>
      </c>
      <c r="AM66" s="125">
        <v>32</v>
      </c>
      <c r="AN66" s="31">
        <v>3.1666666666666665</v>
      </c>
      <c r="AO66" s="33">
        <v>0.98319208025017502</v>
      </c>
      <c r="AP66" s="125">
        <v>6</v>
      </c>
      <c r="AQ66" s="31">
        <v>2.9047619047619042</v>
      </c>
      <c r="AR66" s="33">
        <v>0.99522670305623862</v>
      </c>
      <c r="AS66" s="125">
        <v>21</v>
      </c>
      <c r="AT66" s="31">
        <v>2.75</v>
      </c>
      <c r="AU66" s="31">
        <v>1.2154310870109943</v>
      </c>
      <c r="AV66" s="125">
        <v>12</v>
      </c>
      <c r="AW66" s="31">
        <v>3.0000000000000004</v>
      </c>
      <c r="AX66" s="31">
        <v>1.1726039399558574</v>
      </c>
      <c r="AY66" s="125">
        <v>17</v>
      </c>
      <c r="AZ66" s="31">
        <v>2.870967741935484</v>
      </c>
      <c r="BA66" s="31">
        <v>1.1177935254739122</v>
      </c>
      <c r="BB66" s="125">
        <v>31</v>
      </c>
      <c r="BC66" s="31">
        <v>2.9642857142857135</v>
      </c>
      <c r="BD66" s="31">
        <v>1.0708993401928102</v>
      </c>
      <c r="BE66" s="125">
        <v>28</v>
      </c>
      <c r="BF66" s="31">
        <v>2.9038461538461546</v>
      </c>
      <c r="BG66" s="31">
        <v>1.1247590658711879</v>
      </c>
      <c r="BH66" s="125">
        <v>52</v>
      </c>
      <c r="BI66" s="31">
        <v>3.0000000000000004</v>
      </c>
      <c r="BJ66" s="31">
        <v>0.81649658092772603</v>
      </c>
      <c r="BK66" s="125">
        <v>7</v>
      </c>
      <c r="BL66" s="6"/>
      <c r="BM66" s="17" t="str">
        <f t="shared" si="1"/>
        <v>N&lt;5</v>
      </c>
      <c r="BN66" s="14" t="str">
        <f t="shared" si="0"/>
        <v>N&lt;5</v>
      </c>
      <c r="BO66" s="14" t="str">
        <f t="shared" si="2"/>
        <v>N&lt;5</v>
      </c>
      <c r="BP66" s="14" t="str">
        <f t="shared" si="3"/>
        <v>N&lt;5</v>
      </c>
      <c r="BQ66" s="14" t="str">
        <f t="shared" si="4"/>
        <v>N&lt;5
N&lt;5</v>
      </c>
      <c r="BR66" s="17">
        <f t="shared" si="5"/>
        <v>0.14876033057851218</v>
      </c>
      <c r="BS66" s="14" t="str">
        <f t="shared" si="6"/>
        <v>ntt</v>
      </c>
      <c r="BT66" s="14">
        <f t="shared" si="7"/>
        <v>0.14876033057851218</v>
      </c>
      <c r="BU66" s="14" t="str">
        <f t="shared" si="8"/>
        <v>small</v>
      </c>
      <c r="BV66" s="14" t="str">
        <f t="shared" si="9"/>
        <v>ntt
small</v>
      </c>
      <c r="BW66" s="17">
        <f t="shared" si="10"/>
        <v>-0.19327731092436976</v>
      </c>
      <c r="BX66" s="14" t="str">
        <f t="shared" si="11"/>
        <v>full</v>
      </c>
      <c r="BY66" s="14">
        <f t="shared" si="12"/>
        <v>0.19327731092436976</v>
      </c>
      <c r="BZ66" s="14" t="str">
        <f t="shared" si="13"/>
        <v>small</v>
      </c>
      <c r="CA66" s="14" t="str">
        <f t="shared" si="14"/>
        <v>full
small</v>
      </c>
      <c r="CB66" s="17">
        <f t="shared" si="15"/>
        <v>0.2478632478632479</v>
      </c>
      <c r="CC66" s="14" t="str">
        <f t="shared" si="16"/>
        <v>women</v>
      </c>
      <c r="CD66" s="14">
        <f t="shared" si="17"/>
        <v>0.2478632478632479</v>
      </c>
      <c r="CE66" s="14" t="str">
        <f t="shared" si="18"/>
        <v>small</v>
      </c>
      <c r="CF66" s="14" t="str">
        <f t="shared" si="19"/>
        <v>women
small</v>
      </c>
      <c r="CG66" s="17">
        <f t="shared" si="20"/>
        <v>-0.58974358974358976</v>
      </c>
      <c r="CH66" s="14" t="str">
        <f t="shared" si="21"/>
        <v>white</v>
      </c>
      <c r="CI66" s="14">
        <f t="shared" si="22"/>
        <v>0.58974358974358976</v>
      </c>
      <c r="CJ66" s="14" t="str">
        <f t="shared" si="23"/>
        <v>Large</v>
      </c>
      <c r="CK66" s="14" t="str">
        <f t="shared" si="24"/>
        <v>white
Large</v>
      </c>
      <c r="CL66" s="17">
        <f t="shared" si="25"/>
        <v>0.18876401008749055</v>
      </c>
      <c r="CM66" s="14" t="str">
        <f t="shared" si="26"/>
        <v>+</v>
      </c>
      <c r="CN66" s="14">
        <f t="shared" si="27"/>
        <v>0.18876401008749055</v>
      </c>
      <c r="CO66" s="14" t="str">
        <f t="shared" si="28"/>
        <v>small</v>
      </c>
      <c r="CP66" s="14" t="str">
        <f t="shared" si="29"/>
        <v>+
small</v>
      </c>
      <c r="CQ66" s="17">
        <f t="shared" si="30"/>
        <v>9.7080959223104377E-2</v>
      </c>
      <c r="CR66" s="17" t="str">
        <f t="shared" si="31"/>
        <v/>
      </c>
      <c r="CS66" s="17">
        <f t="shared" si="32"/>
        <v>9.7080959223104377E-2</v>
      </c>
      <c r="CT66" s="17" t="str">
        <f t="shared" si="33"/>
        <v/>
      </c>
      <c r="CU66" s="17" t="str">
        <f t="shared" si="34"/>
        <v xml:space="preserve">
</v>
      </c>
      <c r="CV66" s="151" t="str">
        <f t="shared" si="35"/>
        <v>N&lt;5</v>
      </c>
      <c r="CW66" s="17" t="str">
        <f t="shared" si="36"/>
        <v>N&lt;5</v>
      </c>
      <c r="CX66" s="17" t="str">
        <f t="shared" si="37"/>
        <v>N&lt;5</v>
      </c>
      <c r="CY66" s="17" t="str">
        <f t="shared" si="38"/>
        <v>N&lt;5</v>
      </c>
      <c r="CZ66" s="17" t="str">
        <f t="shared" si="39"/>
        <v>N&lt;5
N&lt;5</v>
      </c>
      <c r="DA66" s="17">
        <f t="shared" si="40"/>
        <v>0.32631952475209297</v>
      </c>
      <c r="DB66" s="17" t="str">
        <f t="shared" si="41"/>
        <v>+</v>
      </c>
      <c r="DC66" s="17">
        <f t="shared" si="42"/>
        <v>0.32631952475209297</v>
      </c>
      <c r="DD66" s="17" t="str">
        <f t="shared" si="43"/>
        <v>moderate</v>
      </c>
      <c r="DE66" s="17" t="str">
        <f t="shared" si="44"/>
        <v>+
moderate</v>
      </c>
      <c r="DF66" s="17">
        <f t="shared" si="45"/>
        <v>0.10695793565696742</v>
      </c>
      <c r="DG66" s="17" t="str">
        <f t="shared" si="46"/>
        <v>+</v>
      </c>
      <c r="DH66" s="17">
        <f t="shared" si="47"/>
        <v>0.10695793565696742</v>
      </c>
      <c r="DI66" s="17" t="str">
        <f t="shared" si="48"/>
        <v>small</v>
      </c>
      <c r="DJ66" s="17" t="str">
        <f t="shared" si="49"/>
        <v>+
small</v>
      </c>
      <c r="DK66" s="17">
        <f t="shared" si="50"/>
        <v>0.12792042981336657</v>
      </c>
      <c r="DL66" s="17" t="str">
        <f t="shared" si="51"/>
        <v>+</v>
      </c>
      <c r="DM66" s="17">
        <f t="shared" si="52"/>
        <v>0.12792042981336657</v>
      </c>
      <c r="DN66" s="17" t="str">
        <f t="shared" si="53"/>
        <v>small</v>
      </c>
      <c r="DO66" s="17" t="str">
        <f t="shared" si="54"/>
        <v>+
small</v>
      </c>
      <c r="DP66" s="17">
        <f t="shared" si="55"/>
        <v>1.875815296621456E-2</v>
      </c>
      <c r="DQ66" s="17" t="str">
        <f t="shared" si="56"/>
        <v/>
      </c>
      <c r="DR66" s="17">
        <f t="shared" si="57"/>
        <v>1.875815296621456E-2</v>
      </c>
      <c r="DS66" s="17" t="str">
        <f t="shared" si="58"/>
        <v/>
      </c>
      <c r="DT66" s="17" t="str">
        <f t="shared" si="59"/>
        <v xml:space="preserve">
</v>
      </c>
      <c r="DU66" s="17">
        <f t="shared" si="60"/>
        <v>0.37751980892333337</v>
      </c>
      <c r="DV66" s="17" t="str">
        <f t="shared" si="61"/>
        <v>+</v>
      </c>
      <c r="DW66" s="17">
        <f t="shared" si="62"/>
        <v>0.37751980892333337</v>
      </c>
      <c r="DX66" s="17" t="str">
        <f t="shared" si="63"/>
        <v>moderate</v>
      </c>
      <c r="DY66" s="17" t="str">
        <f t="shared" si="64"/>
        <v>+
moderate</v>
      </c>
      <c r="DZ66" s="17">
        <f t="shared" si="65"/>
        <v>0.32348808281383862</v>
      </c>
      <c r="EA66" s="17" t="str">
        <f t="shared" si="66"/>
        <v>+</v>
      </c>
      <c r="EB66" s="17">
        <f t="shared" si="67"/>
        <v>0.32348808281383862</v>
      </c>
      <c r="EC66" s="17" t="str">
        <f t="shared" si="68"/>
        <v>moderate</v>
      </c>
      <c r="ED66" s="17" t="str">
        <f t="shared" si="69"/>
        <v>+
moderate</v>
      </c>
      <c r="EE66" s="17">
        <f t="shared" si="70"/>
        <v>-0.28169132042006489</v>
      </c>
      <c r="EF66" s="17" t="str">
        <f t="shared" si="71"/>
        <v>-</v>
      </c>
      <c r="EG66" s="17">
        <f t="shared" si="72"/>
        <v>0.28169132042006489</v>
      </c>
      <c r="EH66" s="17" t="str">
        <f t="shared" si="73"/>
        <v>small</v>
      </c>
      <c r="EI66" s="17" t="str">
        <f t="shared" si="74"/>
        <v>-
small</v>
      </c>
    </row>
    <row r="67" spans="1:139" s="27" customFormat="1" x14ac:dyDescent="0.2">
      <c r="A67" s="95" t="s">
        <v>166</v>
      </c>
      <c r="B67" s="95" t="s">
        <v>160</v>
      </c>
      <c r="C67" s="95" t="s">
        <v>167</v>
      </c>
      <c r="D67" s="98">
        <v>2.27</v>
      </c>
      <c r="E67" s="100">
        <v>1.1299999999999999</v>
      </c>
      <c r="F67" s="126">
        <v>44</v>
      </c>
      <c r="G67" s="98">
        <v>2.37</v>
      </c>
      <c r="H67" s="100">
        <v>1.21</v>
      </c>
      <c r="I67" s="126">
        <v>27</v>
      </c>
      <c r="J67" s="98">
        <v>3</v>
      </c>
      <c r="K67" s="100">
        <v>1.41</v>
      </c>
      <c r="L67" s="126">
        <v>5</v>
      </c>
      <c r="M67" s="98">
        <v>1.75</v>
      </c>
      <c r="N67" s="100">
        <v>0.45</v>
      </c>
      <c r="O67" s="126">
        <v>12</v>
      </c>
      <c r="P67" s="98">
        <v>2.42</v>
      </c>
      <c r="Q67" s="100">
        <v>1.31</v>
      </c>
      <c r="R67" s="126">
        <v>12</v>
      </c>
      <c r="S67" s="98">
        <v>2.33</v>
      </c>
      <c r="T67" s="100">
        <v>1.1499999999999999</v>
      </c>
      <c r="U67" s="126">
        <v>12</v>
      </c>
      <c r="V67" s="98">
        <v>2.42</v>
      </c>
      <c r="W67" s="100">
        <v>1.17</v>
      </c>
      <c r="X67" s="126">
        <v>26</v>
      </c>
      <c r="Y67" s="98">
        <v>2.06</v>
      </c>
      <c r="Z67" s="100">
        <v>1.06</v>
      </c>
      <c r="AA67" s="126">
        <v>18</v>
      </c>
      <c r="AB67" s="98">
        <v>2.29</v>
      </c>
      <c r="AC67" s="100">
        <v>1.06</v>
      </c>
      <c r="AD67" s="126">
        <v>34</v>
      </c>
      <c r="AE67" s="98">
        <v>2.2000000000000002</v>
      </c>
      <c r="AF67" s="100">
        <v>1.4</v>
      </c>
      <c r="AG67" s="126">
        <v>10</v>
      </c>
      <c r="AH67" s="98">
        <v>2.549019607843138</v>
      </c>
      <c r="AI67" s="100">
        <v>1.1715583722580125</v>
      </c>
      <c r="AJ67" s="126">
        <v>51</v>
      </c>
      <c r="AK67" s="98">
        <v>2.6071428571428577</v>
      </c>
      <c r="AL67" s="100">
        <v>1.196887497862553</v>
      </c>
      <c r="AM67" s="126">
        <v>28</v>
      </c>
      <c r="AN67" s="98">
        <v>2</v>
      </c>
      <c r="AO67" s="100">
        <v>1.2247448713915889</v>
      </c>
      <c r="AP67" s="126">
        <v>5</v>
      </c>
      <c r="AQ67" s="98">
        <v>2.6111111111111112</v>
      </c>
      <c r="AR67" s="100">
        <v>1.1447521637192346</v>
      </c>
      <c r="AS67" s="126">
        <v>18</v>
      </c>
      <c r="AT67" s="98">
        <v>2.5454545454545454</v>
      </c>
      <c r="AU67" s="100">
        <v>0.9341987329938275</v>
      </c>
      <c r="AV67" s="126">
        <v>11</v>
      </c>
      <c r="AW67" s="98">
        <v>2.714285714285714</v>
      </c>
      <c r="AX67" s="100">
        <v>1.5406577730392867</v>
      </c>
      <c r="AY67" s="126">
        <v>14</v>
      </c>
      <c r="AZ67" s="98">
        <v>2.4444444444444451</v>
      </c>
      <c r="BA67" s="100">
        <v>1.0500305245868342</v>
      </c>
      <c r="BB67" s="126">
        <v>27</v>
      </c>
      <c r="BC67" s="98">
        <v>2.6666666666666665</v>
      </c>
      <c r="BD67" s="100">
        <v>1.307725096316589</v>
      </c>
      <c r="BE67" s="126">
        <v>24</v>
      </c>
      <c r="BF67" s="98">
        <v>2.5681818181818183</v>
      </c>
      <c r="BG67" s="100">
        <v>1.2275467550935906</v>
      </c>
      <c r="BH67" s="126">
        <v>44</v>
      </c>
      <c r="BI67" s="98">
        <v>2.4285714285714288</v>
      </c>
      <c r="BJ67" s="100">
        <v>0.7867957924694432</v>
      </c>
      <c r="BK67" s="126">
        <v>7</v>
      </c>
      <c r="BL67" s="7"/>
      <c r="BM67" s="17">
        <f t="shared" si="1"/>
        <v>-0.52066115702479332</v>
      </c>
      <c r="BN67" s="14" t="str">
        <f t="shared" si="0"/>
        <v>tenured</v>
      </c>
      <c r="BO67" s="14">
        <f t="shared" si="2"/>
        <v>0.52066115702479332</v>
      </c>
      <c r="BP67" s="14" t="str">
        <f t="shared" si="3"/>
        <v>Large</v>
      </c>
      <c r="BQ67" s="14" t="str">
        <f t="shared" si="4"/>
        <v>tenured
Large</v>
      </c>
      <c r="BR67" s="17">
        <f t="shared" si="5"/>
        <v>0.5123966942148761</v>
      </c>
      <c r="BS67" s="14" t="str">
        <f t="shared" si="6"/>
        <v>ntt</v>
      </c>
      <c r="BT67" s="14">
        <f t="shared" si="7"/>
        <v>0.5123966942148761</v>
      </c>
      <c r="BU67" s="14" t="str">
        <f t="shared" si="8"/>
        <v>Large</v>
      </c>
      <c r="BV67" s="14" t="str">
        <f t="shared" si="9"/>
        <v>ntt
Large</v>
      </c>
      <c r="BW67" s="17">
        <f t="shared" si="10"/>
        <v>6.870229007633577E-2</v>
      </c>
      <c r="BX67" s="14" t="str">
        <f t="shared" si="11"/>
        <v/>
      </c>
      <c r="BY67" s="14">
        <f t="shared" si="12"/>
        <v>6.870229007633577E-2</v>
      </c>
      <c r="BZ67" s="14" t="str">
        <f t="shared" si="13"/>
        <v/>
      </c>
      <c r="CA67" s="14" t="str">
        <f t="shared" si="14"/>
        <v xml:space="preserve">
</v>
      </c>
      <c r="CB67" s="17">
        <f t="shared" si="15"/>
        <v>0.3076923076923076</v>
      </c>
      <c r="CC67" s="14" t="str">
        <f t="shared" si="16"/>
        <v>women</v>
      </c>
      <c r="CD67" s="14">
        <f t="shared" si="17"/>
        <v>0.3076923076923076</v>
      </c>
      <c r="CE67" s="14" t="str">
        <f t="shared" si="18"/>
        <v>moderate</v>
      </c>
      <c r="CF67" s="14" t="str">
        <f t="shared" si="19"/>
        <v>women
moderate</v>
      </c>
      <c r="CG67" s="17">
        <f t="shared" si="20"/>
        <v>8.4905660377358347E-2</v>
      </c>
      <c r="CH67" s="14" t="str">
        <f t="shared" si="21"/>
        <v/>
      </c>
      <c r="CI67" s="14">
        <f t="shared" si="22"/>
        <v>8.4905660377358347E-2</v>
      </c>
      <c r="CJ67" s="14" t="str">
        <f t="shared" si="23"/>
        <v/>
      </c>
      <c r="CK67" s="14" t="str">
        <f t="shared" si="24"/>
        <v xml:space="preserve">
</v>
      </c>
      <c r="CL67" s="17">
        <f t="shared" si="25"/>
        <v>0.23816108053187932</v>
      </c>
      <c r="CM67" s="14" t="str">
        <f t="shared" si="26"/>
        <v>+</v>
      </c>
      <c r="CN67" s="14">
        <f t="shared" si="27"/>
        <v>0.23816108053187932</v>
      </c>
      <c r="CO67" s="14" t="str">
        <f t="shared" si="28"/>
        <v>small</v>
      </c>
      <c r="CP67" s="14" t="str">
        <f t="shared" si="29"/>
        <v>+
small</v>
      </c>
      <c r="CQ67" s="17">
        <f t="shared" si="30"/>
        <v>0.19813295532483732</v>
      </c>
      <c r="CR67" s="17" t="str">
        <f t="shared" si="31"/>
        <v>+</v>
      </c>
      <c r="CS67" s="17">
        <f t="shared" si="32"/>
        <v>0.19813295532483732</v>
      </c>
      <c r="CT67" s="17" t="str">
        <f t="shared" si="33"/>
        <v>small</v>
      </c>
      <c r="CU67" s="17" t="str">
        <f t="shared" si="34"/>
        <v>+
small</v>
      </c>
      <c r="CV67" s="151">
        <f t="shared" si="35"/>
        <v>-0.81649658092772615</v>
      </c>
      <c r="CW67" s="17" t="str">
        <f t="shared" si="36"/>
        <v>-</v>
      </c>
      <c r="CX67" s="17">
        <f t="shared" si="37"/>
        <v>0.81649658092772615</v>
      </c>
      <c r="CY67" s="17" t="str">
        <f t="shared" si="38"/>
        <v>Large</v>
      </c>
      <c r="CZ67" s="17" t="str">
        <f t="shared" si="39"/>
        <v>-
Large</v>
      </c>
      <c r="DA67" s="17">
        <f t="shared" si="40"/>
        <v>0.75222492553620535</v>
      </c>
      <c r="DB67" s="17" t="str">
        <f t="shared" si="41"/>
        <v>+</v>
      </c>
      <c r="DC67" s="17">
        <f t="shared" si="42"/>
        <v>0.75222492553620535</v>
      </c>
      <c r="DD67" s="17" t="str">
        <f t="shared" si="43"/>
        <v>Large</v>
      </c>
      <c r="DE67" s="17" t="str">
        <f t="shared" si="44"/>
        <v>+
Large</v>
      </c>
      <c r="DF67" s="17">
        <f t="shared" si="45"/>
        <v>0.13429106786786277</v>
      </c>
      <c r="DG67" s="17" t="str">
        <f t="shared" si="46"/>
        <v>+</v>
      </c>
      <c r="DH67" s="17">
        <f t="shared" si="47"/>
        <v>0.13429106786786277</v>
      </c>
      <c r="DI67" s="17" t="str">
        <f t="shared" si="48"/>
        <v>small</v>
      </c>
      <c r="DJ67" s="17" t="str">
        <f t="shared" si="49"/>
        <v>+
small</v>
      </c>
      <c r="DK67" s="17">
        <f t="shared" si="50"/>
        <v>0.24942964038511012</v>
      </c>
      <c r="DL67" s="17" t="str">
        <f t="shared" si="51"/>
        <v>+</v>
      </c>
      <c r="DM67" s="17">
        <f t="shared" si="52"/>
        <v>0.24942964038511012</v>
      </c>
      <c r="DN67" s="17" t="str">
        <f t="shared" si="53"/>
        <v>small</v>
      </c>
      <c r="DO67" s="17" t="str">
        <f t="shared" si="54"/>
        <v>+
small</v>
      </c>
      <c r="DP67" s="17">
        <f t="shared" si="55"/>
        <v>2.3279746514096391E-2</v>
      </c>
      <c r="DQ67" s="17" t="str">
        <f t="shared" si="56"/>
        <v/>
      </c>
      <c r="DR67" s="17">
        <f t="shared" si="57"/>
        <v>2.3279746514096391E-2</v>
      </c>
      <c r="DS67" s="17" t="str">
        <f t="shared" si="58"/>
        <v/>
      </c>
      <c r="DT67" s="17" t="str">
        <f t="shared" si="59"/>
        <v xml:space="preserve">
</v>
      </c>
      <c r="DU67" s="17">
        <f t="shared" si="60"/>
        <v>0.46390993671027453</v>
      </c>
      <c r="DV67" s="17" t="str">
        <f t="shared" si="61"/>
        <v>+</v>
      </c>
      <c r="DW67" s="17">
        <f t="shared" si="62"/>
        <v>0.46390993671027453</v>
      </c>
      <c r="DX67" s="17" t="str">
        <f t="shared" si="63"/>
        <v>moderate</v>
      </c>
      <c r="DY67" s="17" t="str">
        <f t="shared" si="64"/>
        <v>+
moderate</v>
      </c>
      <c r="DZ67" s="17">
        <f t="shared" si="65"/>
        <v>0.2266160673941981</v>
      </c>
      <c r="EA67" s="17" t="str">
        <f t="shared" si="66"/>
        <v>+</v>
      </c>
      <c r="EB67" s="17">
        <f t="shared" si="67"/>
        <v>0.2266160673941981</v>
      </c>
      <c r="EC67" s="17" t="str">
        <f t="shared" si="68"/>
        <v>small</v>
      </c>
      <c r="ED67" s="17" t="str">
        <f t="shared" si="69"/>
        <v>+
small</v>
      </c>
      <c r="EE67" s="17">
        <f t="shared" si="70"/>
        <v>0.29050921568102522</v>
      </c>
      <c r="EF67" s="17" t="str">
        <f t="shared" si="71"/>
        <v>+</v>
      </c>
      <c r="EG67" s="17">
        <f t="shared" si="72"/>
        <v>0.29050921568102522</v>
      </c>
      <c r="EH67" s="17" t="str">
        <f t="shared" si="73"/>
        <v>small</v>
      </c>
      <c r="EI67" s="17" t="str">
        <f t="shared" si="74"/>
        <v>+
small</v>
      </c>
    </row>
    <row r="68" spans="1:139" x14ac:dyDescent="0.2">
      <c r="A68" s="2" t="s">
        <v>168</v>
      </c>
      <c r="B68" s="2" t="s">
        <v>160</v>
      </c>
      <c r="C68" s="2" t="s">
        <v>169</v>
      </c>
      <c r="D68" s="31">
        <v>2.36</v>
      </c>
      <c r="E68" s="31">
        <v>1.27</v>
      </c>
      <c r="F68" s="125">
        <v>36</v>
      </c>
      <c r="G68" s="31">
        <v>2.37</v>
      </c>
      <c r="H68" s="31">
        <v>1.38</v>
      </c>
      <c r="I68" s="125">
        <v>24</v>
      </c>
      <c r="J68" s="31" t="s">
        <v>442</v>
      </c>
      <c r="K68" s="31" t="s">
        <v>442</v>
      </c>
      <c r="L68" s="125" t="s">
        <v>442</v>
      </c>
      <c r="M68" s="31">
        <v>2.33</v>
      </c>
      <c r="N68" s="31">
        <v>1.07</v>
      </c>
      <c r="O68" s="125">
        <v>12</v>
      </c>
      <c r="P68" s="31">
        <v>2.33</v>
      </c>
      <c r="Q68" s="31">
        <v>1.37</v>
      </c>
      <c r="R68" s="125">
        <v>12</v>
      </c>
      <c r="S68" s="31">
        <v>2.42</v>
      </c>
      <c r="T68" s="31">
        <v>1.44</v>
      </c>
      <c r="U68" s="125">
        <v>12</v>
      </c>
      <c r="V68" s="31">
        <v>2.4</v>
      </c>
      <c r="W68" s="31">
        <v>1.27</v>
      </c>
      <c r="X68" s="125">
        <v>20</v>
      </c>
      <c r="Y68" s="31">
        <v>2.31</v>
      </c>
      <c r="Z68" s="31">
        <v>1.3</v>
      </c>
      <c r="AA68" s="125">
        <v>16</v>
      </c>
      <c r="AB68" s="31">
        <v>2.41</v>
      </c>
      <c r="AC68" s="31">
        <v>1.31</v>
      </c>
      <c r="AD68" s="125">
        <v>27</v>
      </c>
      <c r="AE68" s="31">
        <v>2.2200000000000002</v>
      </c>
      <c r="AF68" s="31">
        <v>1.2</v>
      </c>
      <c r="AG68" s="125">
        <v>9</v>
      </c>
      <c r="AH68" s="31">
        <v>2.8536585365853657</v>
      </c>
      <c r="AI68" s="31">
        <v>1.295395221732659</v>
      </c>
      <c r="AJ68" s="125">
        <v>41</v>
      </c>
      <c r="AK68" s="31">
        <v>2.9199999999999995</v>
      </c>
      <c r="AL68" s="31">
        <v>1.2884098726725124</v>
      </c>
      <c r="AM68" s="125">
        <v>25</v>
      </c>
      <c r="AN68" s="31" t="s">
        <v>442</v>
      </c>
      <c r="AO68" s="31" t="s">
        <v>442</v>
      </c>
      <c r="AP68" s="125" t="s">
        <v>442</v>
      </c>
      <c r="AQ68" s="31">
        <v>2.75</v>
      </c>
      <c r="AR68" s="31">
        <v>1.3416407864998738</v>
      </c>
      <c r="AS68" s="125">
        <v>16</v>
      </c>
      <c r="AT68" s="31">
        <v>2.8181818181818183</v>
      </c>
      <c r="AU68" s="31">
        <v>1.0787197799411874</v>
      </c>
      <c r="AV68" s="125">
        <v>11</v>
      </c>
      <c r="AW68" s="31">
        <v>3.1333333333333333</v>
      </c>
      <c r="AX68" s="31">
        <v>1.505545305418162</v>
      </c>
      <c r="AY68" s="125">
        <v>15</v>
      </c>
      <c r="AZ68" s="31">
        <v>2.75</v>
      </c>
      <c r="BA68" s="31">
        <v>1.2926920095594878</v>
      </c>
      <c r="BB68" s="125">
        <v>20</v>
      </c>
      <c r="BC68" s="31">
        <v>2.9523809523809521</v>
      </c>
      <c r="BD68" s="31">
        <v>1.3219754338182867</v>
      </c>
      <c r="BE68" s="125">
        <v>21</v>
      </c>
      <c r="BF68" s="31">
        <v>2.9428571428571435</v>
      </c>
      <c r="BG68" s="31">
        <v>1.3491360447437801</v>
      </c>
      <c r="BH68" s="125">
        <v>35</v>
      </c>
      <c r="BI68" s="31">
        <v>2.3333333333333335</v>
      </c>
      <c r="BJ68" s="31">
        <v>0.81649658092772603</v>
      </c>
      <c r="BK68" s="125">
        <v>6</v>
      </c>
      <c r="BL68" s="6"/>
      <c r="BM68" s="17" t="str">
        <f t="shared" si="1"/>
        <v>N&lt;5</v>
      </c>
      <c r="BN68" s="14" t="str">
        <f t="shared" si="0"/>
        <v>N&lt;5</v>
      </c>
      <c r="BO68" s="14" t="str">
        <f t="shared" si="2"/>
        <v>N&lt;5</v>
      </c>
      <c r="BP68" s="14" t="str">
        <f t="shared" si="3"/>
        <v>N&lt;5</v>
      </c>
      <c r="BQ68" s="14" t="str">
        <f t="shared" si="4"/>
        <v>N&lt;5
N&lt;5</v>
      </c>
      <c r="BR68" s="17">
        <f t="shared" si="5"/>
        <v>2.898550724637684E-2</v>
      </c>
      <c r="BS68" s="14" t="str">
        <f t="shared" si="6"/>
        <v/>
      </c>
      <c r="BT68" s="14">
        <f t="shared" si="7"/>
        <v>2.898550724637684E-2</v>
      </c>
      <c r="BU68" s="14" t="str">
        <f t="shared" si="8"/>
        <v/>
      </c>
      <c r="BV68" s="14" t="str">
        <f t="shared" si="9"/>
        <v xml:space="preserve">
</v>
      </c>
      <c r="BW68" s="17">
        <f t="shared" si="10"/>
        <v>-6.5693430656934199E-2</v>
      </c>
      <c r="BX68" s="14" t="str">
        <f t="shared" si="11"/>
        <v/>
      </c>
      <c r="BY68" s="14">
        <f t="shared" si="12"/>
        <v>6.5693430656934199E-2</v>
      </c>
      <c r="BZ68" s="14" t="str">
        <f t="shared" si="13"/>
        <v/>
      </c>
      <c r="CA68" s="14" t="str">
        <f t="shared" si="14"/>
        <v xml:space="preserve">
</v>
      </c>
      <c r="CB68" s="17">
        <f t="shared" si="15"/>
        <v>7.0866141732283353E-2</v>
      </c>
      <c r="CC68" s="14" t="str">
        <f t="shared" si="16"/>
        <v/>
      </c>
      <c r="CD68" s="14">
        <f t="shared" si="17"/>
        <v>7.0866141732283353E-2</v>
      </c>
      <c r="CE68" s="14" t="str">
        <f t="shared" si="18"/>
        <v/>
      </c>
      <c r="CF68" s="14" t="str">
        <f t="shared" si="19"/>
        <v xml:space="preserve">
</v>
      </c>
      <c r="CG68" s="17">
        <f t="shared" si="20"/>
        <v>0.14503816793893126</v>
      </c>
      <c r="CH68" s="14" t="str">
        <f t="shared" si="21"/>
        <v>foc</v>
      </c>
      <c r="CI68" s="14">
        <f t="shared" si="22"/>
        <v>0.14503816793893126</v>
      </c>
      <c r="CJ68" s="14" t="str">
        <f t="shared" si="23"/>
        <v>small</v>
      </c>
      <c r="CK68" s="14" t="str">
        <f t="shared" si="24"/>
        <v>foc
small</v>
      </c>
      <c r="CL68" s="17">
        <f t="shared" si="25"/>
        <v>0.3810871989515846</v>
      </c>
      <c r="CM68" s="14" t="str">
        <f t="shared" si="26"/>
        <v>+</v>
      </c>
      <c r="CN68" s="14">
        <f t="shared" si="27"/>
        <v>0.3810871989515846</v>
      </c>
      <c r="CO68" s="14" t="str">
        <f t="shared" si="28"/>
        <v>moderate</v>
      </c>
      <c r="CP68" s="14" t="str">
        <f t="shared" si="29"/>
        <v>+
moderate</v>
      </c>
      <c r="CQ68" s="17">
        <f t="shared" si="30"/>
        <v>0.42688278913848265</v>
      </c>
      <c r="CR68" s="17" t="str">
        <f t="shared" si="31"/>
        <v>+</v>
      </c>
      <c r="CS68" s="17">
        <f t="shared" si="32"/>
        <v>0.42688278913848265</v>
      </c>
      <c r="CT68" s="17" t="str">
        <f t="shared" si="33"/>
        <v>moderate</v>
      </c>
      <c r="CU68" s="17" t="str">
        <f t="shared" si="34"/>
        <v>+
moderate</v>
      </c>
      <c r="CV68" s="151" t="str">
        <f t="shared" si="35"/>
        <v>N&lt;5</v>
      </c>
      <c r="CW68" s="17" t="str">
        <f t="shared" si="36"/>
        <v>N&lt;5</v>
      </c>
      <c r="CX68" s="17" t="str">
        <f t="shared" si="37"/>
        <v>N&lt;5</v>
      </c>
      <c r="CY68" s="17" t="str">
        <f t="shared" si="38"/>
        <v>N&lt;5</v>
      </c>
      <c r="CZ68" s="17" t="str">
        <f t="shared" si="39"/>
        <v>N&lt;5
N&lt;5</v>
      </c>
      <c r="DA68" s="17">
        <f t="shared" si="40"/>
        <v>0.31304951684997051</v>
      </c>
      <c r="DB68" s="17" t="str">
        <f t="shared" si="41"/>
        <v>+</v>
      </c>
      <c r="DC68" s="17">
        <f t="shared" si="42"/>
        <v>0.31304951684997051</v>
      </c>
      <c r="DD68" s="17" t="str">
        <f t="shared" si="43"/>
        <v>moderate</v>
      </c>
      <c r="DE68" s="17" t="str">
        <f t="shared" si="44"/>
        <v>+
moderate</v>
      </c>
      <c r="DF68" s="17">
        <f t="shared" si="45"/>
        <v>0.45255665767845132</v>
      </c>
      <c r="DG68" s="17" t="str">
        <f t="shared" si="46"/>
        <v>+</v>
      </c>
      <c r="DH68" s="17">
        <f t="shared" si="47"/>
        <v>0.45255665767845132</v>
      </c>
      <c r="DI68" s="17" t="str">
        <f t="shared" si="48"/>
        <v>moderate</v>
      </c>
      <c r="DJ68" s="17" t="str">
        <f t="shared" si="49"/>
        <v>+
moderate</v>
      </c>
      <c r="DK68" s="17">
        <f t="shared" si="50"/>
        <v>0.47380396376395101</v>
      </c>
      <c r="DL68" s="17" t="str">
        <f t="shared" si="51"/>
        <v>+</v>
      </c>
      <c r="DM68" s="17">
        <f t="shared" si="52"/>
        <v>0.47380396376395101</v>
      </c>
      <c r="DN68" s="17" t="str">
        <f t="shared" si="53"/>
        <v>moderate</v>
      </c>
      <c r="DO68" s="17" t="str">
        <f t="shared" si="54"/>
        <v>+
moderate</v>
      </c>
      <c r="DP68" s="17">
        <f t="shared" si="55"/>
        <v>0.27075281460064876</v>
      </c>
      <c r="DQ68" s="17" t="str">
        <f t="shared" si="56"/>
        <v>+</v>
      </c>
      <c r="DR68" s="17">
        <f t="shared" si="57"/>
        <v>0.27075281460064876</v>
      </c>
      <c r="DS68" s="17" t="str">
        <f t="shared" si="58"/>
        <v>small</v>
      </c>
      <c r="DT68" s="17" t="str">
        <f t="shared" si="59"/>
        <v>+
small</v>
      </c>
      <c r="DU68" s="17">
        <f t="shared" si="60"/>
        <v>0.48592503003293408</v>
      </c>
      <c r="DV68" s="17" t="str">
        <f t="shared" si="61"/>
        <v>+</v>
      </c>
      <c r="DW68" s="17">
        <f t="shared" si="62"/>
        <v>0.48592503003293408</v>
      </c>
      <c r="DX68" s="17" t="str">
        <f t="shared" si="63"/>
        <v>moderate</v>
      </c>
      <c r="DY68" s="17" t="str">
        <f t="shared" si="64"/>
        <v>+
moderate</v>
      </c>
      <c r="DZ68" s="17">
        <f t="shared" si="65"/>
        <v>0.39496175714313558</v>
      </c>
      <c r="EA68" s="17" t="str">
        <f t="shared" si="66"/>
        <v>+</v>
      </c>
      <c r="EB68" s="17">
        <f t="shared" si="67"/>
        <v>0.39496175714313558</v>
      </c>
      <c r="EC68" s="17" t="str">
        <f t="shared" si="68"/>
        <v>moderate</v>
      </c>
      <c r="ED68" s="17" t="str">
        <f t="shared" si="69"/>
        <v>+
moderate</v>
      </c>
      <c r="EE68" s="17">
        <f t="shared" si="70"/>
        <v>0.13880441875771338</v>
      </c>
      <c r="EF68" s="17" t="str">
        <f t="shared" si="71"/>
        <v>+</v>
      </c>
      <c r="EG68" s="17">
        <f t="shared" si="72"/>
        <v>0.13880441875771338</v>
      </c>
      <c r="EH68" s="17" t="str">
        <f t="shared" si="73"/>
        <v>small</v>
      </c>
      <c r="EI68" s="17" t="str">
        <f t="shared" si="74"/>
        <v>+
small</v>
      </c>
    </row>
    <row r="69" spans="1:139" s="27" customFormat="1" x14ac:dyDescent="0.2">
      <c r="A69" s="95" t="s">
        <v>170</v>
      </c>
      <c r="B69" s="95" t="s">
        <v>160</v>
      </c>
      <c r="C69" s="95" t="s">
        <v>171</v>
      </c>
      <c r="D69" s="98" t="s">
        <v>442</v>
      </c>
      <c r="E69" s="98" t="s">
        <v>442</v>
      </c>
      <c r="F69" s="126" t="s">
        <v>442</v>
      </c>
      <c r="G69" s="98" t="s">
        <v>442</v>
      </c>
      <c r="H69" s="98" t="s">
        <v>442</v>
      </c>
      <c r="I69" s="126" t="s">
        <v>442</v>
      </c>
      <c r="J69" s="98" t="s">
        <v>442</v>
      </c>
      <c r="K69" s="98" t="s">
        <v>442</v>
      </c>
      <c r="L69" s="126" t="s">
        <v>442</v>
      </c>
      <c r="M69" s="98" t="s">
        <v>442</v>
      </c>
      <c r="N69" s="98" t="s">
        <v>442</v>
      </c>
      <c r="O69" s="126" t="s">
        <v>442</v>
      </c>
      <c r="P69" s="98" t="s">
        <v>442</v>
      </c>
      <c r="Q69" s="98" t="s">
        <v>442</v>
      </c>
      <c r="R69" s="126" t="s">
        <v>442</v>
      </c>
      <c r="S69" s="98" t="s">
        <v>442</v>
      </c>
      <c r="T69" s="98" t="s">
        <v>442</v>
      </c>
      <c r="U69" s="126" t="s">
        <v>442</v>
      </c>
      <c r="V69" s="98" t="s">
        <v>442</v>
      </c>
      <c r="W69" s="98" t="s">
        <v>442</v>
      </c>
      <c r="X69" s="126" t="s">
        <v>442</v>
      </c>
      <c r="Y69" s="98" t="s">
        <v>442</v>
      </c>
      <c r="Z69" s="98" t="s">
        <v>442</v>
      </c>
      <c r="AA69" s="126" t="s">
        <v>442</v>
      </c>
      <c r="AB69" s="98" t="s">
        <v>442</v>
      </c>
      <c r="AC69" s="98" t="s">
        <v>442</v>
      </c>
      <c r="AD69" s="126" t="s">
        <v>442</v>
      </c>
      <c r="AE69" s="98" t="s">
        <v>442</v>
      </c>
      <c r="AF69" s="98" t="s">
        <v>442</v>
      </c>
      <c r="AG69" s="126" t="s">
        <v>442</v>
      </c>
      <c r="AH69" s="98">
        <v>2.8</v>
      </c>
      <c r="AI69" s="98">
        <v>1.0954451150103321</v>
      </c>
      <c r="AJ69" s="126">
        <v>5</v>
      </c>
      <c r="AK69" s="98" t="s">
        <v>442</v>
      </c>
      <c r="AL69" s="98" t="s">
        <v>442</v>
      </c>
      <c r="AM69" s="126" t="s">
        <v>442</v>
      </c>
      <c r="AN69" s="98">
        <v>2.8</v>
      </c>
      <c r="AO69" s="98">
        <v>1.0954451150103321</v>
      </c>
      <c r="AP69" s="126">
        <v>5</v>
      </c>
      <c r="AQ69" s="98" t="s">
        <v>442</v>
      </c>
      <c r="AR69" s="98" t="s">
        <v>442</v>
      </c>
      <c r="AS69" s="126" t="s">
        <v>442</v>
      </c>
      <c r="AT69" s="98" t="s">
        <v>442</v>
      </c>
      <c r="AU69" s="98" t="s">
        <v>442</v>
      </c>
      <c r="AV69" s="126" t="s">
        <v>442</v>
      </c>
      <c r="AW69" s="98" t="s">
        <v>442</v>
      </c>
      <c r="AX69" s="98" t="s">
        <v>442</v>
      </c>
      <c r="AY69" s="126" t="s">
        <v>442</v>
      </c>
      <c r="AZ69" s="98" t="s">
        <v>442</v>
      </c>
      <c r="BA69" s="98" t="s">
        <v>442</v>
      </c>
      <c r="BB69" s="126" t="s">
        <v>442</v>
      </c>
      <c r="BC69" s="98" t="s">
        <v>442</v>
      </c>
      <c r="BD69" s="98" t="s">
        <v>442</v>
      </c>
      <c r="BE69" s="126" t="s">
        <v>442</v>
      </c>
      <c r="BF69" s="98">
        <v>2.8</v>
      </c>
      <c r="BG69" s="98">
        <v>1.0954451150103321</v>
      </c>
      <c r="BH69" s="126">
        <v>5</v>
      </c>
      <c r="BI69" s="98" t="s">
        <v>442</v>
      </c>
      <c r="BJ69" s="98" t="s">
        <v>442</v>
      </c>
      <c r="BK69" s="126" t="s">
        <v>442</v>
      </c>
      <c r="BL69" s="7"/>
      <c r="BM69" s="17" t="str">
        <f t="shared" si="1"/>
        <v>N&lt;5</v>
      </c>
      <c r="BN69" s="14" t="str">
        <f t="shared" si="0"/>
        <v>N&lt;5</v>
      </c>
      <c r="BO69" s="14" t="str">
        <f t="shared" si="2"/>
        <v>N&lt;5</v>
      </c>
      <c r="BP69" s="14" t="str">
        <f t="shared" si="3"/>
        <v>N&lt;5</v>
      </c>
      <c r="BQ69" s="14" t="str">
        <f t="shared" si="4"/>
        <v>N&lt;5
N&lt;5</v>
      </c>
      <c r="BR69" s="17" t="str">
        <f t="shared" si="5"/>
        <v>N&lt;5</v>
      </c>
      <c r="BS69" s="14" t="str">
        <f t="shared" si="6"/>
        <v>N&lt;5</v>
      </c>
      <c r="BT69" s="14" t="str">
        <f t="shared" si="7"/>
        <v>N&lt;5</v>
      </c>
      <c r="BU69" s="14" t="str">
        <f t="shared" si="8"/>
        <v>N&lt;5</v>
      </c>
      <c r="BV69" s="14" t="str">
        <f t="shared" si="9"/>
        <v>N&lt;5
N&lt;5</v>
      </c>
      <c r="BW69" s="17" t="str">
        <f t="shared" si="10"/>
        <v>N&lt;5</v>
      </c>
      <c r="BX69" s="14" t="str">
        <f t="shared" si="11"/>
        <v>N&lt;5</v>
      </c>
      <c r="BY69" s="14" t="str">
        <f t="shared" si="12"/>
        <v>N&lt;5</v>
      </c>
      <c r="BZ69" s="14" t="str">
        <f t="shared" si="13"/>
        <v>N&lt;5</v>
      </c>
      <c r="CA69" s="14" t="str">
        <f t="shared" si="14"/>
        <v>N&lt;5
N&lt;5</v>
      </c>
      <c r="CB69" s="17" t="str">
        <f t="shared" si="15"/>
        <v>N&lt;5</v>
      </c>
      <c r="CC69" s="14" t="str">
        <f t="shared" si="16"/>
        <v>N&lt;5</v>
      </c>
      <c r="CD69" s="14" t="str">
        <f t="shared" si="17"/>
        <v>N&lt;5</v>
      </c>
      <c r="CE69" s="14" t="str">
        <f t="shared" si="18"/>
        <v>N&lt;5</v>
      </c>
      <c r="CF69" s="14" t="str">
        <f t="shared" si="19"/>
        <v>N&lt;5
N&lt;5</v>
      </c>
      <c r="CG69" s="17" t="str">
        <f t="shared" si="20"/>
        <v>N&lt;5</v>
      </c>
      <c r="CH69" s="14" t="str">
        <f t="shared" si="21"/>
        <v>N&lt;5</v>
      </c>
      <c r="CI69" s="14" t="str">
        <f t="shared" si="22"/>
        <v>N&lt;5</v>
      </c>
      <c r="CJ69" s="14" t="str">
        <f t="shared" si="23"/>
        <v>N&lt;5</v>
      </c>
      <c r="CK69" s="14" t="str">
        <f t="shared" si="24"/>
        <v>N&lt;5
N&lt;5</v>
      </c>
      <c r="CL69" s="17" t="str">
        <f t="shared" si="25"/>
        <v>N&lt;5</v>
      </c>
      <c r="CM69" s="14" t="str">
        <f t="shared" si="26"/>
        <v>N&lt;5</v>
      </c>
      <c r="CN69" s="14" t="str">
        <f t="shared" si="27"/>
        <v>N&lt;5</v>
      </c>
      <c r="CO69" s="14" t="str">
        <f t="shared" si="28"/>
        <v>N&lt;5</v>
      </c>
      <c r="CP69" s="14" t="str">
        <f t="shared" si="29"/>
        <v>N&lt;5
N&lt;5</v>
      </c>
      <c r="CQ69" s="17" t="str">
        <f t="shared" si="30"/>
        <v>N&lt;5</v>
      </c>
      <c r="CR69" s="17" t="str">
        <f t="shared" si="31"/>
        <v>N&lt;5</v>
      </c>
      <c r="CS69" s="17" t="str">
        <f t="shared" si="32"/>
        <v>N&lt;5</v>
      </c>
      <c r="CT69" s="17" t="str">
        <f t="shared" si="33"/>
        <v>N&lt;5</v>
      </c>
      <c r="CU69" s="17" t="str">
        <f t="shared" si="34"/>
        <v>N&lt;5
N&lt;5</v>
      </c>
      <c r="CV69" s="151" t="str">
        <f t="shared" si="35"/>
        <v>N&lt;5</v>
      </c>
      <c r="CW69" s="17" t="str">
        <f t="shared" si="36"/>
        <v>N&lt;5</v>
      </c>
      <c r="CX69" s="17" t="str">
        <f t="shared" si="37"/>
        <v>N&lt;5</v>
      </c>
      <c r="CY69" s="17" t="str">
        <f t="shared" si="38"/>
        <v>N&lt;5</v>
      </c>
      <c r="CZ69" s="17" t="str">
        <f t="shared" si="39"/>
        <v>N&lt;5
N&lt;5</v>
      </c>
      <c r="DA69" s="17" t="str">
        <f t="shared" si="40"/>
        <v>N&lt;5</v>
      </c>
      <c r="DB69" s="17" t="str">
        <f t="shared" si="41"/>
        <v>N&lt;5</v>
      </c>
      <c r="DC69" s="17" t="str">
        <f t="shared" si="42"/>
        <v>N&lt;5</v>
      </c>
      <c r="DD69" s="17" t="str">
        <f t="shared" si="43"/>
        <v>N&lt;5</v>
      </c>
      <c r="DE69" s="17" t="str">
        <f t="shared" si="44"/>
        <v>N&lt;5
N&lt;5</v>
      </c>
      <c r="DF69" s="17" t="str">
        <f t="shared" si="45"/>
        <v>N&lt;5</v>
      </c>
      <c r="DG69" s="17" t="str">
        <f t="shared" si="46"/>
        <v>N&lt;5</v>
      </c>
      <c r="DH69" s="17" t="str">
        <f t="shared" si="47"/>
        <v>N&lt;5</v>
      </c>
      <c r="DI69" s="17" t="str">
        <f t="shared" si="48"/>
        <v>N&lt;5</v>
      </c>
      <c r="DJ69" s="17" t="str">
        <f t="shared" si="49"/>
        <v>N&lt;5
N&lt;5</v>
      </c>
      <c r="DK69" s="17" t="str">
        <f t="shared" si="50"/>
        <v>N&lt;5</v>
      </c>
      <c r="DL69" s="17" t="str">
        <f t="shared" si="51"/>
        <v>N&lt;5</v>
      </c>
      <c r="DM69" s="17" t="str">
        <f t="shared" si="52"/>
        <v>N&lt;5</v>
      </c>
      <c r="DN69" s="17" t="str">
        <f t="shared" si="53"/>
        <v>N&lt;5</v>
      </c>
      <c r="DO69" s="17" t="str">
        <f t="shared" si="54"/>
        <v>N&lt;5
N&lt;5</v>
      </c>
      <c r="DP69" s="17" t="str">
        <f t="shared" si="55"/>
        <v>N&lt;5</v>
      </c>
      <c r="DQ69" s="17" t="str">
        <f t="shared" si="56"/>
        <v>N&lt;5</v>
      </c>
      <c r="DR69" s="17" t="str">
        <f t="shared" si="57"/>
        <v>N&lt;5</v>
      </c>
      <c r="DS69" s="17" t="str">
        <f t="shared" si="58"/>
        <v>N&lt;5</v>
      </c>
      <c r="DT69" s="17" t="str">
        <f t="shared" si="59"/>
        <v>N&lt;5
N&lt;5</v>
      </c>
      <c r="DU69" s="17" t="str">
        <f t="shared" si="60"/>
        <v>N&lt;5</v>
      </c>
      <c r="DV69" s="17" t="str">
        <f t="shared" si="61"/>
        <v>N&lt;5</v>
      </c>
      <c r="DW69" s="17" t="str">
        <f t="shared" si="62"/>
        <v>N&lt;5</v>
      </c>
      <c r="DX69" s="17" t="str">
        <f t="shared" si="63"/>
        <v>N&lt;5</v>
      </c>
      <c r="DY69" s="17" t="str">
        <f t="shared" si="64"/>
        <v>N&lt;5
N&lt;5</v>
      </c>
      <c r="DZ69" s="17" t="str">
        <f t="shared" si="65"/>
        <v>N&lt;5</v>
      </c>
      <c r="EA69" s="17" t="str">
        <f t="shared" si="66"/>
        <v>N&lt;5</v>
      </c>
      <c r="EB69" s="17" t="str">
        <f t="shared" si="67"/>
        <v>N&lt;5</v>
      </c>
      <c r="EC69" s="17" t="str">
        <f t="shared" si="68"/>
        <v>N&lt;5</v>
      </c>
      <c r="ED69" s="17" t="str">
        <f t="shared" si="69"/>
        <v>N&lt;5
N&lt;5</v>
      </c>
      <c r="EE69" s="17" t="str">
        <f t="shared" si="70"/>
        <v>N&lt;5</v>
      </c>
      <c r="EF69" s="17" t="str">
        <f t="shared" si="71"/>
        <v>N&lt;5</v>
      </c>
      <c r="EG69" s="17" t="str">
        <f t="shared" si="72"/>
        <v>N&lt;5</v>
      </c>
      <c r="EH69" s="17" t="str">
        <f t="shared" si="73"/>
        <v>N&lt;5</v>
      </c>
      <c r="EI69" s="17" t="str">
        <f t="shared" si="74"/>
        <v>N&lt;5
N&lt;5</v>
      </c>
    </row>
    <row r="70" spans="1:139" x14ac:dyDescent="0.2">
      <c r="A70" s="2" t="s">
        <v>172</v>
      </c>
      <c r="B70" s="2" t="s">
        <v>160</v>
      </c>
      <c r="C70" s="2" t="s">
        <v>173</v>
      </c>
      <c r="D70" s="31">
        <v>2.2999999999999998</v>
      </c>
      <c r="E70" s="31">
        <v>1.23</v>
      </c>
      <c r="F70" s="125">
        <v>44</v>
      </c>
      <c r="G70" s="31">
        <v>2.19</v>
      </c>
      <c r="H70" s="31">
        <v>1.36</v>
      </c>
      <c r="I70" s="125">
        <v>26</v>
      </c>
      <c r="J70" s="31" t="s">
        <v>442</v>
      </c>
      <c r="K70" s="31" t="s">
        <v>442</v>
      </c>
      <c r="L70" s="125" t="s">
        <v>442</v>
      </c>
      <c r="M70" s="31">
        <v>2.36</v>
      </c>
      <c r="N70" s="31">
        <v>1.01</v>
      </c>
      <c r="O70" s="125">
        <v>14</v>
      </c>
      <c r="P70" s="31">
        <v>2.33</v>
      </c>
      <c r="Q70" s="31">
        <v>1.5</v>
      </c>
      <c r="R70" s="125">
        <v>12</v>
      </c>
      <c r="S70" s="31">
        <v>1.91</v>
      </c>
      <c r="T70" s="31">
        <v>1.22</v>
      </c>
      <c r="U70" s="125">
        <v>11</v>
      </c>
      <c r="V70" s="31">
        <v>2.2599999999999998</v>
      </c>
      <c r="W70" s="31">
        <v>1.26</v>
      </c>
      <c r="X70" s="125">
        <v>27</v>
      </c>
      <c r="Y70" s="31">
        <v>2.35</v>
      </c>
      <c r="Z70" s="31">
        <v>1.22</v>
      </c>
      <c r="AA70" s="125">
        <v>17</v>
      </c>
      <c r="AB70" s="31">
        <v>2.3199999999999998</v>
      </c>
      <c r="AC70" s="31">
        <v>1.27</v>
      </c>
      <c r="AD70" s="125">
        <v>34</v>
      </c>
      <c r="AE70" s="31">
        <v>2.2000000000000002</v>
      </c>
      <c r="AF70" s="31">
        <v>1.1399999999999999</v>
      </c>
      <c r="AG70" s="125">
        <v>10</v>
      </c>
      <c r="AH70" s="31">
        <v>2.4230769230769234</v>
      </c>
      <c r="AI70" s="31">
        <v>1.1435437497937313</v>
      </c>
      <c r="AJ70" s="125">
        <v>52</v>
      </c>
      <c r="AK70" s="31">
        <v>2.3793103448275863</v>
      </c>
      <c r="AL70" s="31">
        <v>1.1775820597262692</v>
      </c>
      <c r="AM70" s="125">
        <v>29</v>
      </c>
      <c r="AN70" s="31">
        <v>2.6</v>
      </c>
      <c r="AO70" s="31">
        <v>0.89442719099991586</v>
      </c>
      <c r="AP70" s="125">
        <v>5</v>
      </c>
      <c r="AQ70" s="31">
        <v>2.4444444444444442</v>
      </c>
      <c r="AR70" s="31">
        <v>1.1991282236408358</v>
      </c>
      <c r="AS70" s="125">
        <v>18</v>
      </c>
      <c r="AT70" s="31">
        <v>2.5</v>
      </c>
      <c r="AU70" s="31">
        <v>1.087114613009218</v>
      </c>
      <c r="AV70" s="125">
        <v>12</v>
      </c>
      <c r="AW70" s="31">
        <v>2.333333333333333</v>
      </c>
      <c r="AX70" s="31">
        <v>1.3451854182690985</v>
      </c>
      <c r="AY70" s="125">
        <v>15</v>
      </c>
      <c r="AZ70" s="31">
        <v>2.4615384615384621</v>
      </c>
      <c r="BA70" s="31">
        <v>1.1395005653625359</v>
      </c>
      <c r="BB70" s="125">
        <v>26</v>
      </c>
      <c r="BC70" s="31">
        <v>2.384615384615385</v>
      </c>
      <c r="BD70" s="31">
        <v>1.1688258408136973</v>
      </c>
      <c r="BE70" s="125">
        <v>26</v>
      </c>
      <c r="BF70" s="31">
        <v>2.4186046511627914</v>
      </c>
      <c r="BG70" s="31">
        <v>1.1798417597597952</v>
      </c>
      <c r="BH70" s="125">
        <v>43</v>
      </c>
      <c r="BI70" s="31">
        <v>2.4444444444444442</v>
      </c>
      <c r="BJ70" s="31">
        <v>1.0137937550497031</v>
      </c>
      <c r="BK70" s="125">
        <v>9</v>
      </c>
      <c r="BL70" s="6"/>
      <c r="BM70" s="17" t="str">
        <f t="shared" si="1"/>
        <v>N&lt;5</v>
      </c>
      <c r="BN70" s="14" t="str">
        <f t="shared" ref="BN70:BN133" si="75">IF(BM70="N&lt;5","N&lt;5",IF(BM70&lt;-0.1,"tenured",IF(BM70&gt;0.1,"pre-ten","")))</f>
        <v>N&lt;5</v>
      </c>
      <c r="BO70" s="14" t="str">
        <f t="shared" si="2"/>
        <v>N&lt;5</v>
      </c>
      <c r="BP70" s="14" t="str">
        <f t="shared" si="3"/>
        <v>N&lt;5</v>
      </c>
      <c r="BQ70" s="14" t="str">
        <f t="shared" si="4"/>
        <v>N&lt;5
N&lt;5</v>
      </c>
      <c r="BR70" s="17">
        <f t="shared" si="5"/>
        <v>-0.12499999999999994</v>
      </c>
      <c r="BS70" s="14" t="str">
        <f t="shared" si="6"/>
        <v>tenured</v>
      </c>
      <c r="BT70" s="14">
        <f t="shared" si="7"/>
        <v>0.12499999999999994</v>
      </c>
      <c r="BU70" s="14" t="str">
        <f t="shared" si="8"/>
        <v>small</v>
      </c>
      <c r="BV70" s="14" t="str">
        <f t="shared" si="9"/>
        <v>tenured
small</v>
      </c>
      <c r="BW70" s="17">
        <f t="shared" si="10"/>
        <v>0.28000000000000008</v>
      </c>
      <c r="BX70" s="14" t="str">
        <f t="shared" si="11"/>
        <v>assoc</v>
      </c>
      <c r="BY70" s="14">
        <f t="shared" si="12"/>
        <v>0.28000000000000008</v>
      </c>
      <c r="BZ70" s="14" t="str">
        <f t="shared" si="13"/>
        <v>small</v>
      </c>
      <c r="CA70" s="14" t="str">
        <f t="shared" si="14"/>
        <v>assoc
small</v>
      </c>
      <c r="CB70" s="17">
        <f t="shared" si="15"/>
        <v>-7.1428571428571674E-2</v>
      </c>
      <c r="CC70" s="14" t="str">
        <f t="shared" si="16"/>
        <v/>
      </c>
      <c r="CD70" s="14">
        <f t="shared" si="17"/>
        <v>7.1428571428571674E-2</v>
      </c>
      <c r="CE70" s="14" t="str">
        <f t="shared" si="18"/>
        <v/>
      </c>
      <c r="CF70" s="14" t="str">
        <f t="shared" si="19"/>
        <v xml:space="preserve">
</v>
      </c>
      <c r="CG70" s="17">
        <f t="shared" si="20"/>
        <v>9.4488188976377688E-2</v>
      </c>
      <c r="CH70" s="14" t="str">
        <f t="shared" si="21"/>
        <v/>
      </c>
      <c r="CI70" s="14">
        <f t="shared" si="22"/>
        <v>9.4488188976377688E-2</v>
      </c>
      <c r="CJ70" s="14" t="str">
        <f t="shared" si="23"/>
        <v/>
      </c>
      <c r="CK70" s="14" t="str">
        <f t="shared" si="24"/>
        <v xml:space="preserve">
</v>
      </c>
      <c r="CL70" s="17">
        <f t="shared" si="25"/>
        <v>0.10762764703941038</v>
      </c>
      <c r="CM70" s="14" t="str">
        <f t="shared" si="26"/>
        <v>+</v>
      </c>
      <c r="CN70" s="14">
        <f t="shared" si="27"/>
        <v>0.10762764703941038</v>
      </c>
      <c r="CO70" s="14" t="str">
        <f t="shared" si="28"/>
        <v>small</v>
      </c>
      <c r="CP70" s="14" t="str">
        <f t="shared" si="29"/>
        <v>+
small</v>
      </c>
      <c r="CQ70" s="17">
        <f t="shared" si="30"/>
        <v>0.16076191316263075</v>
      </c>
      <c r="CR70" s="17" t="str">
        <f t="shared" si="31"/>
        <v>+</v>
      </c>
      <c r="CS70" s="17">
        <f t="shared" si="32"/>
        <v>0.16076191316263075</v>
      </c>
      <c r="CT70" s="17" t="str">
        <f t="shared" si="33"/>
        <v>small</v>
      </c>
      <c r="CU70" s="17" t="str">
        <f t="shared" si="34"/>
        <v>+
small</v>
      </c>
      <c r="CV70" s="151" t="str">
        <f t="shared" si="35"/>
        <v>N&lt;5</v>
      </c>
      <c r="CW70" s="17" t="str">
        <f t="shared" si="36"/>
        <v>N&lt;5</v>
      </c>
      <c r="CX70" s="17" t="str">
        <f t="shared" si="37"/>
        <v>N&lt;5</v>
      </c>
      <c r="CY70" s="17" t="str">
        <f t="shared" si="38"/>
        <v>N&lt;5</v>
      </c>
      <c r="CZ70" s="17" t="str">
        <f t="shared" si="39"/>
        <v>N&lt;5
N&lt;5</v>
      </c>
      <c r="DA70" s="17">
        <f t="shared" si="40"/>
        <v>7.0421530224725332E-2</v>
      </c>
      <c r="DB70" s="17" t="str">
        <f t="shared" si="41"/>
        <v/>
      </c>
      <c r="DC70" s="17">
        <f t="shared" si="42"/>
        <v>7.0421530224725332E-2</v>
      </c>
      <c r="DD70" s="17" t="str">
        <f t="shared" si="43"/>
        <v/>
      </c>
      <c r="DE70" s="17" t="str">
        <f t="shared" si="44"/>
        <v xml:space="preserve">
</v>
      </c>
      <c r="DF70" s="17">
        <f t="shared" si="45"/>
        <v>0.15637725587132592</v>
      </c>
      <c r="DG70" s="17" t="str">
        <f t="shared" si="46"/>
        <v>+</v>
      </c>
      <c r="DH70" s="17">
        <f t="shared" si="47"/>
        <v>0.15637725587132592</v>
      </c>
      <c r="DI70" s="17" t="str">
        <f t="shared" si="48"/>
        <v>small</v>
      </c>
      <c r="DJ70" s="17" t="str">
        <f t="shared" si="49"/>
        <v>+
small</v>
      </c>
      <c r="DK70" s="17">
        <f t="shared" si="50"/>
        <v>0.31470258864242839</v>
      </c>
      <c r="DL70" s="17" t="str">
        <f t="shared" si="51"/>
        <v>+</v>
      </c>
      <c r="DM70" s="17">
        <f t="shared" si="52"/>
        <v>0.31470258864242839</v>
      </c>
      <c r="DN70" s="17" t="str">
        <f t="shared" si="53"/>
        <v>moderate</v>
      </c>
      <c r="DO70" s="17" t="str">
        <f t="shared" si="54"/>
        <v>+
moderate</v>
      </c>
      <c r="DP70" s="17">
        <f t="shared" si="55"/>
        <v>0.17686560907878288</v>
      </c>
      <c r="DQ70" s="17" t="str">
        <f t="shared" si="56"/>
        <v>+</v>
      </c>
      <c r="DR70" s="17">
        <f t="shared" si="57"/>
        <v>0.17686560907878288</v>
      </c>
      <c r="DS70" s="17" t="str">
        <f t="shared" si="58"/>
        <v>small</v>
      </c>
      <c r="DT70" s="17" t="str">
        <f t="shared" si="59"/>
        <v>+
small</v>
      </c>
      <c r="DU70" s="17">
        <f t="shared" si="60"/>
        <v>2.9615519615212194E-2</v>
      </c>
      <c r="DV70" s="17" t="str">
        <f t="shared" si="61"/>
        <v/>
      </c>
      <c r="DW70" s="17">
        <f t="shared" si="62"/>
        <v>2.9615519615212194E-2</v>
      </c>
      <c r="DX70" s="17" t="str">
        <f t="shared" si="63"/>
        <v/>
      </c>
      <c r="DY70" s="17" t="str">
        <f t="shared" si="64"/>
        <v xml:space="preserve">
</v>
      </c>
      <c r="DZ70" s="17">
        <f t="shared" si="65"/>
        <v>8.3574471192532279E-2</v>
      </c>
      <c r="EA70" s="17" t="str">
        <f t="shared" si="66"/>
        <v/>
      </c>
      <c r="EB70" s="17">
        <f t="shared" si="67"/>
        <v>8.3574471192532279E-2</v>
      </c>
      <c r="EC70" s="17" t="str">
        <f t="shared" si="68"/>
        <v/>
      </c>
      <c r="ED70" s="17" t="str">
        <f t="shared" si="69"/>
        <v xml:space="preserve">
</v>
      </c>
      <c r="EE70" s="17">
        <f t="shared" si="70"/>
        <v>0.24111851471452364</v>
      </c>
      <c r="EF70" s="17" t="str">
        <f t="shared" si="71"/>
        <v>+</v>
      </c>
      <c r="EG70" s="17">
        <f t="shared" si="72"/>
        <v>0.24111851471452364</v>
      </c>
      <c r="EH70" s="17" t="str">
        <f t="shared" si="73"/>
        <v>small</v>
      </c>
      <c r="EI70" s="17" t="str">
        <f t="shared" si="74"/>
        <v>+
small</v>
      </c>
    </row>
    <row r="71" spans="1:139" s="117" customFormat="1" x14ac:dyDescent="0.2">
      <c r="A71" s="113"/>
      <c r="B71" s="113" t="s">
        <v>32</v>
      </c>
      <c r="C71" s="114" t="s">
        <v>174</v>
      </c>
      <c r="D71" s="115">
        <v>3.35</v>
      </c>
      <c r="E71" s="115">
        <v>0.89</v>
      </c>
      <c r="F71" s="128">
        <v>63</v>
      </c>
      <c r="G71" s="115">
        <v>3.31</v>
      </c>
      <c r="H71" s="115">
        <v>0.94</v>
      </c>
      <c r="I71" s="128">
        <v>31</v>
      </c>
      <c r="J71" s="115">
        <v>3.4</v>
      </c>
      <c r="K71" s="115">
        <v>0.49</v>
      </c>
      <c r="L71" s="128">
        <v>5</v>
      </c>
      <c r="M71" s="115">
        <v>3.4</v>
      </c>
      <c r="N71" s="115">
        <v>0.91</v>
      </c>
      <c r="O71" s="128">
        <v>27</v>
      </c>
      <c r="P71" s="115">
        <v>3.45</v>
      </c>
      <c r="Q71" s="115">
        <v>0.97</v>
      </c>
      <c r="R71" s="128">
        <v>13</v>
      </c>
      <c r="S71" s="115">
        <v>3.31</v>
      </c>
      <c r="T71" s="115">
        <v>0.86</v>
      </c>
      <c r="U71" s="128">
        <v>14</v>
      </c>
      <c r="V71" s="115">
        <v>3.4</v>
      </c>
      <c r="W71" s="115">
        <v>0.92</v>
      </c>
      <c r="X71" s="128">
        <v>32</v>
      </c>
      <c r="Y71" s="115">
        <v>3.31</v>
      </c>
      <c r="Z71" s="115">
        <v>0.88</v>
      </c>
      <c r="AA71" s="128">
        <v>31</v>
      </c>
      <c r="AB71" s="115">
        <v>3.43</v>
      </c>
      <c r="AC71" s="115">
        <v>0.85</v>
      </c>
      <c r="AD71" s="128">
        <v>48</v>
      </c>
      <c r="AE71" s="115">
        <v>3.11</v>
      </c>
      <c r="AF71" s="115">
        <v>1</v>
      </c>
      <c r="AG71" s="128">
        <v>15</v>
      </c>
      <c r="AH71" s="115">
        <v>3.3140259740259745</v>
      </c>
      <c r="AI71" s="115">
        <v>0.89648033961513784</v>
      </c>
      <c r="AJ71" s="128">
        <v>77</v>
      </c>
      <c r="AK71" s="115">
        <v>3.4015384615384612</v>
      </c>
      <c r="AL71" s="115">
        <v>0.9206992150178106</v>
      </c>
      <c r="AM71" s="128">
        <v>39</v>
      </c>
      <c r="AN71" s="115">
        <v>3.2783333333333333</v>
      </c>
      <c r="AO71" s="115">
        <v>0.61022673381839532</v>
      </c>
      <c r="AP71" s="128">
        <v>6</v>
      </c>
      <c r="AQ71" s="115">
        <v>3.2140625000000003</v>
      </c>
      <c r="AR71" s="115">
        <v>0.92246814570407243</v>
      </c>
      <c r="AS71" s="128">
        <v>32</v>
      </c>
      <c r="AT71" s="115">
        <v>3.4858333333333329</v>
      </c>
      <c r="AU71" s="115">
        <v>1.0182110723611226</v>
      </c>
      <c r="AV71" s="128">
        <v>12</v>
      </c>
      <c r="AW71" s="115">
        <v>3.3563636363636369</v>
      </c>
      <c r="AX71" s="115">
        <v>0.94624342712466103</v>
      </c>
      <c r="AY71" s="128">
        <v>22</v>
      </c>
      <c r="AZ71" s="115">
        <v>3.3421621621621629</v>
      </c>
      <c r="BA71" s="115">
        <v>0.86036857455632598</v>
      </c>
      <c r="BB71" s="128">
        <v>37</v>
      </c>
      <c r="BC71" s="115">
        <v>3.2879999999999998</v>
      </c>
      <c r="BD71" s="115">
        <v>0.9388296041566998</v>
      </c>
      <c r="BE71" s="128">
        <v>40</v>
      </c>
      <c r="BF71" s="115">
        <v>3.2976923076923081</v>
      </c>
      <c r="BG71" s="115">
        <v>0.87889982583122306</v>
      </c>
      <c r="BH71" s="128">
        <v>65</v>
      </c>
      <c r="BI71" s="115">
        <v>3.4025000000000003</v>
      </c>
      <c r="BJ71" s="115">
        <v>1.0238263791021671</v>
      </c>
      <c r="BK71" s="128">
        <v>12</v>
      </c>
      <c r="BL71" s="118"/>
      <c r="BM71" s="151">
        <f t="shared" ref="BM71:BM134" si="76">IF(G71="N&lt;5","N&lt;5",IF(J71="N&lt;5","N&lt;5",(G71-J71)/H71))</f>
        <v>-9.574468085106369E-2</v>
      </c>
      <c r="BN71" s="106" t="str">
        <f t="shared" si="75"/>
        <v/>
      </c>
      <c r="BO71" s="106">
        <f t="shared" ref="BO71:BO134" si="77">IF(BN71="N&lt;5","N&lt;5",(ABS(BM71)))</f>
        <v>9.574468085106369E-2</v>
      </c>
      <c r="BP71" s="106" t="str">
        <f t="shared" ref="BP71:BP134" si="78">IF(BO71="N&lt;5","N&lt;5",IF(AND(BO71&gt;0.1,BO71&lt;0.3),"small",IF(AND(BO71&gt;0.3,BO71&lt;0.5),"moderate",IF(BO71&gt;0.5,"Large",""))))</f>
        <v/>
      </c>
      <c r="BQ71" s="106" t="str">
        <f t="shared" ref="BQ71:BQ134" si="79">IFERROR(BN71&amp;CHAR(10)&amp;CHAR(10)&amp;BP71,"")</f>
        <v xml:space="preserve">
</v>
      </c>
      <c r="BR71" s="151">
        <f t="shared" ref="BR71:BR134" si="80">IF(G71="N&lt;5","N&lt;5",IF(M71="N&lt;5","N&lt;5",(G71-M71)/H71))</f>
        <v>-9.574468085106369E-2</v>
      </c>
      <c r="BS71" s="106" t="str">
        <f t="shared" ref="BS71:BS134" si="81">IF(BR71="N&lt;5","N&lt;5",IF(BR71&lt;-0.1,"tenured",IF(BR71&gt;0.1,"ntt","")))</f>
        <v/>
      </c>
      <c r="BT71" s="106">
        <f t="shared" ref="BT71:BT134" si="82">IF(BS71="N&lt;5","N&lt;5",(ABS(BR71)))</f>
        <v>9.574468085106369E-2</v>
      </c>
      <c r="BU71" s="106" t="str">
        <f t="shared" ref="BU71:BU134" si="83">IF(BT71="N&lt;5","N&lt;5",IF(AND(BT71&gt;0.1,BT71&lt;0.3),"small",IF(AND(BT71&gt;0.3,BT71&lt;0.5),"moderate",IF(BT71&gt;0.5,"Large",""))))</f>
        <v/>
      </c>
      <c r="BV71" s="106" t="str">
        <f t="shared" ref="BV71:BV134" si="84">IFERROR(BS71&amp;CHAR(10)&amp;CHAR(10)&amp;BU71,"")</f>
        <v xml:space="preserve">
</v>
      </c>
      <c r="BW71" s="151">
        <f t="shared" ref="BW71:BW134" si="85">IF(P71="N&lt;5","N&lt;5",IF(S71="N&lt;5","N&lt;5",(P71-S71)/Q71))</f>
        <v>0.14432989690721662</v>
      </c>
      <c r="BX71" s="106" t="str">
        <f t="shared" ref="BX71:BX134" si="86">IF(BW71="N&lt;5","N&lt;5",IF(BW71&lt;-0.1,"full",IF(BW71&gt;0.1,"assoc","")))</f>
        <v>assoc</v>
      </c>
      <c r="BY71" s="106">
        <f t="shared" ref="BY71:BY134" si="87">IF(BX71="N&lt;5","N&lt;5",(ABS(BW71)))</f>
        <v>0.14432989690721662</v>
      </c>
      <c r="BZ71" s="106" t="str">
        <f t="shared" ref="BZ71:BZ134" si="88">IF(BY71="N&lt;5","N&lt;5",IF(AND(BY71&gt;0.1,BY71&lt;0.3),"small",IF(AND(BY71&gt;0.3,BY71&lt;0.5),"moderate",IF(BY71&gt;0.5,"Large",""))))</f>
        <v>small</v>
      </c>
      <c r="CA71" s="106" t="str">
        <f t="shared" ref="CA71:CA134" si="89">IFERROR(BX71&amp;CHAR(10)&amp;CHAR(10)&amp;BZ71,"")</f>
        <v>assoc
small</v>
      </c>
      <c r="CB71" s="151">
        <f t="shared" ref="CB71:CB134" si="90">IF(V71="N&lt;5","N&lt;5",IF(Y71="N&lt;5","N&lt;5",(V71-Y71)/W71))</f>
        <v>9.7826086956521577E-2</v>
      </c>
      <c r="CC71" s="106" t="str">
        <f t="shared" ref="CC71:CC134" si="91">IF(CB71="N&lt;5","N&lt;5",IF(CB71&lt;-0.1,"men",IF(CB71&gt;0.1,"women","")))</f>
        <v/>
      </c>
      <c r="CD71" s="106">
        <f t="shared" ref="CD71:CD134" si="92">IF(CC71="N&lt;5","N&lt;5",(ABS(CB71)))</f>
        <v>9.7826086956521577E-2</v>
      </c>
      <c r="CE71" s="106" t="str">
        <f t="shared" ref="CE71:CE134" si="93">IF(CD71="N&lt;5","N&lt;5",IF(AND(CD71&gt;0.1,CD71&lt;0.3),"small",IF(AND(CD71&gt;0.3,CD71&lt;0.5),"moderate",IF(CD71&gt;0.5,"Large",""))))</f>
        <v/>
      </c>
      <c r="CF71" s="106" t="str">
        <f t="shared" ref="CF71:CF134" si="94">IFERROR(CC71&amp;CHAR(10)&amp;CHAR(10)&amp;CE71,"")</f>
        <v xml:space="preserve">
</v>
      </c>
      <c r="CG71" s="151">
        <f t="shared" ref="CG71:CG134" si="95">IF(AB71="N&lt;5","N&lt;5",IF(AE71="N&lt;5","N&lt;5",(AB71-AE71)/AC71))</f>
        <v>0.37647058823529445</v>
      </c>
      <c r="CH71" s="106" t="str">
        <f t="shared" ref="CH71:CH134" si="96">IF(CG71="N&lt;5","N&lt;5",IF(CG71&lt;-0.1,"white",IF(CG71&gt;0.1,"foc","")))</f>
        <v>foc</v>
      </c>
      <c r="CI71" s="106">
        <f t="shared" ref="CI71:CI134" si="97">IF(CH71="N&lt;5","N&lt;5",(ABS(CG71)))</f>
        <v>0.37647058823529445</v>
      </c>
      <c r="CJ71" s="106" t="str">
        <f t="shared" ref="CJ71:CJ134" si="98">IF(CI71="N&lt;5","N&lt;5",IF(AND(CI71&gt;0.1,CI71&lt;0.3),"small",IF(AND(CI71&gt;0.3,CI71&lt;0.5),"moderate",IF(CI71&gt;0.5,"Large",""))))</f>
        <v>moderate</v>
      </c>
      <c r="CK71" s="106" t="str">
        <f t="shared" ref="CK71:CK134" si="99">IFERROR(CH71&amp;CHAR(10)&amp;CHAR(10)&amp;CJ71,"")</f>
        <v>foc
moderate</v>
      </c>
      <c r="CL71" s="151">
        <f t="shared" ref="CL71:CL134" si="100">IF(AH71="N&lt;5","N&lt;5",IF(D71="N&lt;5","N&lt;5",(AH71-D71)/AI71))</f>
        <v>-4.0128070169915077E-2</v>
      </c>
      <c r="CM71" s="106" t="str">
        <f t="shared" ref="CM71:CM134" si="101">IF(CL71="N&lt;5","N&lt;5",IF(CL71&lt;-0.1,"-",IF(CL71&gt;0.1,"+","")))</f>
        <v/>
      </c>
      <c r="CN71" s="106">
        <f t="shared" ref="CN71:CN134" si="102">IF(CM71="N&lt;5","N&lt;5",(ABS(CL71)))</f>
        <v>4.0128070169915077E-2</v>
      </c>
      <c r="CO71" s="106" t="str">
        <f t="shared" ref="CO71:CO134" si="103">IF(CN71="N&lt;5","N&lt;5",IF(AND(CN71&gt;0.1,CN71&lt;0.3),"small",IF(AND(CN71&gt;0.3,CN71&lt;0.5),"moderate",IF(CN71&gt;0.5,"Large",""))))</f>
        <v/>
      </c>
      <c r="CP71" s="106" t="str">
        <f t="shared" ref="CP71:CP134" si="104">IFERROR(CM71&amp;CHAR(10)&amp;CHAR(10)&amp;CO71,"")</f>
        <v xml:space="preserve">
</v>
      </c>
      <c r="CQ71" s="151">
        <f t="shared" ref="CQ71:CQ134" si="105">IF(AK71="N&lt;5","N&lt;5",IF(G71="N&lt;5","N&lt;5",(AK71-G71)/AL71))</f>
        <v>9.9422764834974198E-2</v>
      </c>
      <c r="CR71" s="151" t="str">
        <f t="shared" ref="CR71:CR134" si="106">IF(CQ71="N&lt;5","N&lt;5",IF(CQ71&lt;-0.1,"-",IF(CQ71&gt;0.1,"+","")))</f>
        <v/>
      </c>
      <c r="CS71" s="151">
        <f t="shared" ref="CS71:CS134" si="107">IF(CR71="N&lt;5","N&lt;5",(ABS(CQ71)))</f>
        <v>9.9422764834974198E-2</v>
      </c>
      <c r="CT71" s="151" t="str">
        <f t="shared" ref="CT71:CT134" si="108">IF(CS71="N&lt;5","N&lt;5",IF(AND(CS71&gt;0.1,CS71&lt;0.3),"small",IF(AND(CS71&gt;0.3,CS71&lt;0.5),"moderate",IF(CS71&gt;0.5,"Large",""))))</f>
        <v/>
      </c>
      <c r="CU71" s="151" t="str">
        <f t="shared" ref="CU71:CU134" si="109">IFERROR(CR71&amp;CHAR(10)&amp;CHAR(10)&amp;CT71,"")</f>
        <v xml:space="preserve">
</v>
      </c>
      <c r="CV71" s="151">
        <f t="shared" ref="CV71:CV134" si="110">IF(AN71="N&lt;5","N&lt;5",IF(J71="N&lt;5","N&lt;5",(AN71-J71)/AO71))</f>
        <v>-0.19937944361328952</v>
      </c>
      <c r="CW71" s="151" t="str">
        <f t="shared" ref="CW71:CW134" si="111">IF(CV71="N&lt;5","N&lt;5",IF(CV71&lt;-0.1,"-",IF(CV71&gt;0.1,"+","")))</f>
        <v>-</v>
      </c>
      <c r="CX71" s="151">
        <f t="shared" ref="CX71:CX134" si="112">IF(CW71="N&lt;5","N&lt;5",(ABS(CV71)))</f>
        <v>0.19937944361328952</v>
      </c>
      <c r="CY71" s="151" t="str">
        <f t="shared" ref="CY71:CY134" si="113">IF(CX71="N&lt;5","N&lt;5",IF(AND(CX71&gt;0.1,CX71&lt;0.3),"small",IF(AND(CX71&gt;0.3,CX71&lt;0.5),"moderate",IF(CX71&gt;0.5,"Large",""))))</f>
        <v>small</v>
      </c>
      <c r="CZ71" s="151" t="str">
        <f t="shared" ref="CZ71:CZ134" si="114">IFERROR(CW71&amp;CHAR(10)&amp;CHAR(10)&amp;CY71,"")</f>
        <v>-
small</v>
      </c>
      <c r="DA71" s="151">
        <f t="shared" ref="DA71:DA134" si="115">IF(AQ71="N&lt;5","N&lt;5",IF(M71="N&lt;5","N&lt;5",(AQ71-M71)/AR71))</f>
        <v>-0.20156522571094651</v>
      </c>
      <c r="DB71" s="151" t="str">
        <f t="shared" ref="DB71:DB134" si="116">IF(DA71="N&lt;5","N&lt;5",IF(DA71&lt;-0.1,"-",IF(DA71&gt;0.1,"+","")))</f>
        <v>-</v>
      </c>
      <c r="DC71" s="151">
        <f t="shared" ref="DC71:DC134" si="117">IF(DB71="N&lt;5","N&lt;5",(ABS(DA71)))</f>
        <v>0.20156522571094651</v>
      </c>
      <c r="DD71" s="151" t="str">
        <f t="shared" ref="DD71:DD134" si="118">IF(DC71="N&lt;5","N&lt;5",IF(AND(DC71&gt;0.1,DC71&lt;0.3),"small",IF(AND(DC71&gt;0.3,DC71&lt;0.5),"moderate",IF(DC71&gt;0.5,"Large",""))))</f>
        <v>small</v>
      </c>
      <c r="DE71" s="151" t="str">
        <f t="shared" ref="DE71:DE134" si="119">IFERROR(DB71&amp;CHAR(10)&amp;CHAR(10)&amp;DD71,"")</f>
        <v>-
small</v>
      </c>
      <c r="DF71" s="151">
        <f t="shared" ref="DF71:DF134" si="120">IF(AT71="N&lt;5","N&lt;5",IF(P71="N&lt;5","N&lt;5",(AT71-P71)/AU71))</f>
        <v>3.5192441239358212E-2</v>
      </c>
      <c r="DG71" s="151" t="str">
        <f t="shared" ref="DG71:DG134" si="121">IF(DF71="N&lt;5","N&lt;5",IF(DF71&lt;-0.1,"-",IF(DF71&gt;0.1,"+","")))</f>
        <v/>
      </c>
      <c r="DH71" s="151">
        <f t="shared" ref="DH71:DH134" si="122">IF(DG71="N&lt;5","N&lt;5",(ABS(DF71)))</f>
        <v>3.5192441239358212E-2</v>
      </c>
      <c r="DI71" s="151" t="str">
        <f t="shared" ref="DI71:DI134" si="123">IF(DH71="N&lt;5","N&lt;5",IF(AND(DH71&gt;0.1,DH71&lt;0.3),"small",IF(AND(DH71&gt;0.3,DH71&lt;0.5),"moderate",IF(DH71&gt;0.5,"Large",""))))</f>
        <v/>
      </c>
      <c r="DJ71" s="151" t="str">
        <f t="shared" ref="DJ71:DJ134" si="124">IFERROR(DG71&amp;CHAR(10)&amp;CHAR(10)&amp;DI71,"")</f>
        <v xml:space="preserve">
</v>
      </c>
      <c r="DK71" s="151">
        <f t="shared" ref="DK71:DK134" si="125">IF(AW71="N&lt;5","N&lt;5",IF(S71="N&lt;5","N&lt;5",(AW71-S71)/AX71))</f>
        <v>4.8997578249522403E-2</v>
      </c>
      <c r="DL71" s="151" t="str">
        <f t="shared" ref="DL71:DL134" si="126">IF(DK71="N&lt;5","N&lt;5",IF(DK71&lt;-0.1,"-",IF(DK71&gt;0.1,"+","")))</f>
        <v/>
      </c>
      <c r="DM71" s="151">
        <f t="shared" ref="DM71:DM134" si="127">IF(DL71="N&lt;5","N&lt;5",(ABS(DK71)))</f>
        <v>4.8997578249522403E-2</v>
      </c>
      <c r="DN71" s="151" t="str">
        <f t="shared" ref="DN71:DN134" si="128">IF(DM71="N&lt;5","N&lt;5",IF(AND(DM71&gt;0.1,DM71&lt;0.3),"small",IF(AND(DM71&gt;0.3,DM71&lt;0.5),"moderate",IF(DM71&gt;0.5,"Large",""))))</f>
        <v/>
      </c>
      <c r="DO71" s="151" t="str">
        <f t="shared" ref="DO71:DO134" si="129">IFERROR(DL71&amp;CHAR(10)&amp;CHAR(10)&amp;DN71,"")</f>
        <v xml:space="preserve">
</v>
      </c>
      <c r="DP71" s="151">
        <f t="shared" ref="DP71:DP134" si="130">IF(AZ71="N&lt;5","N&lt;5",IF(V71="N&lt;5","N&lt;5",(AZ71-V71)/BA71))</f>
        <v>-6.7224489071631643E-2</v>
      </c>
      <c r="DQ71" s="151" t="str">
        <f t="shared" ref="DQ71:DQ134" si="131">IF(DP71="N&lt;5","N&lt;5",IF(DP71&lt;-0.1,"-",IF(DP71&gt;0.1,"+","")))</f>
        <v/>
      </c>
      <c r="DR71" s="151">
        <f t="shared" ref="DR71:DR134" si="132">IF(DQ71="N&lt;5","N&lt;5",(ABS(DP71)))</f>
        <v>6.7224489071631643E-2</v>
      </c>
      <c r="DS71" s="151" t="str">
        <f t="shared" ref="DS71:DS134" si="133">IF(DR71="N&lt;5","N&lt;5",IF(AND(DR71&gt;0.1,DR71&lt;0.3),"small",IF(AND(DR71&gt;0.3,DR71&lt;0.5),"moderate",IF(DR71&gt;0.5,"Large",""))))</f>
        <v/>
      </c>
      <c r="DT71" s="151" t="str">
        <f t="shared" ref="DT71:DT134" si="134">IFERROR(DQ71&amp;CHAR(10)&amp;CHAR(10)&amp;DS71,"")</f>
        <v xml:space="preserve">
</v>
      </c>
      <c r="DU71" s="151">
        <f t="shared" ref="DU71:DU134" si="135">IF(BC71="N&lt;5","N&lt;5",IF(Y71="N&lt;5","N&lt;5",(BC71-Y71)/BD71))</f>
        <v>-2.3433432331697358E-2</v>
      </c>
      <c r="DV71" s="151" t="str">
        <f t="shared" ref="DV71:DV134" si="136">IF(DU71="N&lt;5","N&lt;5",IF(DU71&lt;-0.1,"-",IF(DU71&gt;0.1,"+","")))</f>
        <v/>
      </c>
      <c r="DW71" s="151">
        <f t="shared" ref="DW71:DW134" si="137">IF(DV71="N&lt;5","N&lt;5",(ABS(DU71)))</f>
        <v>2.3433432331697358E-2</v>
      </c>
      <c r="DX71" s="151" t="str">
        <f t="shared" ref="DX71:DX134" si="138">IF(DW71="N&lt;5","N&lt;5",IF(AND(DW71&gt;0.1,DW71&lt;0.3),"small",IF(AND(DW71&gt;0.3,DW71&lt;0.5),"moderate",IF(DW71&gt;0.5,"Large",""))))</f>
        <v/>
      </c>
      <c r="DY71" s="151" t="str">
        <f t="shared" ref="DY71:DY134" si="139">IFERROR(DV71&amp;CHAR(10)&amp;CHAR(10)&amp;DX71,"")</f>
        <v xml:space="preserve">
</v>
      </c>
      <c r="DZ71" s="151">
        <f t="shared" ref="DZ71:DZ134" si="140">IF(BF71="N&lt;5","N&lt;5",IF(AB71="N&lt;5","N&lt;5",(BF71-AB71)/BG71))</f>
        <v>-0.15053785245953541</v>
      </c>
      <c r="EA71" s="151" t="str">
        <f t="shared" ref="EA71:EA134" si="141">IF(DZ71="N&lt;5","N&lt;5",IF(DZ71&lt;-0.1,"-",IF(DZ71&gt;0.1,"+","")))</f>
        <v>-</v>
      </c>
      <c r="EB71" s="151">
        <f t="shared" ref="EB71:EB134" si="142">IF(EA71="N&lt;5","N&lt;5",(ABS(DZ71)))</f>
        <v>0.15053785245953541</v>
      </c>
      <c r="EC71" s="151" t="str">
        <f t="shared" ref="EC71:EC134" si="143">IF(EB71="N&lt;5","N&lt;5",IF(AND(EB71&gt;0.1,EB71&lt;0.3),"small",IF(AND(EB71&gt;0.3,EB71&lt;0.5),"moderate",IF(EB71&gt;0.5,"Large",""))))</f>
        <v>small</v>
      </c>
      <c r="ED71" s="151" t="str">
        <f t="shared" ref="ED71:ED134" si="144">IFERROR(EA71&amp;CHAR(10)&amp;CHAR(10)&amp;EC71,"")</f>
        <v>-
small</v>
      </c>
      <c r="EE71" s="151">
        <f t="shared" ref="EE71:EE134" si="145">IF(BI71="N&lt;5","N&lt;5",IF(AE71="N&lt;5","N&lt;5",(BI71-AE71)/BJ71))</f>
        <v>0.2856929709669182</v>
      </c>
      <c r="EF71" s="151" t="str">
        <f t="shared" ref="EF71:EF134" si="146">IF(EE71="N&lt;5","N&lt;5",IF(EE71&lt;-0.1,"-",IF(EE71&gt;0.1,"+","")))</f>
        <v>+</v>
      </c>
      <c r="EG71" s="151">
        <f t="shared" ref="EG71:EG134" si="147">IF(EF71="N&lt;5","N&lt;5",(ABS(EE71)))</f>
        <v>0.2856929709669182</v>
      </c>
      <c r="EH71" s="151" t="str">
        <f t="shared" ref="EH71:EH134" si="148">IF(EG71="N&lt;5","N&lt;5",IF(AND(EG71&gt;0.1,EG71&lt;0.3),"small",IF(AND(EG71&gt;0.3,EG71&lt;0.5),"moderate",IF(EG71&gt;0.5,"Large",""))))</f>
        <v>small</v>
      </c>
      <c r="EI71" s="151" t="str">
        <f t="shared" ref="EI71:EI134" si="149">IFERROR(EF71&amp;CHAR(10)&amp;CHAR(10)&amp;EH71,"")</f>
        <v>+
small</v>
      </c>
    </row>
    <row r="72" spans="1:139" x14ac:dyDescent="0.2">
      <c r="A72" s="2" t="s">
        <v>175</v>
      </c>
      <c r="B72" s="2" t="s">
        <v>32</v>
      </c>
      <c r="C72" s="2" t="s">
        <v>176</v>
      </c>
      <c r="D72" s="31">
        <v>3.5</v>
      </c>
      <c r="E72" s="31">
        <v>1.21</v>
      </c>
      <c r="F72" s="125">
        <v>62</v>
      </c>
      <c r="G72" s="31">
        <v>3.42</v>
      </c>
      <c r="H72" s="31">
        <v>1.39</v>
      </c>
      <c r="I72" s="125">
        <v>31</v>
      </c>
      <c r="J72" s="31">
        <v>3.2</v>
      </c>
      <c r="K72" s="31">
        <v>1.1000000000000001</v>
      </c>
      <c r="L72" s="125">
        <v>5</v>
      </c>
      <c r="M72" s="31">
        <v>3.65</v>
      </c>
      <c r="N72" s="31">
        <v>1.02</v>
      </c>
      <c r="O72" s="125">
        <v>26</v>
      </c>
      <c r="P72" s="31">
        <v>3.54</v>
      </c>
      <c r="Q72" s="31">
        <v>1.61</v>
      </c>
      <c r="R72" s="125">
        <v>13</v>
      </c>
      <c r="S72" s="31">
        <v>3.43</v>
      </c>
      <c r="T72" s="31">
        <v>1.22</v>
      </c>
      <c r="U72" s="125">
        <v>14</v>
      </c>
      <c r="V72" s="31">
        <v>3.53</v>
      </c>
      <c r="W72" s="31">
        <v>1.24</v>
      </c>
      <c r="X72" s="125">
        <v>32</v>
      </c>
      <c r="Y72" s="31">
        <v>3.47</v>
      </c>
      <c r="Z72" s="31">
        <v>1.2</v>
      </c>
      <c r="AA72" s="125">
        <v>30</v>
      </c>
      <c r="AB72" s="31">
        <v>3.55</v>
      </c>
      <c r="AC72" s="31">
        <v>1.21</v>
      </c>
      <c r="AD72" s="125">
        <v>47</v>
      </c>
      <c r="AE72" s="31">
        <v>3.33</v>
      </c>
      <c r="AF72" s="31">
        <v>1.23</v>
      </c>
      <c r="AG72" s="125">
        <v>15</v>
      </c>
      <c r="AH72" s="31">
        <v>3.5263157894736845</v>
      </c>
      <c r="AI72" s="31">
        <v>1.1369395669723916</v>
      </c>
      <c r="AJ72" s="125">
        <v>76</v>
      </c>
      <c r="AK72" s="31">
        <v>3.5526315789473699</v>
      </c>
      <c r="AL72" s="31">
        <v>1.0829730954471148</v>
      </c>
      <c r="AM72" s="125">
        <v>38</v>
      </c>
      <c r="AN72" s="31">
        <v>3.166666666666667</v>
      </c>
      <c r="AO72" s="31">
        <v>1.169045194450012</v>
      </c>
      <c r="AP72" s="125">
        <v>6</v>
      </c>
      <c r="AQ72" s="31">
        <v>3.5625000000000004</v>
      </c>
      <c r="AR72" s="31">
        <v>1.2164862143392416</v>
      </c>
      <c r="AS72" s="125">
        <v>32</v>
      </c>
      <c r="AT72" s="31">
        <v>3.7272727272727275</v>
      </c>
      <c r="AU72" s="31">
        <v>1.2720777563426766</v>
      </c>
      <c r="AV72" s="125">
        <v>11</v>
      </c>
      <c r="AW72" s="31">
        <v>3.5454545454545454</v>
      </c>
      <c r="AX72" s="31">
        <v>0.96250035138015733</v>
      </c>
      <c r="AY72" s="125">
        <v>22</v>
      </c>
      <c r="AZ72" s="31">
        <v>3.6944444444444438</v>
      </c>
      <c r="BA72" s="31">
        <v>1.064208477009877</v>
      </c>
      <c r="BB72" s="125">
        <v>36</v>
      </c>
      <c r="BC72" s="31">
        <v>3.3750000000000004</v>
      </c>
      <c r="BD72" s="31">
        <v>1.1915837338902355</v>
      </c>
      <c r="BE72" s="125">
        <v>40</v>
      </c>
      <c r="BF72" s="31">
        <v>3.5468750000000004</v>
      </c>
      <c r="BG72" s="31">
        <v>1.0973226797492448</v>
      </c>
      <c r="BH72" s="125">
        <v>64</v>
      </c>
      <c r="BI72" s="31">
        <v>3.4166666666666674</v>
      </c>
      <c r="BJ72" s="31">
        <v>1.3789543689024495</v>
      </c>
      <c r="BK72" s="125">
        <v>12</v>
      </c>
      <c r="BL72" s="6"/>
      <c r="BM72" s="17">
        <f t="shared" si="76"/>
        <v>0.15827338129496385</v>
      </c>
      <c r="BN72" s="14" t="str">
        <f t="shared" si="75"/>
        <v>pre-ten</v>
      </c>
      <c r="BO72" s="14">
        <f t="shared" si="77"/>
        <v>0.15827338129496385</v>
      </c>
      <c r="BP72" s="14" t="str">
        <f t="shared" si="78"/>
        <v>small</v>
      </c>
      <c r="BQ72" s="14" t="str">
        <f t="shared" si="79"/>
        <v>pre-ten
small</v>
      </c>
      <c r="BR72" s="17">
        <f t="shared" si="80"/>
        <v>-0.16546762589928057</v>
      </c>
      <c r="BS72" s="14" t="str">
        <f t="shared" si="81"/>
        <v>tenured</v>
      </c>
      <c r="BT72" s="14">
        <f t="shared" si="82"/>
        <v>0.16546762589928057</v>
      </c>
      <c r="BU72" s="14" t="str">
        <f t="shared" si="83"/>
        <v>small</v>
      </c>
      <c r="BV72" s="14" t="str">
        <f t="shared" si="84"/>
        <v>tenured
small</v>
      </c>
      <c r="BW72" s="17">
        <f t="shared" si="85"/>
        <v>6.8322981366459548E-2</v>
      </c>
      <c r="BX72" s="14" t="str">
        <f t="shared" si="86"/>
        <v/>
      </c>
      <c r="BY72" s="14">
        <f t="shared" si="87"/>
        <v>6.8322981366459548E-2</v>
      </c>
      <c r="BZ72" s="14" t="str">
        <f t="shared" si="88"/>
        <v/>
      </c>
      <c r="CA72" s="14" t="str">
        <f t="shared" si="89"/>
        <v xml:space="preserve">
</v>
      </c>
      <c r="CB72" s="17">
        <f t="shared" si="90"/>
        <v>4.8387096774193235E-2</v>
      </c>
      <c r="CC72" s="14" t="str">
        <f t="shared" si="91"/>
        <v/>
      </c>
      <c r="CD72" s="14">
        <f t="shared" si="92"/>
        <v>4.8387096774193235E-2</v>
      </c>
      <c r="CE72" s="14" t="str">
        <f t="shared" si="93"/>
        <v/>
      </c>
      <c r="CF72" s="14" t="str">
        <f t="shared" si="94"/>
        <v xml:space="preserve">
</v>
      </c>
      <c r="CG72" s="17">
        <f t="shared" si="95"/>
        <v>0.18181818181818163</v>
      </c>
      <c r="CH72" s="14" t="str">
        <f t="shared" si="96"/>
        <v>foc</v>
      </c>
      <c r="CI72" s="14">
        <f t="shared" si="97"/>
        <v>0.18181818181818163</v>
      </c>
      <c r="CJ72" s="14" t="str">
        <f t="shared" si="98"/>
        <v>small</v>
      </c>
      <c r="CK72" s="14" t="str">
        <f t="shared" si="99"/>
        <v>foc
small</v>
      </c>
      <c r="CL72" s="17">
        <f t="shared" si="100"/>
        <v>2.3146163822728091E-2</v>
      </c>
      <c r="CM72" s="14" t="str">
        <f t="shared" si="101"/>
        <v/>
      </c>
      <c r="CN72" s="14">
        <f t="shared" si="102"/>
        <v>2.3146163822728091E-2</v>
      </c>
      <c r="CO72" s="14" t="str">
        <f t="shared" si="103"/>
        <v/>
      </c>
      <c r="CP72" s="14" t="str">
        <f t="shared" si="104"/>
        <v xml:space="preserve">
</v>
      </c>
      <c r="CQ72" s="17">
        <f t="shared" si="105"/>
        <v>0.1224698743717284</v>
      </c>
      <c r="CR72" s="17" t="str">
        <f t="shared" si="106"/>
        <v>+</v>
      </c>
      <c r="CS72" s="17">
        <f t="shared" si="107"/>
        <v>0.1224698743717284</v>
      </c>
      <c r="CT72" s="17" t="str">
        <f t="shared" si="108"/>
        <v>small</v>
      </c>
      <c r="CU72" s="17" t="str">
        <f t="shared" si="109"/>
        <v>+
small</v>
      </c>
      <c r="CV72" s="151">
        <f t="shared" si="110"/>
        <v>-2.8513297425609953E-2</v>
      </c>
      <c r="CW72" s="17" t="str">
        <f t="shared" si="111"/>
        <v/>
      </c>
      <c r="CX72" s="17">
        <f t="shared" si="112"/>
        <v>2.8513297425609953E-2</v>
      </c>
      <c r="CY72" s="17" t="str">
        <f t="shared" si="113"/>
        <v/>
      </c>
      <c r="CZ72" s="17" t="str">
        <f t="shared" si="114"/>
        <v xml:space="preserve">
</v>
      </c>
      <c r="DA72" s="17">
        <f t="shared" si="115"/>
        <v>-7.1928476433682248E-2</v>
      </c>
      <c r="DB72" s="17" t="str">
        <f t="shared" si="116"/>
        <v/>
      </c>
      <c r="DC72" s="17">
        <f t="shared" si="117"/>
        <v>7.1928476433682248E-2</v>
      </c>
      <c r="DD72" s="17" t="str">
        <f t="shared" si="118"/>
        <v/>
      </c>
      <c r="DE72" s="17" t="str">
        <f t="shared" si="119"/>
        <v xml:space="preserve">
</v>
      </c>
      <c r="DF72" s="17">
        <f t="shared" si="120"/>
        <v>0.14721798753179308</v>
      </c>
      <c r="DG72" s="17" t="str">
        <f t="shared" si="121"/>
        <v>+</v>
      </c>
      <c r="DH72" s="17">
        <f t="shared" si="122"/>
        <v>0.14721798753179308</v>
      </c>
      <c r="DI72" s="17" t="str">
        <f t="shared" si="123"/>
        <v>small</v>
      </c>
      <c r="DJ72" s="17" t="str">
        <f t="shared" si="124"/>
        <v>+
small</v>
      </c>
      <c r="DK72" s="17">
        <f t="shared" si="125"/>
        <v>0.11995273070705025</v>
      </c>
      <c r="DL72" s="17" t="str">
        <f t="shared" si="126"/>
        <v>+</v>
      </c>
      <c r="DM72" s="17">
        <f t="shared" si="127"/>
        <v>0.11995273070705025</v>
      </c>
      <c r="DN72" s="17" t="str">
        <f t="shared" si="128"/>
        <v>small</v>
      </c>
      <c r="DO72" s="17" t="str">
        <f t="shared" si="129"/>
        <v>+
small</v>
      </c>
      <c r="DP72" s="17">
        <f t="shared" si="130"/>
        <v>0.15452277255532304</v>
      </c>
      <c r="DQ72" s="17" t="str">
        <f t="shared" si="131"/>
        <v>+</v>
      </c>
      <c r="DR72" s="17">
        <f t="shared" si="132"/>
        <v>0.15452277255532304</v>
      </c>
      <c r="DS72" s="17" t="str">
        <f t="shared" si="133"/>
        <v>small</v>
      </c>
      <c r="DT72" s="17" t="str">
        <f t="shared" si="134"/>
        <v>+
small</v>
      </c>
      <c r="DU72" s="17">
        <f t="shared" si="135"/>
        <v>-7.9725828154642145E-2</v>
      </c>
      <c r="DV72" s="17" t="str">
        <f t="shared" si="136"/>
        <v/>
      </c>
      <c r="DW72" s="17">
        <f t="shared" si="137"/>
        <v>7.9725828154642145E-2</v>
      </c>
      <c r="DX72" s="17" t="str">
        <f t="shared" si="138"/>
        <v/>
      </c>
      <c r="DY72" s="17" t="str">
        <f t="shared" si="139"/>
        <v xml:space="preserve">
</v>
      </c>
      <c r="DZ72" s="17">
        <f t="shared" si="140"/>
        <v>-2.8478405282878951E-3</v>
      </c>
      <c r="EA72" s="17" t="str">
        <f t="shared" si="141"/>
        <v/>
      </c>
      <c r="EB72" s="17">
        <f t="shared" si="142"/>
        <v>2.8478405282878951E-3</v>
      </c>
      <c r="EC72" s="17" t="str">
        <f t="shared" si="143"/>
        <v/>
      </c>
      <c r="ED72" s="17" t="str">
        <f t="shared" si="144"/>
        <v xml:space="preserve">
</v>
      </c>
      <c r="EE72" s="17">
        <f t="shared" si="145"/>
        <v>6.2849553706151931E-2</v>
      </c>
      <c r="EF72" s="17" t="str">
        <f t="shared" si="146"/>
        <v/>
      </c>
      <c r="EG72" s="17">
        <f t="shared" si="147"/>
        <v>6.2849553706151931E-2</v>
      </c>
      <c r="EH72" s="17" t="str">
        <f t="shared" si="148"/>
        <v/>
      </c>
      <c r="EI72" s="17" t="str">
        <f t="shared" si="149"/>
        <v xml:space="preserve">
</v>
      </c>
    </row>
    <row r="73" spans="1:139" s="27" customFormat="1" x14ac:dyDescent="0.2">
      <c r="A73" s="95" t="s">
        <v>177</v>
      </c>
      <c r="B73" s="95" t="s">
        <v>32</v>
      </c>
      <c r="C73" s="95" t="s">
        <v>178</v>
      </c>
      <c r="D73" s="98">
        <v>3.23</v>
      </c>
      <c r="E73" s="98">
        <v>1.1299999999999999</v>
      </c>
      <c r="F73" s="126">
        <v>61</v>
      </c>
      <c r="G73" s="98">
        <v>3.19</v>
      </c>
      <c r="H73" s="98">
        <v>1.25</v>
      </c>
      <c r="I73" s="126">
        <v>31</v>
      </c>
      <c r="J73" s="98">
        <v>2.8</v>
      </c>
      <c r="K73" s="98">
        <v>1.1000000000000001</v>
      </c>
      <c r="L73" s="126">
        <v>5</v>
      </c>
      <c r="M73" s="98">
        <v>3.36</v>
      </c>
      <c r="N73" s="98">
        <v>0.99</v>
      </c>
      <c r="O73" s="126">
        <v>25</v>
      </c>
      <c r="P73" s="98">
        <v>3.31</v>
      </c>
      <c r="Q73" s="98">
        <v>1.18</v>
      </c>
      <c r="R73" s="126">
        <v>13</v>
      </c>
      <c r="S73" s="98">
        <v>3.14</v>
      </c>
      <c r="T73" s="98">
        <v>1.35</v>
      </c>
      <c r="U73" s="126">
        <v>14</v>
      </c>
      <c r="V73" s="98">
        <v>3.31</v>
      </c>
      <c r="W73" s="98">
        <v>1.0900000000000001</v>
      </c>
      <c r="X73" s="126">
        <v>32</v>
      </c>
      <c r="Y73" s="98">
        <v>3.14</v>
      </c>
      <c r="Z73" s="98">
        <v>1.19</v>
      </c>
      <c r="AA73" s="126">
        <v>29</v>
      </c>
      <c r="AB73" s="98">
        <v>3.32</v>
      </c>
      <c r="AC73" s="98">
        <v>1.1399999999999999</v>
      </c>
      <c r="AD73" s="126">
        <v>47</v>
      </c>
      <c r="AE73" s="98">
        <v>2.93</v>
      </c>
      <c r="AF73" s="98">
        <v>1.07</v>
      </c>
      <c r="AG73" s="126">
        <v>14</v>
      </c>
      <c r="AH73" s="98">
        <v>3.1891891891891895</v>
      </c>
      <c r="AI73" s="98">
        <v>1.0159775058948231</v>
      </c>
      <c r="AJ73" s="126">
        <v>74</v>
      </c>
      <c r="AK73" s="98">
        <v>3.333333333333333</v>
      </c>
      <c r="AL73" s="98">
        <v>1.0419761445034552</v>
      </c>
      <c r="AM73" s="126">
        <v>36</v>
      </c>
      <c r="AN73" s="98">
        <v>3.1666666666666665</v>
      </c>
      <c r="AO73" s="98">
        <v>0.98319208025017502</v>
      </c>
      <c r="AP73" s="126">
        <v>6</v>
      </c>
      <c r="AQ73" s="98">
        <v>3.0312499999999996</v>
      </c>
      <c r="AR73" s="98">
        <v>0.99949584065361219</v>
      </c>
      <c r="AS73" s="126">
        <v>32</v>
      </c>
      <c r="AT73" s="98">
        <v>3.2727272727272729</v>
      </c>
      <c r="AU73" s="98">
        <v>1.1037127426019047</v>
      </c>
      <c r="AV73" s="126">
        <v>11</v>
      </c>
      <c r="AW73" s="98">
        <v>3.3809523809523809</v>
      </c>
      <c r="AX73" s="98">
        <v>1.0712698295103096</v>
      </c>
      <c r="AY73" s="126">
        <v>21</v>
      </c>
      <c r="AZ73" s="98">
        <v>3.0857142857142863</v>
      </c>
      <c r="BA73" s="98">
        <v>1.0395538797520614</v>
      </c>
      <c r="BB73" s="126">
        <v>35</v>
      </c>
      <c r="BC73" s="98">
        <v>3.2820512820512819</v>
      </c>
      <c r="BD73" s="98">
        <v>0.99864956049124942</v>
      </c>
      <c r="BE73" s="126">
        <v>39</v>
      </c>
      <c r="BF73" s="98">
        <v>3.1612903225806459</v>
      </c>
      <c r="BG73" s="98">
        <v>1.0113057358584605</v>
      </c>
      <c r="BH73" s="126">
        <v>62</v>
      </c>
      <c r="BI73" s="98">
        <v>3.333333333333333</v>
      </c>
      <c r="BJ73" s="98">
        <v>1.0730867399773196</v>
      </c>
      <c r="BK73" s="126">
        <v>12</v>
      </c>
      <c r="BL73" s="7"/>
      <c r="BM73" s="17">
        <f t="shared" si="76"/>
        <v>0.31200000000000011</v>
      </c>
      <c r="BN73" s="14" t="str">
        <f t="shared" si="75"/>
        <v>pre-ten</v>
      </c>
      <c r="BO73" s="14">
        <f t="shared" si="77"/>
        <v>0.31200000000000011</v>
      </c>
      <c r="BP73" s="14" t="str">
        <f t="shared" si="78"/>
        <v>moderate</v>
      </c>
      <c r="BQ73" s="14" t="str">
        <f t="shared" si="79"/>
        <v>pre-ten
moderate</v>
      </c>
      <c r="BR73" s="17">
        <f t="shared" si="80"/>
        <v>-0.13599999999999995</v>
      </c>
      <c r="BS73" s="14" t="str">
        <f t="shared" si="81"/>
        <v>tenured</v>
      </c>
      <c r="BT73" s="14">
        <f t="shared" si="82"/>
        <v>0.13599999999999995</v>
      </c>
      <c r="BU73" s="14" t="str">
        <f t="shared" si="83"/>
        <v>small</v>
      </c>
      <c r="BV73" s="14" t="str">
        <f t="shared" si="84"/>
        <v>tenured
small</v>
      </c>
      <c r="BW73" s="17">
        <f t="shared" si="85"/>
        <v>0.14406779661016944</v>
      </c>
      <c r="BX73" s="14" t="str">
        <f t="shared" si="86"/>
        <v>assoc</v>
      </c>
      <c r="BY73" s="14">
        <f t="shared" si="87"/>
        <v>0.14406779661016944</v>
      </c>
      <c r="BZ73" s="14" t="str">
        <f t="shared" si="88"/>
        <v>small</v>
      </c>
      <c r="CA73" s="14" t="str">
        <f t="shared" si="89"/>
        <v>assoc
small</v>
      </c>
      <c r="CB73" s="17">
        <f t="shared" si="90"/>
        <v>0.1559633027522935</v>
      </c>
      <c r="CC73" s="14" t="str">
        <f t="shared" si="91"/>
        <v>women</v>
      </c>
      <c r="CD73" s="14">
        <f t="shared" si="92"/>
        <v>0.1559633027522935</v>
      </c>
      <c r="CE73" s="14" t="str">
        <f t="shared" si="93"/>
        <v>small</v>
      </c>
      <c r="CF73" s="14" t="str">
        <f t="shared" si="94"/>
        <v>women
small</v>
      </c>
      <c r="CG73" s="17">
        <f t="shared" si="95"/>
        <v>0.34210526315789447</v>
      </c>
      <c r="CH73" s="14" t="str">
        <f t="shared" si="96"/>
        <v>foc</v>
      </c>
      <c r="CI73" s="14">
        <f t="shared" si="97"/>
        <v>0.34210526315789447</v>
      </c>
      <c r="CJ73" s="14" t="str">
        <f t="shared" si="98"/>
        <v>moderate</v>
      </c>
      <c r="CK73" s="14" t="str">
        <f t="shared" si="99"/>
        <v>foc
moderate</v>
      </c>
      <c r="CL73" s="17">
        <f t="shared" si="100"/>
        <v>-4.0169010213337693E-2</v>
      </c>
      <c r="CM73" s="14" t="str">
        <f t="shared" si="101"/>
        <v/>
      </c>
      <c r="CN73" s="14">
        <f t="shared" si="102"/>
        <v>4.0169010213337693E-2</v>
      </c>
      <c r="CO73" s="14" t="str">
        <f t="shared" si="103"/>
        <v/>
      </c>
      <c r="CP73" s="14" t="str">
        <f t="shared" si="104"/>
        <v xml:space="preserve">
</v>
      </c>
      <c r="CQ73" s="17">
        <f t="shared" si="105"/>
        <v>0.13755913135769279</v>
      </c>
      <c r="CR73" s="17" t="str">
        <f t="shared" si="106"/>
        <v>+</v>
      </c>
      <c r="CS73" s="17">
        <f t="shared" si="107"/>
        <v>0.13755913135769279</v>
      </c>
      <c r="CT73" s="17" t="str">
        <f t="shared" si="108"/>
        <v>small</v>
      </c>
      <c r="CU73" s="17" t="str">
        <f t="shared" si="109"/>
        <v>+
small</v>
      </c>
      <c r="CV73" s="151">
        <f t="shared" si="110"/>
        <v>0.37293492699144576</v>
      </c>
      <c r="CW73" s="17" t="str">
        <f t="shared" si="111"/>
        <v>+</v>
      </c>
      <c r="CX73" s="17">
        <f t="shared" si="112"/>
        <v>0.37293492699144576</v>
      </c>
      <c r="CY73" s="17" t="str">
        <f t="shared" si="113"/>
        <v>moderate</v>
      </c>
      <c r="CZ73" s="17" t="str">
        <f t="shared" si="114"/>
        <v>+
moderate</v>
      </c>
      <c r="DA73" s="17">
        <f t="shared" si="115"/>
        <v>-0.32891582598784697</v>
      </c>
      <c r="DB73" s="17" t="str">
        <f t="shared" si="116"/>
        <v>-</v>
      </c>
      <c r="DC73" s="17">
        <f t="shared" si="117"/>
        <v>0.32891582598784697</v>
      </c>
      <c r="DD73" s="17" t="str">
        <f t="shared" si="118"/>
        <v>moderate</v>
      </c>
      <c r="DE73" s="17" t="str">
        <f t="shared" si="119"/>
        <v>-
moderate</v>
      </c>
      <c r="DF73" s="17">
        <f t="shared" si="120"/>
        <v>-3.3770315258714857E-2</v>
      </c>
      <c r="DG73" s="17" t="str">
        <f t="shared" si="121"/>
        <v/>
      </c>
      <c r="DH73" s="17">
        <f t="shared" si="122"/>
        <v>3.3770315258714857E-2</v>
      </c>
      <c r="DI73" s="17" t="str">
        <f t="shared" si="123"/>
        <v/>
      </c>
      <c r="DJ73" s="17" t="str">
        <f t="shared" si="124"/>
        <v xml:space="preserve">
</v>
      </c>
      <c r="DK73" s="17">
        <f t="shared" si="125"/>
        <v>0.2249222131668947</v>
      </c>
      <c r="DL73" s="17" t="str">
        <f t="shared" si="126"/>
        <v>+</v>
      </c>
      <c r="DM73" s="17">
        <f t="shared" si="127"/>
        <v>0.2249222131668947</v>
      </c>
      <c r="DN73" s="17" t="str">
        <f t="shared" si="128"/>
        <v>small</v>
      </c>
      <c r="DO73" s="17" t="str">
        <f t="shared" si="129"/>
        <v>+
small</v>
      </c>
      <c r="DP73" s="17">
        <f t="shared" si="130"/>
        <v>-0.21575188997342493</v>
      </c>
      <c r="DQ73" s="17" t="str">
        <f t="shared" si="131"/>
        <v>-</v>
      </c>
      <c r="DR73" s="17">
        <f t="shared" si="132"/>
        <v>0.21575188997342493</v>
      </c>
      <c r="DS73" s="17" t="str">
        <f t="shared" si="133"/>
        <v>small</v>
      </c>
      <c r="DT73" s="17" t="str">
        <f t="shared" si="134"/>
        <v>-
small</v>
      </c>
      <c r="DU73" s="17">
        <f t="shared" si="135"/>
        <v>0.14224337312220398</v>
      </c>
      <c r="DV73" s="17" t="str">
        <f t="shared" si="136"/>
        <v>+</v>
      </c>
      <c r="DW73" s="17">
        <f t="shared" si="137"/>
        <v>0.14224337312220398</v>
      </c>
      <c r="DX73" s="17" t="str">
        <f t="shared" si="138"/>
        <v>small</v>
      </c>
      <c r="DY73" s="17" t="str">
        <f t="shared" si="139"/>
        <v>+
small</v>
      </c>
      <c r="DZ73" s="17">
        <f t="shared" si="140"/>
        <v>-0.15693540715917237</v>
      </c>
      <c r="EA73" s="17" t="str">
        <f t="shared" si="141"/>
        <v>-</v>
      </c>
      <c r="EB73" s="17">
        <f t="shared" si="142"/>
        <v>0.15693540715917237</v>
      </c>
      <c r="EC73" s="17" t="str">
        <f t="shared" si="143"/>
        <v>small</v>
      </c>
      <c r="ED73" s="17" t="str">
        <f t="shared" si="144"/>
        <v>-
small</v>
      </c>
      <c r="EE73" s="17">
        <f t="shared" si="145"/>
        <v>0.37586275023942389</v>
      </c>
      <c r="EF73" s="17" t="str">
        <f t="shared" si="146"/>
        <v>+</v>
      </c>
      <c r="EG73" s="17">
        <f t="shared" si="147"/>
        <v>0.37586275023942389</v>
      </c>
      <c r="EH73" s="17" t="str">
        <f t="shared" si="148"/>
        <v>moderate</v>
      </c>
      <c r="EI73" s="17" t="str">
        <f t="shared" si="149"/>
        <v>+
moderate</v>
      </c>
    </row>
    <row r="74" spans="1:139" x14ac:dyDescent="0.2">
      <c r="A74" s="2" t="s">
        <v>179</v>
      </c>
      <c r="B74" s="2" t="s">
        <v>32</v>
      </c>
      <c r="C74" s="2" t="s">
        <v>180</v>
      </c>
      <c r="D74" s="31">
        <v>3.32</v>
      </c>
      <c r="E74" s="31">
        <v>1.19</v>
      </c>
      <c r="F74" s="125">
        <v>56</v>
      </c>
      <c r="G74" s="31">
        <v>3.34</v>
      </c>
      <c r="H74" s="31">
        <v>1.17</v>
      </c>
      <c r="I74" s="125">
        <v>29</v>
      </c>
      <c r="J74" s="31">
        <v>4.2</v>
      </c>
      <c r="K74" s="31">
        <v>0.45</v>
      </c>
      <c r="L74" s="125">
        <v>5</v>
      </c>
      <c r="M74" s="31">
        <v>3.09</v>
      </c>
      <c r="N74" s="31">
        <v>1.27</v>
      </c>
      <c r="O74" s="125">
        <v>22</v>
      </c>
      <c r="P74" s="31">
        <v>3.64</v>
      </c>
      <c r="Q74" s="31">
        <v>1.03</v>
      </c>
      <c r="R74" s="125">
        <v>11</v>
      </c>
      <c r="S74" s="31">
        <v>3.36</v>
      </c>
      <c r="T74" s="31">
        <v>1.28</v>
      </c>
      <c r="U74" s="125">
        <v>14</v>
      </c>
      <c r="V74" s="31">
        <v>3.38</v>
      </c>
      <c r="W74" s="31">
        <v>1.29</v>
      </c>
      <c r="X74" s="125">
        <v>29</v>
      </c>
      <c r="Y74" s="31">
        <v>3.26</v>
      </c>
      <c r="Z74" s="31">
        <v>1.1000000000000001</v>
      </c>
      <c r="AA74" s="125">
        <v>27</v>
      </c>
      <c r="AB74" s="31">
        <v>3.44</v>
      </c>
      <c r="AC74" s="31">
        <v>1.1000000000000001</v>
      </c>
      <c r="AD74" s="125">
        <v>41</v>
      </c>
      <c r="AE74" s="31">
        <v>3</v>
      </c>
      <c r="AF74" s="31">
        <v>1.41</v>
      </c>
      <c r="AG74" s="125">
        <v>15</v>
      </c>
      <c r="AH74" s="31">
        <v>3.047619047619047</v>
      </c>
      <c r="AI74" s="31">
        <v>1.0840273093300148</v>
      </c>
      <c r="AJ74" s="125">
        <v>63</v>
      </c>
      <c r="AK74" s="31">
        <v>3.1250000000000004</v>
      </c>
      <c r="AL74" s="31">
        <v>1.1570262215781262</v>
      </c>
      <c r="AM74" s="125">
        <v>32</v>
      </c>
      <c r="AN74" s="31">
        <v>3.5</v>
      </c>
      <c r="AO74" s="31">
        <v>0.54772255750516607</v>
      </c>
      <c r="AP74" s="125">
        <v>6</v>
      </c>
      <c r="AQ74" s="31">
        <v>2.8400000000000003</v>
      </c>
      <c r="AR74" s="31">
        <v>1.0677078252031311</v>
      </c>
      <c r="AS74" s="125">
        <v>25</v>
      </c>
      <c r="AT74" s="31">
        <v>3.3636363636363633</v>
      </c>
      <c r="AU74" s="31">
        <v>1.12006493318265</v>
      </c>
      <c r="AV74" s="125">
        <v>11</v>
      </c>
      <c r="AW74" s="31">
        <v>2.8823529411764706</v>
      </c>
      <c r="AX74" s="31">
        <v>1.2689736473414484</v>
      </c>
      <c r="AY74" s="125">
        <v>17</v>
      </c>
      <c r="AZ74" s="31">
        <v>3.096774193548387</v>
      </c>
      <c r="BA74" s="31">
        <v>1.1648988141945325</v>
      </c>
      <c r="BB74" s="125">
        <v>31</v>
      </c>
      <c r="BC74" s="31">
        <v>3.0000000000000004</v>
      </c>
      <c r="BD74" s="31">
        <v>1.016001016001524</v>
      </c>
      <c r="BE74" s="125">
        <v>32</v>
      </c>
      <c r="BF74" s="31">
        <v>2.9999999999999996</v>
      </c>
      <c r="BG74" s="31">
        <v>1.0815781621106801</v>
      </c>
      <c r="BH74" s="125">
        <v>54</v>
      </c>
      <c r="BI74" s="31">
        <v>3.333333333333333</v>
      </c>
      <c r="BJ74" s="31">
        <v>1.1180339887498947</v>
      </c>
      <c r="BK74" s="125">
        <v>9</v>
      </c>
      <c r="BL74" s="6"/>
      <c r="BM74" s="17">
        <f t="shared" si="76"/>
        <v>-0.73504273504273532</v>
      </c>
      <c r="BN74" s="14" t="str">
        <f t="shared" si="75"/>
        <v>tenured</v>
      </c>
      <c r="BO74" s="14">
        <f t="shared" si="77"/>
        <v>0.73504273504273532</v>
      </c>
      <c r="BP74" s="14" t="str">
        <f t="shared" si="78"/>
        <v>Large</v>
      </c>
      <c r="BQ74" s="14" t="str">
        <f t="shared" si="79"/>
        <v>tenured
Large</v>
      </c>
      <c r="BR74" s="17">
        <f t="shared" si="80"/>
        <v>0.21367521367521369</v>
      </c>
      <c r="BS74" s="14" t="str">
        <f t="shared" si="81"/>
        <v>ntt</v>
      </c>
      <c r="BT74" s="14">
        <f t="shared" si="82"/>
        <v>0.21367521367521369</v>
      </c>
      <c r="BU74" s="14" t="str">
        <f t="shared" si="83"/>
        <v>small</v>
      </c>
      <c r="BV74" s="14" t="str">
        <f t="shared" si="84"/>
        <v>ntt
small</v>
      </c>
      <c r="BW74" s="17">
        <f t="shared" si="85"/>
        <v>0.27184466019417497</v>
      </c>
      <c r="BX74" s="14" t="str">
        <f t="shared" si="86"/>
        <v>assoc</v>
      </c>
      <c r="BY74" s="14">
        <f t="shared" si="87"/>
        <v>0.27184466019417497</v>
      </c>
      <c r="BZ74" s="14" t="str">
        <f t="shared" si="88"/>
        <v>small</v>
      </c>
      <c r="CA74" s="14" t="str">
        <f t="shared" si="89"/>
        <v>assoc
small</v>
      </c>
      <c r="CB74" s="17">
        <f t="shared" si="90"/>
        <v>9.302325581395357E-2</v>
      </c>
      <c r="CC74" s="14" t="str">
        <f t="shared" si="91"/>
        <v/>
      </c>
      <c r="CD74" s="14">
        <f t="shared" si="92"/>
        <v>9.302325581395357E-2</v>
      </c>
      <c r="CE74" s="14" t="str">
        <f t="shared" si="93"/>
        <v/>
      </c>
      <c r="CF74" s="14" t="str">
        <f t="shared" si="94"/>
        <v xml:space="preserve">
</v>
      </c>
      <c r="CG74" s="17">
        <f t="shared" si="95"/>
        <v>0.39999999999999991</v>
      </c>
      <c r="CH74" s="14" t="str">
        <f t="shared" si="96"/>
        <v>foc</v>
      </c>
      <c r="CI74" s="14">
        <f t="shared" si="97"/>
        <v>0.39999999999999991</v>
      </c>
      <c r="CJ74" s="14" t="str">
        <f t="shared" si="98"/>
        <v>moderate</v>
      </c>
      <c r="CK74" s="14" t="str">
        <f t="shared" si="99"/>
        <v>foc
moderate</v>
      </c>
      <c r="CL74" s="17">
        <f t="shared" si="100"/>
        <v>-0.25126761109856027</v>
      </c>
      <c r="CM74" s="14" t="str">
        <f t="shared" si="101"/>
        <v>-</v>
      </c>
      <c r="CN74" s="14">
        <f t="shared" si="102"/>
        <v>0.25126761109856027</v>
      </c>
      <c r="CO74" s="14" t="str">
        <f t="shared" si="103"/>
        <v>small</v>
      </c>
      <c r="CP74" s="14" t="str">
        <f t="shared" si="104"/>
        <v>-
small</v>
      </c>
      <c r="CQ74" s="17">
        <f t="shared" si="105"/>
        <v>-0.18582119920043827</v>
      </c>
      <c r="CR74" s="17" t="str">
        <f t="shared" si="106"/>
        <v>-</v>
      </c>
      <c r="CS74" s="17">
        <f t="shared" si="107"/>
        <v>0.18582119920043827</v>
      </c>
      <c r="CT74" s="17" t="str">
        <f t="shared" si="108"/>
        <v>small</v>
      </c>
      <c r="CU74" s="17" t="str">
        <f t="shared" si="109"/>
        <v>-
small</v>
      </c>
      <c r="CV74" s="151">
        <f t="shared" si="110"/>
        <v>-1.278019300845388</v>
      </c>
      <c r="CW74" s="17" t="str">
        <f t="shared" si="111"/>
        <v>-</v>
      </c>
      <c r="CX74" s="17">
        <f t="shared" si="112"/>
        <v>1.278019300845388</v>
      </c>
      <c r="CY74" s="17" t="str">
        <f t="shared" si="113"/>
        <v>Large</v>
      </c>
      <c r="CZ74" s="17" t="str">
        <f t="shared" si="114"/>
        <v>-
Large</v>
      </c>
      <c r="DA74" s="17">
        <f t="shared" si="115"/>
        <v>-0.23414645289542307</v>
      </c>
      <c r="DB74" s="17" t="str">
        <f t="shared" si="116"/>
        <v>-</v>
      </c>
      <c r="DC74" s="17">
        <f t="shared" si="117"/>
        <v>0.23414645289542307</v>
      </c>
      <c r="DD74" s="17" t="str">
        <f t="shared" si="118"/>
        <v>small</v>
      </c>
      <c r="DE74" s="17" t="str">
        <f t="shared" si="119"/>
        <v>-
small</v>
      </c>
      <c r="DF74" s="17">
        <f t="shared" si="120"/>
        <v>-0.24673894180255526</v>
      </c>
      <c r="DG74" s="17" t="str">
        <f t="shared" si="121"/>
        <v>-</v>
      </c>
      <c r="DH74" s="17">
        <f t="shared" si="122"/>
        <v>0.24673894180255526</v>
      </c>
      <c r="DI74" s="17" t="str">
        <f t="shared" si="123"/>
        <v>small</v>
      </c>
      <c r="DJ74" s="17" t="str">
        <f t="shared" si="124"/>
        <v>-
small</v>
      </c>
      <c r="DK74" s="17">
        <f t="shared" si="125"/>
        <v>-0.37640423804246798</v>
      </c>
      <c r="DL74" s="17" t="str">
        <f t="shared" si="126"/>
        <v>-</v>
      </c>
      <c r="DM74" s="17">
        <f t="shared" si="127"/>
        <v>0.37640423804246798</v>
      </c>
      <c r="DN74" s="17" t="str">
        <f t="shared" si="128"/>
        <v>moderate</v>
      </c>
      <c r="DO74" s="17" t="str">
        <f t="shared" si="129"/>
        <v>-
moderate</v>
      </c>
      <c r="DP74" s="17">
        <f t="shared" si="130"/>
        <v>-0.2431333975109666</v>
      </c>
      <c r="DQ74" s="17" t="str">
        <f t="shared" si="131"/>
        <v>-</v>
      </c>
      <c r="DR74" s="17">
        <f t="shared" si="132"/>
        <v>0.2431333975109666</v>
      </c>
      <c r="DS74" s="17" t="str">
        <f t="shared" si="133"/>
        <v>small</v>
      </c>
      <c r="DT74" s="17" t="str">
        <f t="shared" si="134"/>
        <v>-
small</v>
      </c>
      <c r="DU74" s="17">
        <f t="shared" si="135"/>
        <v>-0.25590525590538321</v>
      </c>
      <c r="DV74" s="17" t="str">
        <f t="shared" si="136"/>
        <v>-</v>
      </c>
      <c r="DW74" s="17">
        <f t="shared" si="137"/>
        <v>0.25590525590538321</v>
      </c>
      <c r="DX74" s="17" t="str">
        <f t="shared" si="138"/>
        <v>small</v>
      </c>
      <c r="DY74" s="17" t="str">
        <f t="shared" si="139"/>
        <v>-
small</v>
      </c>
      <c r="DZ74" s="17">
        <f t="shared" si="140"/>
        <v>-0.4068129474261466</v>
      </c>
      <c r="EA74" s="17" t="str">
        <f t="shared" si="141"/>
        <v>-</v>
      </c>
      <c r="EB74" s="17">
        <f t="shared" si="142"/>
        <v>0.4068129474261466</v>
      </c>
      <c r="EC74" s="17" t="str">
        <f t="shared" si="143"/>
        <v>moderate</v>
      </c>
      <c r="ED74" s="17" t="str">
        <f t="shared" si="144"/>
        <v>-
moderate</v>
      </c>
      <c r="EE74" s="17">
        <f t="shared" si="145"/>
        <v>0.29814239699997175</v>
      </c>
      <c r="EF74" s="17" t="str">
        <f t="shared" si="146"/>
        <v>+</v>
      </c>
      <c r="EG74" s="17">
        <f t="shared" si="147"/>
        <v>0.29814239699997175</v>
      </c>
      <c r="EH74" s="17" t="str">
        <f t="shared" si="148"/>
        <v>small</v>
      </c>
      <c r="EI74" s="17" t="str">
        <f t="shared" si="149"/>
        <v>+
small</v>
      </c>
    </row>
    <row r="75" spans="1:139" s="117" customFormat="1" x14ac:dyDescent="0.2">
      <c r="A75" s="113"/>
      <c r="B75" s="113" t="s">
        <v>33</v>
      </c>
      <c r="C75" s="114" t="s">
        <v>181</v>
      </c>
      <c r="D75" s="115">
        <v>3.03</v>
      </c>
      <c r="E75" s="115">
        <v>0.83</v>
      </c>
      <c r="F75" s="128">
        <v>62</v>
      </c>
      <c r="G75" s="115">
        <v>3.01</v>
      </c>
      <c r="H75" s="115">
        <v>0.8</v>
      </c>
      <c r="I75" s="128">
        <v>30</v>
      </c>
      <c r="J75" s="115">
        <v>2.87</v>
      </c>
      <c r="K75" s="115">
        <v>0.69</v>
      </c>
      <c r="L75" s="128">
        <v>5</v>
      </c>
      <c r="M75" s="115">
        <v>3.09</v>
      </c>
      <c r="N75" s="115">
        <v>0.91</v>
      </c>
      <c r="O75" s="128">
        <v>27</v>
      </c>
      <c r="P75" s="115">
        <v>3.14</v>
      </c>
      <c r="Q75" s="115">
        <v>0.81</v>
      </c>
      <c r="R75" s="128">
        <v>12</v>
      </c>
      <c r="S75" s="115">
        <v>2.93</v>
      </c>
      <c r="T75" s="115">
        <v>0.64</v>
      </c>
      <c r="U75" s="128">
        <v>14</v>
      </c>
      <c r="V75" s="115">
        <v>3.12</v>
      </c>
      <c r="W75" s="115">
        <v>0.76</v>
      </c>
      <c r="X75" s="128">
        <v>30</v>
      </c>
      <c r="Y75" s="115">
        <v>2.96</v>
      </c>
      <c r="Z75" s="115">
        <v>0.9</v>
      </c>
      <c r="AA75" s="128">
        <v>32</v>
      </c>
      <c r="AB75" s="115">
        <v>2.99</v>
      </c>
      <c r="AC75" s="115">
        <v>0.87</v>
      </c>
      <c r="AD75" s="128">
        <v>48</v>
      </c>
      <c r="AE75" s="115">
        <v>3.19</v>
      </c>
      <c r="AF75" s="115">
        <v>0.68</v>
      </c>
      <c r="AG75" s="128">
        <v>14</v>
      </c>
      <c r="AH75" s="115">
        <v>2.9855405405405402</v>
      </c>
      <c r="AI75" s="115">
        <v>0.926623184326407</v>
      </c>
      <c r="AJ75" s="128">
        <v>74</v>
      </c>
      <c r="AK75" s="115">
        <v>2.8447368421052639</v>
      </c>
      <c r="AL75" s="115">
        <v>0.87573825795371796</v>
      </c>
      <c r="AM75" s="128">
        <v>38</v>
      </c>
      <c r="AN75" s="115">
        <v>3.0550000000000002</v>
      </c>
      <c r="AO75" s="115">
        <v>0.57420379657400389</v>
      </c>
      <c r="AP75" s="128">
        <v>6</v>
      </c>
      <c r="AQ75" s="115">
        <v>3.1499999999999995</v>
      </c>
      <c r="AR75" s="115">
        <v>1.0349379458325692</v>
      </c>
      <c r="AS75" s="128">
        <v>30</v>
      </c>
      <c r="AT75" s="115">
        <v>2.8081818181818186</v>
      </c>
      <c r="AU75" s="115">
        <v>1.0943291843117244</v>
      </c>
      <c r="AV75" s="128">
        <v>11</v>
      </c>
      <c r="AW75" s="115">
        <v>2.7895454545454546</v>
      </c>
      <c r="AX75" s="115">
        <v>0.8346512090044802</v>
      </c>
      <c r="AY75" s="128">
        <v>22</v>
      </c>
      <c r="AZ75" s="115">
        <v>3.012285714285714</v>
      </c>
      <c r="BA75" s="115">
        <v>0.81026170686602572</v>
      </c>
      <c r="BB75" s="128">
        <v>35</v>
      </c>
      <c r="BC75" s="115">
        <v>2.9615384615384617</v>
      </c>
      <c r="BD75" s="115">
        <v>1.0299553860075645</v>
      </c>
      <c r="BE75" s="128">
        <v>39</v>
      </c>
      <c r="BF75" s="115">
        <v>2.9209677419354851</v>
      </c>
      <c r="BG75" s="115">
        <v>0.97235342302592231</v>
      </c>
      <c r="BH75" s="128">
        <v>62</v>
      </c>
      <c r="BI75" s="115">
        <v>3.3191666666666664</v>
      </c>
      <c r="BJ75" s="115">
        <v>0.55694717120670567</v>
      </c>
      <c r="BK75" s="128">
        <v>12</v>
      </c>
      <c r="BL75" s="118"/>
      <c r="BM75" s="151">
        <f t="shared" si="76"/>
        <v>0.1749999999999996</v>
      </c>
      <c r="BN75" s="106" t="str">
        <f t="shared" si="75"/>
        <v>pre-ten</v>
      </c>
      <c r="BO75" s="106">
        <f t="shared" si="77"/>
        <v>0.1749999999999996</v>
      </c>
      <c r="BP75" s="106" t="str">
        <f t="shared" si="78"/>
        <v>small</v>
      </c>
      <c r="BQ75" s="106" t="str">
        <f t="shared" si="79"/>
        <v>pre-ten
small</v>
      </c>
      <c r="BR75" s="151">
        <f t="shared" si="80"/>
        <v>-0.10000000000000009</v>
      </c>
      <c r="BS75" s="106" t="str">
        <f t="shared" si="81"/>
        <v/>
      </c>
      <c r="BT75" s="106">
        <f t="shared" si="82"/>
        <v>0.10000000000000009</v>
      </c>
      <c r="BU75" s="106" t="str">
        <f t="shared" si="83"/>
        <v/>
      </c>
      <c r="BV75" s="106" t="str">
        <f t="shared" si="84"/>
        <v xml:space="preserve">
</v>
      </c>
      <c r="BW75" s="151">
        <f t="shared" si="85"/>
        <v>0.25925925925925919</v>
      </c>
      <c r="BX75" s="106" t="str">
        <f t="shared" si="86"/>
        <v>assoc</v>
      </c>
      <c r="BY75" s="106">
        <f t="shared" si="87"/>
        <v>0.25925925925925919</v>
      </c>
      <c r="BZ75" s="106" t="str">
        <f t="shared" si="88"/>
        <v>small</v>
      </c>
      <c r="CA75" s="106" t="str">
        <f t="shared" si="89"/>
        <v>assoc
small</v>
      </c>
      <c r="CB75" s="151">
        <f t="shared" si="90"/>
        <v>0.21052631578947387</v>
      </c>
      <c r="CC75" s="106" t="str">
        <f t="shared" si="91"/>
        <v>women</v>
      </c>
      <c r="CD75" s="106">
        <f t="shared" si="92"/>
        <v>0.21052631578947387</v>
      </c>
      <c r="CE75" s="106" t="str">
        <f t="shared" si="93"/>
        <v>small</v>
      </c>
      <c r="CF75" s="106" t="str">
        <f t="shared" si="94"/>
        <v>women
small</v>
      </c>
      <c r="CG75" s="151">
        <f t="shared" si="95"/>
        <v>-0.22988505747126406</v>
      </c>
      <c r="CH75" s="106" t="str">
        <f t="shared" si="96"/>
        <v>white</v>
      </c>
      <c r="CI75" s="106">
        <f t="shared" si="97"/>
        <v>0.22988505747126406</v>
      </c>
      <c r="CJ75" s="106" t="str">
        <f t="shared" si="98"/>
        <v>small</v>
      </c>
      <c r="CK75" s="106" t="str">
        <f t="shared" si="99"/>
        <v>white
small</v>
      </c>
      <c r="CL75" s="151">
        <f t="shared" si="100"/>
        <v>-4.7980085337254612E-2</v>
      </c>
      <c r="CM75" s="106" t="str">
        <f t="shared" si="101"/>
        <v/>
      </c>
      <c r="CN75" s="106">
        <f t="shared" si="102"/>
        <v>4.7980085337254612E-2</v>
      </c>
      <c r="CO75" s="106" t="str">
        <f t="shared" si="103"/>
        <v/>
      </c>
      <c r="CP75" s="106" t="str">
        <f t="shared" si="104"/>
        <v xml:space="preserve">
</v>
      </c>
      <c r="CQ75" s="151">
        <f t="shared" si="105"/>
        <v>-0.18871295891639567</v>
      </c>
      <c r="CR75" s="151" t="str">
        <f t="shared" si="106"/>
        <v>-</v>
      </c>
      <c r="CS75" s="151">
        <f t="shared" si="107"/>
        <v>0.18871295891639567</v>
      </c>
      <c r="CT75" s="151" t="str">
        <f t="shared" si="108"/>
        <v>small</v>
      </c>
      <c r="CU75" s="151" t="str">
        <f t="shared" si="109"/>
        <v>-
small</v>
      </c>
      <c r="CV75" s="151">
        <f t="shared" si="110"/>
        <v>0.32218526088438548</v>
      </c>
      <c r="CW75" s="151" t="str">
        <f t="shared" si="111"/>
        <v>+</v>
      </c>
      <c r="CX75" s="151">
        <f t="shared" si="112"/>
        <v>0.32218526088438548</v>
      </c>
      <c r="CY75" s="151" t="str">
        <f t="shared" si="113"/>
        <v>moderate</v>
      </c>
      <c r="CZ75" s="151" t="str">
        <f t="shared" si="114"/>
        <v>+
moderate</v>
      </c>
      <c r="DA75" s="151">
        <f t="shared" si="115"/>
        <v>5.7974490394911392E-2</v>
      </c>
      <c r="DB75" s="151" t="str">
        <f t="shared" si="116"/>
        <v/>
      </c>
      <c r="DC75" s="151">
        <f t="shared" si="117"/>
        <v>5.7974490394911392E-2</v>
      </c>
      <c r="DD75" s="151" t="str">
        <f t="shared" si="118"/>
        <v/>
      </c>
      <c r="DE75" s="151" t="str">
        <f t="shared" si="119"/>
        <v xml:space="preserve">
</v>
      </c>
      <c r="DF75" s="151">
        <f t="shared" si="120"/>
        <v>-0.30321605836261944</v>
      </c>
      <c r="DG75" s="151" t="str">
        <f t="shared" si="121"/>
        <v>-</v>
      </c>
      <c r="DH75" s="151">
        <f t="shared" si="122"/>
        <v>0.30321605836261944</v>
      </c>
      <c r="DI75" s="151" t="str">
        <f t="shared" si="123"/>
        <v>moderate</v>
      </c>
      <c r="DJ75" s="151" t="str">
        <f t="shared" si="124"/>
        <v>-
moderate</v>
      </c>
      <c r="DK75" s="151">
        <f t="shared" si="125"/>
        <v>-0.16827932906497675</v>
      </c>
      <c r="DL75" s="151" t="str">
        <f t="shared" si="126"/>
        <v>-</v>
      </c>
      <c r="DM75" s="151">
        <f t="shared" si="127"/>
        <v>0.16827932906497675</v>
      </c>
      <c r="DN75" s="151" t="str">
        <f t="shared" si="128"/>
        <v>small</v>
      </c>
      <c r="DO75" s="151" t="str">
        <f t="shared" si="129"/>
        <v>-
small</v>
      </c>
      <c r="DP75" s="151">
        <f t="shared" si="130"/>
        <v>-0.13293764817161269</v>
      </c>
      <c r="DQ75" s="151" t="str">
        <f t="shared" si="131"/>
        <v>-</v>
      </c>
      <c r="DR75" s="151">
        <f t="shared" si="132"/>
        <v>0.13293764817161269</v>
      </c>
      <c r="DS75" s="151" t="str">
        <f t="shared" si="133"/>
        <v>small</v>
      </c>
      <c r="DT75" s="151" t="str">
        <f t="shared" si="134"/>
        <v>-
small</v>
      </c>
      <c r="DU75" s="151">
        <f t="shared" si="135"/>
        <v>1.4937166787634152E-3</v>
      </c>
      <c r="DV75" s="151" t="str">
        <f t="shared" si="136"/>
        <v/>
      </c>
      <c r="DW75" s="151">
        <f t="shared" si="137"/>
        <v>1.4937166787634152E-3</v>
      </c>
      <c r="DX75" s="151" t="str">
        <f t="shared" si="138"/>
        <v/>
      </c>
      <c r="DY75" s="151" t="str">
        <f t="shared" si="139"/>
        <v xml:space="preserve">
</v>
      </c>
      <c r="DZ75" s="151">
        <f t="shared" si="140"/>
        <v>-7.0995027558693247E-2</v>
      </c>
      <c r="EA75" s="151" t="str">
        <f t="shared" si="141"/>
        <v/>
      </c>
      <c r="EB75" s="151">
        <f t="shared" si="142"/>
        <v>7.0995027558693247E-2</v>
      </c>
      <c r="EC75" s="151" t="str">
        <f t="shared" si="143"/>
        <v/>
      </c>
      <c r="ED75" s="151" t="str">
        <f t="shared" si="144"/>
        <v xml:space="preserve">
</v>
      </c>
      <c r="EE75" s="151">
        <f t="shared" si="145"/>
        <v>0.23191906404122384</v>
      </c>
      <c r="EF75" s="151" t="str">
        <f t="shared" si="146"/>
        <v>+</v>
      </c>
      <c r="EG75" s="151">
        <f t="shared" si="147"/>
        <v>0.23191906404122384</v>
      </c>
      <c r="EH75" s="151" t="str">
        <f t="shared" si="148"/>
        <v>small</v>
      </c>
      <c r="EI75" s="151" t="str">
        <f t="shared" si="149"/>
        <v>+
small</v>
      </c>
    </row>
    <row r="76" spans="1:139" x14ac:dyDescent="0.2">
      <c r="A76" s="2" t="s">
        <v>182</v>
      </c>
      <c r="B76" s="2" t="s">
        <v>33</v>
      </c>
      <c r="C76" s="2" t="s">
        <v>183</v>
      </c>
      <c r="D76" s="31">
        <v>3.53</v>
      </c>
      <c r="E76" s="31">
        <v>1.1399999999999999</v>
      </c>
      <c r="F76" s="125">
        <v>53</v>
      </c>
      <c r="G76" s="31">
        <v>3.61</v>
      </c>
      <c r="H76" s="31">
        <v>1.1599999999999999</v>
      </c>
      <c r="I76" s="125">
        <v>23</v>
      </c>
      <c r="J76" s="31">
        <v>2.6</v>
      </c>
      <c r="K76" s="31">
        <v>1.34</v>
      </c>
      <c r="L76" s="125">
        <v>5</v>
      </c>
      <c r="M76" s="31">
        <v>3.64</v>
      </c>
      <c r="N76" s="31">
        <v>1.04</v>
      </c>
      <c r="O76" s="125">
        <v>25</v>
      </c>
      <c r="P76" s="31">
        <v>3.87</v>
      </c>
      <c r="Q76" s="31">
        <v>1.46</v>
      </c>
      <c r="R76" s="125">
        <v>8</v>
      </c>
      <c r="S76" s="31">
        <v>3.73</v>
      </c>
      <c r="T76" s="31">
        <v>0.79</v>
      </c>
      <c r="U76" s="125">
        <v>11</v>
      </c>
      <c r="V76" s="31">
        <v>3.56</v>
      </c>
      <c r="W76" s="31">
        <v>1.1200000000000001</v>
      </c>
      <c r="X76" s="125">
        <v>25</v>
      </c>
      <c r="Y76" s="31">
        <v>3.5</v>
      </c>
      <c r="Z76" s="31">
        <v>1.17</v>
      </c>
      <c r="AA76" s="125">
        <v>28</v>
      </c>
      <c r="AB76" s="31">
        <v>3.48</v>
      </c>
      <c r="AC76" s="31">
        <v>1.19</v>
      </c>
      <c r="AD76" s="125">
        <v>42</v>
      </c>
      <c r="AE76" s="31">
        <v>3.73</v>
      </c>
      <c r="AF76" s="31">
        <v>0.9</v>
      </c>
      <c r="AG76" s="125">
        <v>11</v>
      </c>
      <c r="AH76" s="31">
        <v>3.745762711864407</v>
      </c>
      <c r="AI76" s="31">
        <v>1.0762838418562246</v>
      </c>
      <c r="AJ76" s="125">
        <v>59</v>
      </c>
      <c r="AK76" s="31">
        <v>3.6206896551724137</v>
      </c>
      <c r="AL76" s="31">
        <v>1.0492784290524977</v>
      </c>
      <c r="AM76" s="125">
        <v>29</v>
      </c>
      <c r="AN76" s="31">
        <v>3.5</v>
      </c>
      <c r="AO76" s="31">
        <v>0.83666002653407545</v>
      </c>
      <c r="AP76" s="125">
        <v>6</v>
      </c>
      <c r="AQ76" s="31">
        <v>3.958333333333333</v>
      </c>
      <c r="AR76" s="31">
        <v>1.1601786469133206</v>
      </c>
      <c r="AS76" s="125">
        <v>24</v>
      </c>
      <c r="AT76" s="31">
        <v>3.4285714285714284</v>
      </c>
      <c r="AU76" s="31">
        <v>1.5118578920369088</v>
      </c>
      <c r="AV76" s="125">
        <v>7</v>
      </c>
      <c r="AW76" s="31">
        <v>3.6842105263157894</v>
      </c>
      <c r="AX76" s="31">
        <v>0.94590530292691732</v>
      </c>
      <c r="AY76" s="125">
        <v>19</v>
      </c>
      <c r="AZ76" s="31">
        <v>3.689655172413794</v>
      </c>
      <c r="BA76" s="31">
        <v>0.96745056262994922</v>
      </c>
      <c r="BB76" s="125">
        <v>29</v>
      </c>
      <c r="BC76" s="31">
        <v>3.8</v>
      </c>
      <c r="BD76" s="31">
        <v>1.1861267013789623</v>
      </c>
      <c r="BE76" s="125">
        <v>30</v>
      </c>
      <c r="BF76" s="31">
        <v>3.6734693877551021</v>
      </c>
      <c r="BG76" s="31">
        <v>1.1252361808016276</v>
      </c>
      <c r="BH76" s="125">
        <v>49</v>
      </c>
      <c r="BI76" s="31">
        <v>4.0999999999999996</v>
      </c>
      <c r="BJ76" s="31">
        <v>0.73786478737262207</v>
      </c>
      <c r="BK76" s="125">
        <v>10</v>
      </c>
      <c r="BL76" s="6"/>
      <c r="BM76" s="17">
        <f t="shared" si="76"/>
        <v>0.8706896551724137</v>
      </c>
      <c r="BN76" s="14" t="str">
        <f t="shared" si="75"/>
        <v>pre-ten</v>
      </c>
      <c r="BO76" s="14">
        <f t="shared" si="77"/>
        <v>0.8706896551724137</v>
      </c>
      <c r="BP76" s="14" t="str">
        <f t="shared" si="78"/>
        <v>Large</v>
      </c>
      <c r="BQ76" s="14" t="str">
        <f t="shared" si="79"/>
        <v>pre-ten
Large</v>
      </c>
      <c r="BR76" s="17">
        <f t="shared" si="80"/>
        <v>-2.5862068965517456E-2</v>
      </c>
      <c r="BS76" s="14" t="str">
        <f t="shared" si="81"/>
        <v/>
      </c>
      <c r="BT76" s="14">
        <f t="shared" si="82"/>
        <v>2.5862068965517456E-2</v>
      </c>
      <c r="BU76" s="14" t="str">
        <f t="shared" si="83"/>
        <v/>
      </c>
      <c r="BV76" s="14" t="str">
        <f t="shared" si="84"/>
        <v xml:space="preserve">
</v>
      </c>
      <c r="BW76" s="17">
        <f t="shared" si="85"/>
        <v>9.5890410958904201E-2</v>
      </c>
      <c r="BX76" s="14" t="str">
        <f t="shared" si="86"/>
        <v/>
      </c>
      <c r="BY76" s="14">
        <f t="shared" si="87"/>
        <v>9.5890410958904201E-2</v>
      </c>
      <c r="BZ76" s="14" t="str">
        <f t="shared" si="88"/>
        <v/>
      </c>
      <c r="CA76" s="14" t="str">
        <f t="shared" si="89"/>
        <v xml:space="preserve">
</v>
      </c>
      <c r="CB76" s="17">
        <f t="shared" si="90"/>
        <v>5.3571428571428617E-2</v>
      </c>
      <c r="CC76" s="14" t="str">
        <f t="shared" si="91"/>
        <v/>
      </c>
      <c r="CD76" s="14">
        <f t="shared" si="92"/>
        <v>5.3571428571428617E-2</v>
      </c>
      <c r="CE76" s="14" t="str">
        <f t="shared" si="93"/>
        <v/>
      </c>
      <c r="CF76" s="14" t="str">
        <f t="shared" si="94"/>
        <v xml:space="preserve">
</v>
      </c>
      <c r="CG76" s="17">
        <f t="shared" si="95"/>
        <v>-0.21008403361344538</v>
      </c>
      <c r="CH76" s="14" t="str">
        <f t="shared" si="96"/>
        <v>white</v>
      </c>
      <c r="CI76" s="14">
        <f t="shared" si="97"/>
        <v>0.21008403361344538</v>
      </c>
      <c r="CJ76" s="14" t="str">
        <f t="shared" si="98"/>
        <v>small</v>
      </c>
      <c r="CK76" s="14" t="str">
        <f t="shared" si="99"/>
        <v>white
small</v>
      </c>
      <c r="CL76" s="17">
        <f t="shared" si="100"/>
        <v>0.20047008370235281</v>
      </c>
      <c r="CM76" s="14" t="str">
        <f t="shared" si="101"/>
        <v>+</v>
      </c>
      <c r="CN76" s="14">
        <f t="shared" si="102"/>
        <v>0.20047008370235281</v>
      </c>
      <c r="CO76" s="14" t="str">
        <f t="shared" si="103"/>
        <v>small</v>
      </c>
      <c r="CP76" s="14" t="str">
        <f t="shared" si="104"/>
        <v>+
small</v>
      </c>
      <c r="CQ76" s="17">
        <f t="shared" si="105"/>
        <v>1.018762501585649E-2</v>
      </c>
      <c r="CR76" s="17" t="str">
        <f t="shared" si="106"/>
        <v/>
      </c>
      <c r="CS76" s="17">
        <f t="shared" si="107"/>
        <v>1.018762501585649E-2</v>
      </c>
      <c r="CT76" s="17" t="str">
        <f t="shared" si="108"/>
        <v/>
      </c>
      <c r="CU76" s="17" t="str">
        <f t="shared" si="109"/>
        <v xml:space="preserve">
</v>
      </c>
      <c r="CV76" s="151">
        <f t="shared" si="110"/>
        <v>1.0757057484009542</v>
      </c>
      <c r="CW76" s="17" t="str">
        <f t="shared" si="111"/>
        <v>+</v>
      </c>
      <c r="CX76" s="17">
        <f t="shared" si="112"/>
        <v>1.0757057484009542</v>
      </c>
      <c r="CY76" s="17" t="str">
        <f t="shared" si="113"/>
        <v>Large</v>
      </c>
      <c r="CZ76" s="17" t="str">
        <f t="shared" si="114"/>
        <v>+
Large</v>
      </c>
      <c r="DA76" s="17">
        <f t="shared" si="115"/>
        <v>0.27438303073433162</v>
      </c>
      <c r="DB76" s="17" t="str">
        <f t="shared" si="116"/>
        <v>+</v>
      </c>
      <c r="DC76" s="17">
        <f t="shared" si="117"/>
        <v>0.27438303073433162</v>
      </c>
      <c r="DD76" s="17" t="str">
        <f t="shared" si="118"/>
        <v>small</v>
      </c>
      <c r="DE76" s="17" t="str">
        <f t="shared" si="119"/>
        <v>+
small</v>
      </c>
      <c r="DF76" s="17">
        <f t="shared" si="120"/>
        <v>-0.29197755539962827</v>
      </c>
      <c r="DG76" s="17" t="str">
        <f t="shared" si="121"/>
        <v>-</v>
      </c>
      <c r="DH76" s="17">
        <f t="shared" si="122"/>
        <v>0.29197755539962827</v>
      </c>
      <c r="DI76" s="17" t="str">
        <f t="shared" si="123"/>
        <v>small</v>
      </c>
      <c r="DJ76" s="17" t="str">
        <f t="shared" si="124"/>
        <v>-
small</v>
      </c>
      <c r="DK76" s="17">
        <f t="shared" si="125"/>
        <v>-4.8408094914495256E-2</v>
      </c>
      <c r="DL76" s="17" t="str">
        <f t="shared" si="126"/>
        <v/>
      </c>
      <c r="DM76" s="17">
        <f t="shared" si="127"/>
        <v>4.8408094914495256E-2</v>
      </c>
      <c r="DN76" s="17" t="str">
        <f t="shared" si="128"/>
        <v/>
      </c>
      <c r="DO76" s="17" t="str">
        <f t="shared" si="129"/>
        <v xml:space="preserve">
</v>
      </c>
      <c r="DP76" s="17">
        <f t="shared" si="130"/>
        <v>0.13401736214958118</v>
      </c>
      <c r="DQ76" s="17" t="str">
        <f t="shared" si="131"/>
        <v>+</v>
      </c>
      <c r="DR76" s="17">
        <f t="shared" si="132"/>
        <v>0.13401736214958118</v>
      </c>
      <c r="DS76" s="17" t="str">
        <f t="shared" si="133"/>
        <v>small</v>
      </c>
      <c r="DT76" s="17" t="str">
        <f t="shared" si="134"/>
        <v>+
small</v>
      </c>
      <c r="DU76" s="17">
        <f t="shared" si="135"/>
        <v>0.25292407602933742</v>
      </c>
      <c r="DV76" s="17" t="str">
        <f t="shared" si="136"/>
        <v>+</v>
      </c>
      <c r="DW76" s="17">
        <f t="shared" si="137"/>
        <v>0.25292407602933742</v>
      </c>
      <c r="DX76" s="17" t="str">
        <f t="shared" si="138"/>
        <v>small</v>
      </c>
      <c r="DY76" s="17" t="str">
        <f t="shared" si="139"/>
        <v>+
small</v>
      </c>
      <c r="DZ76" s="17">
        <f t="shared" si="140"/>
        <v>0.1719366929858876</v>
      </c>
      <c r="EA76" s="17" t="str">
        <f t="shared" si="141"/>
        <v>+</v>
      </c>
      <c r="EB76" s="17">
        <f t="shared" si="142"/>
        <v>0.1719366929858876</v>
      </c>
      <c r="EC76" s="17" t="str">
        <f t="shared" si="143"/>
        <v>small</v>
      </c>
      <c r="ED76" s="17" t="str">
        <f t="shared" si="144"/>
        <v>+
small</v>
      </c>
      <c r="EE76" s="17">
        <f t="shared" si="145"/>
        <v>0.50144688611241384</v>
      </c>
      <c r="EF76" s="17" t="str">
        <f t="shared" si="146"/>
        <v>+</v>
      </c>
      <c r="EG76" s="17">
        <f t="shared" si="147"/>
        <v>0.50144688611241384</v>
      </c>
      <c r="EH76" s="17" t="str">
        <f t="shared" si="148"/>
        <v>Large</v>
      </c>
      <c r="EI76" s="17" t="str">
        <f t="shared" si="149"/>
        <v>+
Large</v>
      </c>
    </row>
    <row r="77" spans="1:139" s="27" customFormat="1" x14ac:dyDescent="0.2">
      <c r="A77" s="95" t="s">
        <v>184</v>
      </c>
      <c r="B77" s="95" t="s">
        <v>33</v>
      </c>
      <c r="C77" s="95" t="s">
        <v>185</v>
      </c>
      <c r="D77" s="98">
        <v>3.8</v>
      </c>
      <c r="E77" s="98">
        <v>0.88</v>
      </c>
      <c r="F77" s="126">
        <v>46</v>
      </c>
      <c r="G77" s="98">
        <v>3.64</v>
      </c>
      <c r="H77" s="98">
        <v>0.86</v>
      </c>
      <c r="I77" s="126">
        <v>25</v>
      </c>
      <c r="J77" s="98">
        <v>3.8</v>
      </c>
      <c r="K77" s="98">
        <v>1.1000000000000001</v>
      </c>
      <c r="L77" s="126">
        <v>5</v>
      </c>
      <c r="M77" s="98">
        <v>4.0599999999999996</v>
      </c>
      <c r="N77" s="98">
        <v>0.85</v>
      </c>
      <c r="O77" s="126">
        <v>16</v>
      </c>
      <c r="P77" s="98">
        <v>4</v>
      </c>
      <c r="Q77" s="98">
        <v>0.76</v>
      </c>
      <c r="R77" s="126">
        <v>8</v>
      </c>
      <c r="S77" s="98">
        <v>3.69</v>
      </c>
      <c r="T77" s="98">
        <v>0.63</v>
      </c>
      <c r="U77" s="126">
        <v>13</v>
      </c>
      <c r="V77" s="98">
        <v>3.83</v>
      </c>
      <c r="W77" s="98">
        <v>0.92</v>
      </c>
      <c r="X77" s="126">
        <v>24</v>
      </c>
      <c r="Y77" s="98">
        <v>3.77</v>
      </c>
      <c r="Z77" s="98">
        <v>0.87</v>
      </c>
      <c r="AA77" s="126">
        <v>22</v>
      </c>
      <c r="AB77" s="98">
        <v>3.65</v>
      </c>
      <c r="AC77" s="98">
        <v>0.88</v>
      </c>
      <c r="AD77" s="126">
        <v>34</v>
      </c>
      <c r="AE77" s="98">
        <v>4.25</v>
      </c>
      <c r="AF77" s="98">
        <v>0.75</v>
      </c>
      <c r="AG77" s="126">
        <v>12</v>
      </c>
      <c r="AH77" s="98">
        <v>3.6078431372549016</v>
      </c>
      <c r="AI77" s="98">
        <v>0.96080031999472204</v>
      </c>
      <c r="AJ77" s="126">
        <v>51</v>
      </c>
      <c r="AK77" s="98">
        <v>3.6250000000000004</v>
      </c>
      <c r="AL77" s="98">
        <v>0.87538811268264705</v>
      </c>
      <c r="AM77" s="126">
        <v>24</v>
      </c>
      <c r="AN77" s="98">
        <v>3.3333333333333335</v>
      </c>
      <c r="AO77" s="98">
        <v>1.2110601416389966</v>
      </c>
      <c r="AP77" s="126">
        <v>6</v>
      </c>
      <c r="AQ77" s="98">
        <v>3.666666666666667</v>
      </c>
      <c r="AR77" s="98">
        <v>1.0165300454651272</v>
      </c>
      <c r="AS77" s="126">
        <v>21</v>
      </c>
      <c r="AT77" s="98">
        <v>3.833333333333333</v>
      </c>
      <c r="AU77" s="98">
        <v>0.752772652709081</v>
      </c>
      <c r="AV77" s="126">
        <v>6</v>
      </c>
      <c r="AW77" s="98">
        <v>3.5333333333333337</v>
      </c>
      <c r="AX77" s="98">
        <v>0.91547541643412689</v>
      </c>
      <c r="AY77" s="126">
        <v>15</v>
      </c>
      <c r="AZ77" s="98">
        <v>3.2962962962962972</v>
      </c>
      <c r="BA77" s="98">
        <v>1.0308627758717754</v>
      </c>
      <c r="BB77" s="126">
        <v>27</v>
      </c>
      <c r="BC77" s="98">
        <v>3.9583333333333335</v>
      </c>
      <c r="BD77" s="98">
        <v>0.75060362182809204</v>
      </c>
      <c r="BE77" s="126">
        <v>24</v>
      </c>
      <c r="BF77" s="98">
        <v>3.5</v>
      </c>
      <c r="BG77" s="98">
        <v>0.96076892283052273</v>
      </c>
      <c r="BH77" s="126">
        <v>40</v>
      </c>
      <c r="BI77" s="98">
        <v>3.9999999999999996</v>
      </c>
      <c r="BJ77" s="98">
        <v>0.89442719099991586</v>
      </c>
      <c r="BK77" s="126">
        <v>11</v>
      </c>
      <c r="BL77" s="7"/>
      <c r="BM77" s="17">
        <f t="shared" si="76"/>
        <v>-0.18604651162790664</v>
      </c>
      <c r="BN77" s="14" t="str">
        <f t="shared" si="75"/>
        <v>tenured</v>
      </c>
      <c r="BO77" s="14">
        <f t="shared" si="77"/>
        <v>0.18604651162790664</v>
      </c>
      <c r="BP77" s="14" t="str">
        <f t="shared" si="78"/>
        <v>small</v>
      </c>
      <c r="BQ77" s="14" t="str">
        <f t="shared" si="79"/>
        <v>tenured
small</v>
      </c>
      <c r="BR77" s="17">
        <f t="shared" si="80"/>
        <v>-0.48837209302325524</v>
      </c>
      <c r="BS77" s="14" t="str">
        <f t="shared" si="81"/>
        <v>tenured</v>
      </c>
      <c r="BT77" s="14">
        <f t="shared" si="82"/>
        <v>0.48837209302325524</v>
      </c>
      <c r="BU77" s="14" t="str">
        <f t="shared" si="83"/>
        <v>moderate</v>
      </c>
      <c r="BV77" s="14" t="str">
        <f t="shared" si="84"/>
        <v>tenured
moderate</v>
      </c>
      <c r="BW77" s="17">
        <f t="shared" si="85"/>
        <v>0.40789473684210531</v>
      </c>
      <c r="BX77" s="14" t="str">
        <f t="shared" si="86"/>
        <v>assoc</v>
      </c>
      <c r="BY77" s="14">
        <f t="shared" si="87"/>
        <v>0.40789473684210531</v>
      </c>
      <c r="BZ77" s="14" t="str">
        <f t="shared" si="88"/>
        <v>moderate</v>
      </c>
      <c r="CA77" s="14" t="str">
        <f t="shared" si="89"/>
        <v>assoc
moderate</v>
      </c>
      <c r="CB77" s="17">
        <f t="shared" si="90"/>
        <v>6.521739130434788E-2</v>
      </c>
      <c r="CC77" s="14" t="str">
        <f t="shared" si="91"/>
        <v/>
      </c>
      <c r="CD77" s="14">
        <f t="shared" si="92"/>
        <v>6.521739130434788E-2</v>
      </c>
      <c r="CE77" s="14" t="str">
        <f t="shared" si="93"/>
        <v/>
      </c>
      <c r="CF77" s="14" t="str">
        <f t="shared" si="94"/>
        <v xml:space="preserve">
</v>
      </c>
      <c r="CG77" s="17">
        <f t="shared" si="95"/>
        <v>-0.68181818181818188</v>
      </c>
      <c r="CH77" s="14" t="str">
        <f t="shared" si="96"/>
        <v>white</v>
      </c>
      <c r="CI77" s="14">
        <f t="shared" si="97"/>
        <v>0.68181818181818188</v>
      </c>
      <c r="CJ77" s="14" t="str">
        <f t="shared" si="98"/>
        <v>Large</v>
      </c>
      <c r="CK77" s="14" t="str">
        <f t="shared" si="99"/>
        <v>white
Large</v>
      </c>
      <c r="CL77" s="17">
        <f t="shared" si="100"/>
        <v>-0.19999666813823899</v>
      </c>
      <c r="CM77" s="14" t="str">
        <f t="shared" si="101"/>
        <v>-</v>
      </c>
      <c r="CN77" s="14">
        <f t="shared" si="102"/>
        <v>0.19999666813823899</v>
      </c>
      <c r="CO77" s="14" t="str">
        <f t="shared" si="103"/>
        <v>small</v>
      </c>
      <c r="CP77" s="14" t="str">
        <f t="shared" si="104"/>
        <v>-
small</v>
      </c>
      <c r="CQ77" s="17">
        <f t="shared" si="105"/>
        <v>-1.7135256673787624E-2</v>
      </c>
      <c r="CR77" s="17" t="str">
        <f t="shared" si="106"/>
        <v/>
      </c>
      <c r="CS77" s="17">
        <f t="shared" si="107"/>
        <v>1.7135256673787624E-2</v>
      </c>
      <c r="CT77" s="17" t="str">
        <f t="shared" si="108"/>
        <v/>
      </c>
      <c r="CU77" s="17" t="str">
        <f t="shared" si="109"/>
        <v xml:space="preserve">
</v>
      </c>
      <c r="CV77" s="151">
        <f t="shared" si="110"/>
        <v>-0.38533731779422598</v>
      </c>
      <c r="CW77" s="17" t="str">
        <f t="shared" si="111"/>
        <v>-</v>
      </c>
      <c r="CX77" s="17">
        <f t="shared" si="112"/>
        <v>0.38533731779422598</v>
      </c>
      <c r="CY77" s="17" t="str">
        <f t="shared" si="113"/>
        <v>moderate</v>
      </c>
      <c r="CZ77" s="17" t="str">
        <f t="shared" si="114"/>
        <v>-
moderate</v>
      </c>
      <c r="DA77" s="17">
        <f t="shared" si="115"/>
        <v>-0.38693724311253153</v>
      </c>
      <c r="DB77" s="17" t="str">
        <f t="shared" si="116"/>
        <v>-</v>
      </c>
      <c r="DC77" s="17">
        <f t="shared" si="117"/>
        <v>0.38693724311253153</v>
      </c>
      <c r="DD77" s="17" t="str">
        <f t="shared" si="118"/>
        <v>moderate</v>
      </c>
      <c r="DE77" s="17" t="str">
        <f t="shared" si="119"/>
        <v>-
moderate</v>
      </c>
      <c r="DF77" s="17">
        <f t="shared" si="120"/>
        <v>-0.2214037213850242</v>
      </c>
      <c r="DG77" s="17" t="str">
        <f t="shared" si="121"/>
        <v>-</v>
      </c>
      <c r="DH77" s="17">
        <f t="shared" si="122"/>
        <v>0.2214037213850242</v>
      </c>
      <c r="DI77" s="17" t="str">
        <f t="shared" si="123"/>
        <v>small</v>
      </c>
      <c r="DJ77" s="17" t="str">
        <f t="shared" si="124"/>
        <v>-
small</v>
      </c>
      <c r="DK77" s="17">
        <f t="shared" si="125"/>
        <v>-0.17113148409478809</v>
      </c>
      <c r="DL77" s="17" t="str">
        <f t="shared" si="126"/>
        <v>-</v>
      </c>
      <c r="DM77" s="17">
        <f t="shared" si="127"/>
        <v>0.17113148409478809</v>
      </c>
      <c r="DN77" s="17" t="str">
        <f t="shared" si="128"/>
        <v>small</v>
      </c>
      <c r="DO77" s="17" t="str">
        <f t="shared" si="129"/>
        <v>-
small</v>
      </c>
      <c r="DP77" s="17">
        <f t="shared" si="130"/>
        <v>-0.51772526489023984</v>
      </c>
      <c r="DQ77" s="17" t="str">
        <f t="shared" si="131"/>
        <v>-</v>
      </c>
      <c r="DR77" s="17">
        <f t="shared" si="132"/>
        <v>0.51772526489023984</v>
      </c>
      <c r="DS77" s="17" t="str">
        <f t="shared" si="133"/>
        <v>Large</v>
      </c>
      <c r="DT77" s="17" t="str">
        <f t="shared" si="134"/>
        <v>-
Large</v>
      </c>
      <c r="DU77" s="17">
        <f t="shared" si="135"/>
        <v>0.25090917210690833</v>
      </c>
      <c r="DV77" s="17" t="str">
        <f t="shared" si="136"/>
        <v>+</v>
      </c>
      <c r="DW77" s="17">
        <f t="shared" si="137"/>
        <v>0.25090917210690833</v>
      </c>
      <c r="DX77" s="17" t="str">
        <f t="shared" si="138"/>
        <v>small</v>
      </c>
      <c r="DY77" s="17" t="str">
        <f t="shared" si="139"/>
        <v>+
small</v>
      </c>
      <c r="DZ77" s="17">
        <f t="shared" si="140"/>
        <v>-0.15612494995995987</v>
      </c>
      <c r="EA77" s="17" t="str">
        <f t="shared" si="141"/>
        <v>-</v>
      </c>
      <c r="EB77" s="17">
        <f t="shared" si="142"/>
        <v>0.15612494995995987</v>
      </c>
      <c r="EC77" s="17" t="str">
        <f t="shared" si="143"/>
        <v>small</v>
      </c>
      <c r="ED77" s="17" t="str">
        <f t="shared" si="144"/>
        <v>-
small</v>
      </c>
      <c r="EE77" s="17">
        <f t="shared" si="145"/>
        <v>-0.27950849718747423</v>
      </c>
      <c r="EF77" s="17" t="str">
        <f t="shared" si="146"/>
        <v>-</v>
      </c>
      <c r="EG77" s="17">
        <f t="shared" si="147"/>
        <v>0.27950849718747423</v>
      </c>
      <c r="EH77" s="17" t="str">
        <f t="shared" si="148"/>
        <v>small</v>
      </c>
      <c r="EI77" s="17" t="str">
        <f t="shared" si="149"/>
        <v>-
small</v>
      </c>
    </row>
    <row r="78" spans="1:139" x14ac:dyDescent="0.2">
      <c r="A78" s="2" t="s">
        <v>186</v>
      </c>
      <c r="B78" s="2" t="s">
        <v>33</v>
      </c>
      <c r="C78" s="2" t="s">
        <v>187</v>
      </c>
      <c r="D78" s="31">
        <v>3</v>
      </c>
      <c r="E78" s="31">
        <v>1.24</v>
      </c>
      <c r="F78" s="125">
        <v>27</v>
      </c>
      <c r="G78" s="31">
        <v>3.18</v>
      </c>
      <c r="H78" s="31">
        <v>1.22</v>
      </c>
      <c r="I78" s="125">
        <v>22</v>
      </c>
      <c r="J78" s="31">
        <v>2.2000000000000002</v>
      </c>
      <c r="K78" s="31">
        <v>1.1000000000000001</v>
      </c>
      <c r="L78" s="125">
        <v>5</v>
      </c>
      <c r="M78" s="31" t="s">
        <v>442</v>
      </c>
      <c r="N78" s="31" t="s">
        <v>442</v>
      </c>
      <c r="O78" s="125" t="s">
        <v>442</v>
      </c>
      <c r="P78" s="31">
        <v>3.29</v>
      </c>
      <c r="Q78" s="33">
        <v>0.95</v>
      </c>
      <c r="R78" s="125">
        <v>7</v>
      </c>
      <c r="S78" s="31">
        <v>2.92</v>
      </c>
      <c r="T78" s="33">
        <v>1.38</v>
      </c>
      <c r="U78" s="125">
        <v>12</v>
      </c>
      <c r="V78" s="31">
        <v>3.19</v>
      </c>
      <c r="W78" s="33">
        <v>1.22</v>
      </c>
      <c r="X78" s="125">
        <v>16</v>
      </c>
      <c r="Y78" s="31">
        <v>2.73</v>
      </c>
      <c r="Z78" s="33">
        <v>1.27</v>
      </c>
      <c r="AA78" s="125">
        <v>11</v>
      </c>
      <c r="AB78" s="31">
        <v>3</v>
      </c>
      <c r="AC78" s="33">
        <v>1.27</v>
      </c>
      <c r="AD78" s="125">
        <v>22</v>
      </c>
      <c r="AE78" s="31">
        <v>3</v>
      </c>
      <c r="AF78" s="33">
        <v>1.22</v>
      </c>
      <c r="AG78" s="125">
        <v>5</v>
      </c>
      <c r="AH78" s="31">
        <v>2.5945945945945943</v>
      </c>
      <c r="AI78" s="31">
        <v>1.3008428775959808</v>
      </c>
      <c r="AJ78" s="125">
        <v>37</v>
      </c>
      <c r="AK78" s="31">
        <v>2.6451612903225814</v>
      </c>
      <c r="AL78" s="31">
        <v>1.355197085218584</v>
      </c>
      <c r="AM78" s="125">
        <v>31</v>
      </c>
      <c r="AN78" s="31">
        <v>2.333333333333333</v>
      </c>
      <c r="AO78" s="31">
        <v>1.0327955589886444</v>
      </c>
      <c r="AP78" s="125">
        <v>6</v>
      </c>
      <c r="AQ78" s="31" t="s">
        <v>442</v>
      </c>
      <c r="AR78" s="31" t="s">
        <v>442</v>
      </c>
      <c r="AS78" s="125" t="s">
        <v>442</v>
      </c>
      <c r="AT78" s="31">
        <v>2.8571428571428572</v>
      </c>
      <c r="AU78" s="33">
        <v>1.3451854182690985</v>
      </c>
      <c r="AV78" s="125">
        <v>7</v>
      </c>
      <c r="AW78" s="31">
        <v>2.5263157894736841</v>
      </c>
      <c r="AX78" s="33">
        <v>1.4286131990551607</v>
      </c>
      <c r="AY78" s="125">
        <v>19</v>
      </c>
      <c r="AZ78" s="31">
        <v>2.7368421052631589</v>
      </c>
      <c r="BA78" s="33">
        <v>1.0457376590053493</v>
      </c>
      <c r="BB78" s="125">
        <v>19</v>
      </c>
      <c r="BC78" s="31">
        <v>2.4444444444444442</v>
      </c>
      <c r="BD78" s="33">
        <v>1.542428269748795</v>
      </c>
      <c r="BE78" s="125">
        <v>18</v>
      </c>
      <c r="BF78" s="31">
        <v>2.6969696969696968</v>
      </c>
      <c r="BG78" s="33">
        <v>1.2620630056788091</v>
      </c>
      <c r="BH78" s="125">
        <v>33</v>
      </c>
      <c r="BI78" s="31" t="s">
        <v>442</v>
      </c>
      <c r="BJ78" s="33" t="s">
        <v>442</v>
      </c>
      <c r="BK78" s="125" t="s">
        <v>442</v>
      </c>
      <c r="BL78" s="6"/>
      <c r="BM78" s="17">
        <f t="shared" si="76"/>
        <v>0.80327868852459017</v>
      </c>
      <c r="BN78" s="14" t="str">
        <f t="shared" si="75"/>
        <v>pre-ten</v>
      </c>
      <c r="BO78" s="14">
        <f t="shared" si="77"/>
        <v>0.80327868852459017</v>
      </c>
      <c r="BP78" s="14" t="str">
        <f t="shared" si="78"/>
        <v>Large</v>
      </c>
      <c r="BQ78" s="14" t="str">
        <f t="shared" si="79"/>
        <v>pre-ten
Large</v>
      </c>
      <c r="BR78" s="17" t="str">
        <f t="shared" si="80"/>
        <v>N&lt;5</v>
      </c>
      <c r="BS78" s="14" t="str">
        <f t="shared" si="81"/>
        <v>N&lt;5</v>
      </c>
      <c r="BT78" s="14" t="str">
        <f t="shared" si="82"/>
        <v>N&lt;5</v>
      </c>
      <c r="BU78" s="14" t="str">
        <f t="shared" si="83"/>
        <v>N&lt;5</v>
      </c>
      <c r="BV78" s="14" t="str">
        <f t="shared" si="84"/>
        <v>N&lt;5
N&lt;5</v>
      </c>
      <c r="BW78" s="17">
        <f t="shared" si="85"/>
        <v>0.38947368421052647</v>
      </c>
      <c r="BX78" s="14" t="str">
        <f t="shared" si="86"/>
        <v>assoc</v>
      </c>
      <c r="BY78" s="14">
        <f t="shared" si="87"/>
        <v>0.38947368421052647</v>
      </c>
      <c r="BZ78" s="14" t="str">
        <f t="shared" si="88"/>
        <v>moderate</v>
      </c>
      <c r="CA78" s="14" t="str">
        <f t="shared" si="89"/>
        <v>assoc
moderate</v>
      </c>
      <c r="CB78" s="17">
        <f t="shared" si="90"/>
        <v>0.37704918032786883</v>
      </c>
      <c r="CC78" s="14" t="str">
        <f t="shared" si="91"/>
        <v>women</v>
      </c>
      <c r="CD78" s="14">
        <f t="shared" si="92"/>
        <v>0.37704918032786883</v>
      </c>
      <c r="CE78" s="14" t="str">
        <f t="shared" si="93"/>
        <v>moderate</v>
      </c>
      <c r="CF78" s="14" t="str">
        <f t="shared" si="94"/>
        <v>women
moderate</v>
      </c>
      <c r="CG78" s="17">
        <f t="shared" si="95"/>
        <v>0</v>
      </c>
      <c r="CH78" s="14" t="str">
        <f t="shared" si="96"/>
        <v/>
      </c>
      <c r="CI78" s="14">
        <f t="shared" si="97"/>
        <v>0</v>
      </c>
      <c r="CJ78" s="14" t="str">
        <f t="shared" si="98"/>
        <v/>
      </c>
      <c r="CK78" s="14" t="str">
        <f t="shared" si="99"/>
        <v xml:space="preserve">
</v>
      </c>
      <c r="CL78" s="17">
        <f t="shared" si="100"/>
        <v>-0.31164824929096285</v>
      </c>
      <c r="CM78" s="14" t="str">
        <f t="shared" si="101"/>
        <v>-</v>
      </c>
      <c r="CN78" s="14">
        <f t="shared" si="102"/>
        <v>0.31164824929096285</v>
      </c>
      <c r="CO78" s="14" t="str">
        <f t="shared" si="103"/>
        <v>moderate</v>
      </c>
      <c r="CP78" s="14" t="str">
        <f t="shared" si="104"/>
        <v>-
moderate</v>
      </c>
      <c r="CQ78" s="17">
        <f t="shared" si="105"/>
        <v>-0.39465751181950998</v>
      </c>
      <c r="CR78" s="17" t="str">
        <f t="shared" si="106"/>
        <v>-</v>
      </c>
      <c r="CS78" s="17">
        <f t="shared" si="107"/>
        <v>0.39465751181950998</v>
      </c>
      <c r="CT78" s="17" t="str">
        <f t="shared" si="108"/>
        <v>moderate</v>
      </c>
      <c r="CU78" s="17" t="str">
        <f t="shared" si="109"/>
        <v>-
moderate</v>
      </c>
      <c r="CV78" s="151">
        <f t="shared" si="110"/>
        <v>0.1290994448735801</v>
      </c>
      <c r="CW78" s="17" t="str">
        <f t="shared" si="111"/>
        <v>+</v>
      </c>
      <c r="CX78" s="17">
        <f t="shared" si="112"/>
        <v>0.1290994448735801</v>
      </c>
      <c r="CY78" s="17" t="str">
        <f t="shared" si="113"/>
        <v>small</v>
      </c>
      <c r="CZ78" s="17" t="str">
        <f t="shared" si="114"/>
        <v>+
small</v>
      </c>
      <c r="DA78" s="17" t="str">
        <f t="shared" si="115"/>
        <v>N&lt;5</v>
      </c>
      <c r="DB78" s="17" t="str">
        <f t="shared" si="116"/>
        <v>N&lt;5</v>
      </c>
      <c r="DC78" s="17" t="str">
        <f t="shared" si="117"/>
        <v>N&lt;5</v>
      </c>
      <c r="DD78" s="17" t="str">
        <f t="shared" si="118"/>
        <v>N&lt;5</v>
      </c>
      <c r="DE78" s="17" t="str">
        <f t="shared" si="119"/>
        <v>N&lt;5
N&lt;5</v>
      </c>
      <c r="DF78" s="17">
        <f t="shared" si="120"/>
        <v>-0.32178251189647644</v>
      </c>
      <c r="DG78" s="17" t="str">
        <f t="shared" si="121"/>
        <v>-</v>
      </c>
      <c r="DH78" s="17">
        <f t="shared" si="122"/>
        <v>0.32178251189647644</v>
      </c>
      <c r="DI78" s="17" t="str">
        <f t="shared" si="123"/>
        <v>moderate</v>
      </c>
      <c r="DJ78" s="17" t="str">
        <f t="shared" si="124"/>
        <v>-
moderate</v>
      </c>
      <c r="DK78" s="17">
        <f t="shared" si="125"/>
        <v>-0.27557088985786082</v>
      </c>
      <c r="DL78" s="17" t="str">
        <f t="shared" si="126"/>
        <v>-</v>
      </c>
      <c r="DM78" s="17">
        <f t="shared" si="127"/>
        <v>0.27557088985786082</v>
      </c>
      <c r="DN78" s="17" t="str">
        <f t="shared" si="128"/>
        <v>small</v>
      </c>
      <c r="DO78" s="17" t="str">
        <f t="shared" si="129"/>
        <v>-
small</v>
      </c>
      <c r="DP78" s="17">
        <f t="shared" si="130"/>
        <v>-0.4333380277878307</v>
      </c>
      <c r="DQ78" s="17" t="str">
        <f t="shared" si="131"/>
        <v>-</v>
      </c>
      <c r="DR78" s="17">
        <f t="shared" si="132"/>
        <v>0.4333380277878307</v>
      </c>
      <c r="DS78" s="17" t="str">
        <f t="shared" si="133"/>
        <v>moderate</v>
      </c>
      <c r="DT78" s="17" t="str">
        <f t="shared" si="134"/>
        <v>-
moderate</v>
      </c>
      <c r="DU78" s="17">
        <f t="shared" si="135"/>
        <v>-0.18513376677287063</v>
      </c>
      <c r="DV78" s="17" t="str">
        <f t="shared" si="136"/>
        <v>-</v>
      </c>
      <c r="DW78" s="17">
        <f t="shared" si="137"/>
        <v>0.18513376677287063</v>
      </c>
      <c r="DX78" s="17" t="str">
        <f t="shared" si="138"/>
        <v>small</v>
      </c>
      <c r="DY78" s="17" t="str">
        <f t="shared" si="139"/>
        <v>-
small</v>
      </c>
      <c r="DZ78" s="17">
        <f t="shared" si="140"/>
        <v>-0.24010711166303167</v>
      </c>
      <c r="EA78" s="17" t="str">
        <f t="shared" si="141"/>
        <v>-</v>
      </c>
      <c r="EB78" s="17">
        <f t="shared" si="142"/>
        <v>0.24010711166303167</v>
      </c>
      <c r="EC78" s="17" t="str">
        <f t="shared" si="143"/>
        <v>small</v>
      </c>
      <c r="ED78" s="17" t="str">
        <f t="shared" si="144"/>
        <v>-
small</v>
      </c>
      <c r="EE78" s="17" t="str">
        <f t="shared" si="145"/>
        <v>N&lt;5</v>
      </c>
      <c r="EF78" s="17" t="str">
        <f t="shared" si="146"/>
        <v>N&lt;5</v>
      </c>
      <c r="EG78" s="17" t="str">
        <f t="shared" si="147"/>
        <v>N&lt;5</v>
      </c>
      <c r="EH78" s="17" t="str">
        <f t="shared" si="148"/>
        <v>N&lt;5</v>
      </c>
      <c r="EI78" s="17" t="str">
        <f t="shared" si="149"/>
        <v>N&lt;5
N&lt;5</v>
      </c>
    </row>
    <row r="79" spans="1:139" s="27" customFormat="1" x14ac:dyDescent="0.2">
      <c r="A79" s="95" t="s">
        <v>188</v>
      </c>
      <c r="B79" s="95" t="s">
        <v>33</v>
      </c>
      <c r="C79" s="95" t="s">
        <v>189</v>
      </c>
      <c r="D79" s="98">
        <v>2.2400000000000002</v>
      </c>
      <c r="E79" s="98">
        <v>1.0900000000000001</v>
      </c>
      <c r="F79" s="126">
        <v>21</v>
      </c>
      <c r="G79" s="98">
        <v>2.2400000000000002</v>
      </c>
      <c r="H79" s="98">
        <v>1.0900000000000001</v>
      </c>
      <c r="I79" s="126">
        <v>21</v>
      </c>
      <c r="J79" s="98" t="s">
        <v>442</v>
      </c>
      <c r="K79" s="98" t="s">
        <v>442</v>
      </c>
      <c r="L79" s="126" t="s">
        <v>442</v>
      </c>
      <c r="M79" s="98" t="s">
        <v>442</v>
      </c>
      <c r="N79" s="98" t="s">
        <v>442</v>
      </c>
      <c r="O79" s="126" t="s">
        <v>442</v>
      </c>
      <c r="P79" s="98">
        <v>2.25</v>
      </c>
      <c r="Q79" s="100">
        <v>1.04</v>
      </c>
      <c r="R79" s="126">
        <v>8</v>
      </c>
      <c r="S79" s="98">
        <v>2.23</v>
      </c>
      <c r="T79" s="100">
        <v>1.17</v>
      </c>
      <c r="U79" s="126">
        <v>13</v>
      </c>
      <c r="V79" s="98">
        <v>2.54</v>
      </c>
      <c r="W79" s="100">
        <v>1.05</v>
      </c>
      <c r="X79" s="126">
        <v>13</v>
      </c>
      <c r="Y79" s="98">
        <v>1.75</v>
      </c>
      <c r="Z79" s="100">
        <v>1.04</v>
      </c>
      <c r="AA79" s="126">
        <v>8</v>
      </c>
      <c r="AB79" s="98">
        <v>2.39</v>
      </c>
      <c r="AC79" s="100">
        <v>1.0900000000000001</v>
      </c>
      <c r="AD79" s="126">
        <v>18</v>
      </c>
      <c r="AE79" s="98" t="s">
        <v>442</v>
      </c>
      <c r="AF79" s="100" t="s">
        <v>442</v>
      </c>
      <c r="AG79" s="126" t="s">
        <v>442</v>
      </c>
      <c r="AH79" s="98">
        <v>2.2173913043478257</v>
      </c>
      <c r="AI79" s="98">
        <v>1.2776584313476258</v>
      </c>
      <c r="AJ79" s="126">
        <v>23</v>
      </c>
      <c r="AK79" s="98">
        <v>2.2173913043478257</v>
      </c>
      <c r="AL79" s="98">
        <v>1.2776584313476258</v>
      </c>
      <c r="AM79" s="126">
        <v>23</v>
      </c>
      <c r="AN79" s="98" t="s">
        <v>442</v>
      </c>
      <c r="AO79" s="98" t="s">
        <v>442</v>
      </c>
      <c r="AP79" s="126" t="s">
        <v>442</v>
      </c>
      <c r="AQ79" s="98" t="s">
        <v>442</v>
      </c>
      <c r="AR79" s="98" t="s">
        <v>442</v>
      </c>
      <c r="AS79" s="126" t="s">
        <v>442</v>
      </c>
      <c r="AT79" s="98">
        <v>2.5</v>
      </c>
      <c r="AU79" s="100">
        <v>1.3784048752090221</v>
      </c>
      <c r="AV79" s="126">
        <v>6</v>
      </c>
      <c r="AW79" s="98">
        <v>2.1176470588235294</v>
      </c>
      <c r="AX79" s="100">
        <v>1.2689736473414486</v>
      </c>
      <c r="AY79" s="126">
        <v>17</v>
      </c>
      <c r="AZ79" s="98">
        <v>2.4545454545454546</v>
      </c>
      <c r="BA79" s="100">
        <v>1.1281521496355325</v>
      </c>
      <c r="BB79" s="126">
        <v>11</v>
      </c>
      <c r="BC79" s="98">
        <v>2</v>
      </c>
      <c r="BD79" s="100">
        <v>1.4142135623730951</v>
      </c>
      <c r="BE79" s="126">
        <v>12</v>
      </c>
      <c r="BF79" s="98">
        <v>2.333333333333333</v>
      </c>
      <c r="BG79" s="100">
        <v>1.2780193008453875</v>
      </c>
      <c r="BH79" s="126">
        <v>21</v>
      </c>
      <c r="BI79" s="98" t="s">
        <v>442</v>
      </c>
      <c r="BJ79" s="100" t="s">
        <v>442</v>
      </c>
      <c r="BK79" s="126" t="s">
        <v>442</v>
      </c>
      <c r="BL79" s="7"/>
      <c r="BM79" s="17" t="str">
        <f t="shared" si="76"/>
        <v>N&lt;5</v>
      </c>
      <c r="BN79" s="14" t="str">
        <f t="shared" si="75"/>
        <v>N&lt;5</v>
      </c>
      <c r="BO79" s="14" t="str">
        <f t="shared" si="77"/>
        <v>N&lt;5</v>
      </c>
      <c r="BP79" s="14" t="str">
        <f t="shared" si="78"/>
        <v>N&lt;5</v>
      </c>
      <c r="BQ79" s="14" t="str">
        <f t="shared" si="79"/>
        <v>N&lt;5
N&lt;5</v>
      </c>
      <c r="BR79" s="17" t="str">
        <f t="shared" si="80"/>
        <v>N&lt;5</v>
      </c>
      <c r="BS79" s="14" t="str">
        <f t="shared" si="81"/>
        <v>N&lt;5</v>
      </c>
      <c r="BT79" s="14" t="str">
        <f t="shared" si="82"/>
        <v>N&lt;5</v>
      </c>
      <c r="BU79" s="14" t="str">
        <f t="shared" si="83"/>
        <v>N&lt;5</v>
      </c>
      <c r="BV79" s="14" t="str">
        <f t="shared" si="84"/>
        <v>N&lt;5
N&lt;5</v>
      </c>
      <c r="BW79" s="17">
        <f t="shared" si="85"/>
        <v>1.9230769230769246E-2</v>
      </c>
      <c r="BX79" s="14" t="str">
        <f t="shared" si="86"/>
        <v/>
      </c>
      <c r="BY79" s="14">
        <f t="shared" si="87"/>
        <v>1.9230769230769246E-2</v>
      </c>
      <c r="BZ79" s="14" t="str">
        <f t="shared" si="88"/>
        <v/>
      </c>
      <c r="CA79" s="14" t="str">
        <f t="shared" si="89"/>
        <v xml:space="preserve">
</v>
      </c>
      <c r="CB79" s="17">
        <f t="shared" si="90"/>
        <v>0.75238095238095237</v>
      </c>
      <c r="CC79" s="14" t="str">
        <f t="shared" si="91"/>
        <v>women</v>
      </c>
      <c r="CD79" s="14">
        <f t="shared" si="92"/>
        <v>0.75238095238095237</v>
      </c>
      <c r="CE79" s="14" t="str">
        <f t="shared" si="93"/>
        <v>Large</v>
      </c>
      <c r="CF79" s="14" t="str">
        <f t="shared" si="94"/>
        <v>women
Large</v>
      </c>
      <c r="CG79" s="17" t="str">
        <f t="shared" si="95"/>
        <v>N&lt;5</v>
      </c>
      <c r="CH79" s="14" t="str">
        <f t="shared" si="96"/>
        <v>N&lt;5</v>
      </c>
      <c r="CI79" s="14" t="str">
        <f t="shared" si="97"/>
        <v>N&lt;5</v>
      </c>
      <c r="CJ79" s="14" t="str">
        <f t="shared" si="98"/>
        <v>N&lt;5</v>
      </c>
      <c r="CK79" s="14" t="str">
        <f t="shared" si="99"/>
        <v>N&lt;5
N&lt;5</v>
      </c>
      <c r="CL79" s="17">
        <f t="shared" si="100"/>
        <v>-1.7695414593967573E-2</v>
      </c>
      <c r="CM79" s="14" t="str">
        <f t="shared" si="101"/>
        <v/>
      </c>
      <c r="CN79" s="14">
        <f t="shared" si="102"/>
        <v>1.7695414593967573E-2</v>
      </c>
      <c r="CO79" s="14" t="str">
        <f t="shared" si="103"/>
        <v/>
      </c>
      <c r="CP79" s="14" t="str">
        <f t="shared" si="104"/>
        <v xml:space="preserve">
</v>
      </c>
      <c r="CQ79" s="17">
        <f t="shared" si="105"/>
        <v>-1.7695414593967573E-2</v>
      </c>
      <c r="CR79" s="17" t="str">
        <f t="shared" si="106"/>
        <v/>
      </c>
      <c r="CS79" s="17">
        <f t="shared" si="107"/>
        <v>1.7695414593967573E-2</v>
      </c>
      <c r="CT79" s="17" t="str">
        <f t="shared" si="108"/>
        <v/>
      </c>
      <c r="CU79" s="17" t="str">
        <f t="shared" si="109"/>
        <v xml:space="preserve">
</v>
      </c>
      <c r="CV79" s="151" t="str">
        <f t="shared" si="110"/>
        <v>N&lt;5</v>
      </c>
      <c r="CW79" s="17" t="str">
        <f t="shared" si="111"/>
        <v>N&lt;5</v>
      </c>
      <c r="CX79" s="17" t="str">
        <f t="shared" si="112"/>
        <v>N&lt;5</v>
      </c>
      <c r="CY79" s="17" t="str">
        <f t="shared" si="113"/>
        <v>N&lt;5</v>
      </c>
      <c r="CZ79" s="17" t="str">
        <f t="shared" si="114"/>
        <v>N&lt;5
N&lt;5</v>
      </c>
      <c r="DA79" s="17" t="str">
        <f t="shared" si="115"/>
        <v>N&lt;5</v>
      </c>
      <c r="DB79" s="17" t="str">
        <f t="shared" si="116"/>
        <v>N&lt;5</v>
      </c>
      <c r="DC79" s="17" t="str">
        <f t="shared" si="117"/>
        <v>N&lt;5</v>
      </c>
      <c r="DD79" s="17" t="str">
        <f t="shared" si="118"/>
        <v>N&lt;5</v>
      </c>
      <c r="DE79" s="17" t="str">
        <f t="shared" si="119"/>
        <v>N&lt;5
N&lt;5</v>
      </c>
      <c r="DF79" s="17">
        <f t="shared" si="120"/>
        <v>0.18136906252750293</v>
      </c>
      <c r="DG79" s="17" t="str">
        <f t="shared" si="121"/>
        <v>+</v>
      </c>
      <c r="DH79" s="17">
        <f t="shared" si="122"/>
        <v>0.18136906252750293</v>
      </c>
      <c r="DI79" s="17" t="str">
        <f t="shared" si="123"/>
        <v>small</v>
      </c>
      <c r="DJ79" s="17" t="str">
        <f t="shared" si="124"/>
        <v>+
small</v>
      </c>
      <c r="DK79" s="17">
        <f t="shared" si="125"/>
        <v>-8.85384353030928E-2</v>
      </c>
      <c r="DL79" s="17" t="str">
        <f t="shared" si="126"/>
        <v/>
      </c>
      <c r="DM79" s="17">
        <f t="shared" si="127"/>
        <v>8.85384353030928E-2</v>
      </c>
      <c r="DN79" s="17" t="str">
        <f t="shared" si="128"/>
        <v/>
      </c>
      <c r="DO79" s="17" t="str">
        <f t="shared" si="129"/>
        <v xml:space="preserve">
</v>
      </c>
      <c r="DP79" s="17">
        <f t="shared" si="130"/>
        <v>-7.5747358618385746E-2</v>
      </c>
      <c r="DQ79" s="17" t="str">
        <f t="shared" si="131"/>
        <v/>
      </c>
      <c r="DR79" s="17">
        <f t="shared" si="132"/>
        <v>7.5747358618385746E-2</v>
      </c>
      <c r="DS79" s="17" t="str">
        <f t="shared" si="133"/>
        <v/>
      </c>
      <c r="DT79" s="17" t="str">
        <f t="shared" si="134"/>
        <v xml:space="preserve">
</v>
      </c>
      <c r="DU79" s="17">
        <f t="shared" si="135"/>
        <v>0.17677669529663687</v>
      </c>
      <c r="DV79" s="17" t="str">
        <f t="shared" si="136"/>
        <v>+</v>
      </c>
      <c r="DW79" s="17">
        <f t="shared" si="137"/>
        <v>0.17677669529663687</v>
      </c>
      <c r="DX79" s="17" t="str">
        <f t="shared" si="138"/>
        <v>small</v>
      </c>
      <c r="DY79" s="17" t="str">
        <f t="shared" si="139"/>
        <v>+
small</v>
      </c>
      <c r="DZ79" s="17">
        <f t="shared" si="140"/>
        <v>-4.4339445131370919E-2</v>
      </c>
      <c r="EA79" s="17" t="str">
        <f t="shared" si="141"/>
        <v/>
      </c>
      <c r="EB79" s="17">
        <f t="shared" si="142"/>
        <v>4.4339445131370919E-2</v>
      </c>
      <c r="EC79" s="17" t="str">
        <f t="shared" si="143"/>
        <v/>
      </c>
      <c r="ED79" s="17" t="str">
        <f t="shared" si="144"/>
        <v xml:space="preserve">
</v>
      </c>
      <c r="EE79" s="17" t="str">
        <f t="shared" si="145"/>
        <v>N&lt;5</v>
      </c>
      <c r="EF79" s="17" t="str">
        <f t="shared" si="146"/>
        <v>N&lt;5</v>
      </c>
      <c r="EG79" s="17" t="str">
        <f t="shared" si="147"/>
        <v>N&lt;5</v>
      </c>
      <c r="EH79" s="17" t="str">
        <f t="shared" si="148"/>
        <v>N&lt;5</v>
      </c>
      <c r="EI79" s="17" t="str">
        <f t="shared" si="149"/>
        <v>N&lt;5
N&lt;5</v>
      </c>
    </row>
    <row r="80" spans="1:139" x14ac:dyDescent="0.2">
      <c r="A80" s="2" t="s">
        <v>190</v>
      </c>
      <c r="B80" s="2" t="s">
        <v>33</v>
      </c>
      <c r="C80" s="2" t="s">
        <v>191</v>
      </c>
      <c r="D80" s="31">
        <v>2.19</v>
      </c>
      <c r="E80" s="31">
        <v>1.23</v>
      </c>
      <c r="F80" s="125">
        <v>48</v>
      </c>
      <c r="G80" s="31">
        <v>2.2200000000000002</v>
      </c>
      <c r="H80" s="31">
        <v>1.31</v>
      </c>
      <c r="I80" s="125">
        <v>23</v>
      </c>
      <c r="J80" s="31" t="s">
        <v>442</v>
      </c>
      <c r="K80" s="31" t="s">
        <v>442</v>
      </c>
      <c r="L80" s="125" t="s">
        <v>442</v>
      </c>
      <c r="M80" s="31">
        <v>2.16</v>
      </c>
      <c r="N80" s="31">
        <v>1.18</v>
      </c>
      <c r="O80" s="125">
        <v>25</v>
      </c>
      <c r="P80" s="31">
        <v>2.36</v>
      </c>
      <c r="Q80" s="31">
        <v>1.1200000000000001</v>
      </c>
      <c r="R80" s="125">
        <v>11</v>
      </c>
      <c r="S80" s="31">
        <v>2.08</v>
      </c>
      <c r="T80" s="31">
        <v>1.51</v>
      </c>
      <c r="U80" s="125">
        <v>12</v>
      </c>
      <c r="V80" s="31">
        <v>2.33</v>
      </c>
      <c r="W80" s="31">
        <v>1.1100000000000001</v>
      </c>
      <c r="X80" s="125">
        <v>21</v>
      </c>
      <c r="Y80" s="31">
        <v>2.0699999999999998</v>
      </c>
      <c r="Z80" s="31">
        <v>1.33</v>
      </c>
      <c r="AA80" s="125">
        <v>27</v>
      </c>
      <c r="AB80" s="31">
        <v>2.2599999999999998</v>
      </c>
      <c r="AC80" s="31">
        <v>1.29</v>
      </c>
      <c r="AD80" s="125">
        <v>38</v>
      </c>
      <c r="AE80" s="31">
        <v>1.9</v>
      </c>
      <c r="AF80" s="31">
        <v>0.99</v>
      </c>
      <c r="AG80" s="125">
        <v>10</v>
      </c>
      <c r="AH80" s="31">
        <v>2.1346153846153864</v>
      </c>
      <c r="AI80" s="31">
        <v>1.0669517907010804</v>
      </c>
      <c r="AJ80" s="125">
        <v>52</v>
      </c>
      <c r="AK80" s="31">
        <v>2.137931034482758</v>
      </c>
      <c r="AL80" s="31">
        <v>1.156476728535996</v>
      </c>
      <c r="AM80" s="125">
        <v>29</v>
      </c>
      <c r="AN80" s="31" t="s">
        <v>442</v>
      </c>
      <c r="AO80" s="31" t="s">
        <v>442</v>
      </c>
      <c r="AP80" s="125" t="s">
        <v>442</v>
      </c>
      <c r="AQ80" s="31">
        <v>2.1304347826086958</v>
      </c>
      <c r="AR80" s="31">
        <v>0.96786305502412506</v>
      </c>
      <c r="AS80" s="125">
        <v>23</v>
      </c>
      <c r="AT80" s="31">
        <v>2.4</v>
      </c>
      <c r="AU80" s="31">
        <v>1.505545305418162</v>
      </c>
      <c r="AV80" s="125">
        <v>10</v>
      </c>
      <c r="AW80" s="31">
        <v>1.9999999999999998</v>
      </c>
      <c r="AX80" s="31">
        <v>0.94280904158206336</v>
      </c>
      <c r="AY80" s="125">
        <v>19</v>
      </c>
      <c r="AZ80" s="31">
        <v>2.2272727272727271</v>
      </c>
      <c r="BA80" s="31">
        <v>0.97256745055931482</v>
      </c>
      <c r="BB80" s="125">
        <v>22</v>
      </c>
      <c r="BC80" s="31">
        <v>2.0666666666666664</v>
      </c>
      <c r="BD80" s="31">
        <v>1.1426929274467315</v>
      </c>
      <c r="BE80" s="125">
        <v>30</v>
      </c>
      <c r="BF80" s="31">
        <v>2.0909090909090922</v>
      </c>
      <c r="BG80" s="31">
        <v>1.0958310389662935</v>
      </c>
      <c r="BH80" s="125">
        <v>44</v>
      </c>
      <c r="BI80" s="31">
        <v>2.375</v>
      </c>
      <c r="BJ80" s="31">
        <v>0.91612538131290433</v>
      </c>
      <c r="BK80" s="125">
        <v>8</v>
      </c>
      <c r="BL80" s="6"/>
      <c r="BM80" s="17" t="str">
        <f t="shared" si="76"/>
        <v>N&lt;5</v>
      </c>
      <c r="BN80" s="14" t="str">
        <f t="shared" si="75"/>
        <v>N&lt;5</v>
      </c>
      <c r="BO80" s="14" t="str">
        <f t="shared" si="77"/>
        <v>N&lt;5</v>
      </c>
      <c r="BP80" s="14" t="str">
        <f t="shared" si="78"/>
        <v>N&lt;5</v>
      </c>
      <c r="BQ80" s="14" t="str">
        <f t="shared" si="79"/>
        <v>N&lt;5
N&lt;5</v>
      </c>
      <c r="BR80" s="17">
        <f t="shared" si="80"/>
        <v>4.5801526717557293E-2</v>
      </c>
      <c r="BS80" s="14" t="str">
        <f t="shared" si="81"/>
        <v/>
      </c>
      <c r="BT80" s="14">
        <f t="shared" si="82"/>
        <v>4.5801526717557293E-2</v>
      </c>
      <c r="BU80" s="14" t="str">
        <f t="shared" si="83"/>
        <v/>
      </c>
      <c r="BV80" s="14" t="str">
        <f t="shared" si="84"/>
        <v xml:space="preserve">
</v>
      </c>
      <c r="BW80" s="17">
        <f t="shared" si="85"/>
        <v>0.24999999999999981</v>
      </c>
      <c r="BX80" s="14" t="str">
        <f t="shared" si="86"/>
        <v>assoc</v>
      </c>
      <c r="BY80" s="14">
        <f t="shared" si="87"/>
        <v>0.24999999999999981</v>
      </c>
      <c r="BZ80" s="14" t="str">
        <f t="shared" si="88"/>
        <v>small</v>
      </c>
      <c r="CA80" s="14" t="str">
        <f t="shared" si="89"/>
        <v>assoc
small</v>
      </c>
      <c r="CB80" s="17">
        <f t="shared" si="90"/>
        <v>0.23423423423423442</v>
      </c>
      <c r="CC80" s="14" t="str">
        <f t="shared" si="91"/>
        <v>women</v>
      </c>
      <c r="CD80" s="14">
        <f t="shared" si="92"/>
        <v>0.23423423423423442</v>
      </c>
      <c r="CE80" s="14" t="str">
        <f t="shared" si="93"/>
        <v>small</v>
      </c>
      <c r="CF80" s="14" t="str">
        <f t="shared" si="94"/>
        <v>women
small</v>
      </c>
      <c r="CG80" s="17">
        <f t="shared" si="95"/>
        <v>0.27906976744186035</v>
      </c>
      <c r="CH80" s="14" t="str">
        <f t="shared" si="96"/>
        <v>foc</v>
      </c>
      <c r="CI80" s="14">
        <f t="shared" si="97"/>
        <v>0.27906976744186035</v>
      </c>
      <c r="CJ80" s="14" t="str">
        <f t="shared" si="98"/>
        <v>small</v>
      </c>
      <c r="CK80" s="14" t="str">
        <f t="shared" si="99"/>
        <v>foc
small</v>
      </c>
      <c r="CL80" s="17">
        <f t="shared" si="100"/>
        <v>-5.1909201397207519E-2</v>
      </c>
      <c r="CM80" s="14" t="str">
        <f t="shared" si="101"/>
        <v/>
      </c>
      <c r="CN80" s="14">
        <f t="shared" si="102"/>
        <v>5.1909201397207519E-2</v>
      </c>
      <c r="CO80" s="14" t="str">
        <f t="shared" si="103"/>
        <v/>
      </c>
      <c r="CP80" s="14" t="str">
        <f t="shared" si="104"/>
        <v xml:space="preserve">
</v>
      </c>
      <c r="CQ80" s="17">
        <f t="shared" si="105"/>
        <v>-7.0964649345892777E-2</v>
      </c>
      <c r="CR80" s="17" t="str">
        <f t="shared" si="106"/>
        <v/>
      </c>
      <c r="CS80" s="17">
        <f t="shared" si="107"/>
        <v>7.0964649345892777E-2</v>
      </c>
      <c r="CT80" s="17" t="str">
        <f t="shared" si="108"/>
        <v/>
      </c>
      <c r="CU80" s="17" t="str">
        <f t="shared" si="109"/>
        <v xml:space="preserve">
</v>
      </c>
      <c r="CV80" s="151" t="str">
        <f t="shared" si="110"/>
        <v>N&lt;5</v>
      </c>
      <c r="CW80" s="17" t="str">
        <f t="shared" si="111"/>
        <v>N&lt;5</v>
      </c>
      <c r="CX80" s="17" t="str">
        <f t="shared" si="112"/>
        <v>N&lt;5</v>
      </c>
      <c r="CY80" s="17" t="str">
        <f t="shared" si="113"/>
        <v>N&lt;5</v>
      </c>
      <c r="CZ80" s="17" t="str">
        <f t="shared" si="114"/>
        <v>N&lt;5
N&lt;5</v>
      </c>
      <c r="DA80" s="17">
        <f t="shared" si="115"/>
        <v>-3.0546901483461841E-2</v>
      </c>
      <c r="DB80" s="17" t="str">
        <f t="shared" si="116"/>
        <v/>
      </c>
      <c r="DC80" s="17">
        <f t="shared" si="117"/>
        <v>3.0546901483461841E-2</v>
      </c>
      <c r="DD80" s="17" t="str">
        <f t="shared" si="118"/>
        <v/>
      </c>
      <c r="DE80" s="17" t="str">
        <f t="shared" si="119"/>
        <v xml:space="preserve">
</v>
      </c>
      <c r="DF80" s="17">
        <f t="shared" si="120"/>
        <v>2.6568446566202882E-2</v>
      </c>
      <c r="DG80" s="17" t="str">
        <f t="shared" si="121"/>
        <v/>
      </c>
      <c r="DH80" s="17">
        <f t="shared" si="122"/>
        <v>2.6568446566202882E-2</v>
      </c>
      <c r="DI80" s="17" t="str">
        <f t="shared" si="123"/>
        <v/>
      </c>
      <c r="DJ80" s="17" t="str">
        <f t="shared" si="124"/>
        <v xml:space="preserve">
</v>
      </c>
      <c r="DK80" s="17">
        <f t="shared" si="125"/>
        <v>-8.4852813742386013E-2</v>
      </c>
      <c r="DL80" s="17" t="str">
        <f t="shared" si="126"/>
        <v/>
      </c>
      <c r="DM80" s="17">
        <f t="shared" si="127"/>
        <v>8.4852813742386013E-2</v>
      </c>
      <c r="DN80" s="17" t="str">
        <f t="shared" si="128"/>
        <v/>
      </c>
      <c r="DO80" s="17" t="str">
        <f t="shared" si="129"/>
        <v xml:space="preserve">
</v>
      </c>
      <c r="DP80" s="17">
        <f t="shared" si="130"/>
        <v>-0.10562483112939412</v>
      </c>
      <c r="DQ80" s="17" t="str">
        <f t="shared" si="131"/>
        <v>-</v>
      </c>
      <c r="DR80" s="17">
        <f t="shared" si="132"/>
        <v>0.10562483112939412</v>
      </c>
      <c r="DS80" s="17" t="str">
        <f t="shared" si="133"/>
        <v>small</v>
      </c>
      <c r="DT80" s="17" t="str">
        <f t="shared" si="134"/>
        <v>-
small</v>
      </c>
      <c r="DU80" s="17">
        <f t="shared" si="135"/>
        <v>-2.9170858183059853E-3</v>
      </c>
      <c r="DV80" s="17" t="str">
        <f t="shared" si="136"/>
        <v/>
      </c>
      <c r="DW80" s="17">
        <f t="shared" si="137"/>
        <v>2.9170858183059853E-3</v>
      </c>
      <c r="DX80" s="17" t="str">
        <f t="shared" si="138"/>
        <v/>
      </c>
      <c r="DY80" s="17" t="str">
        <f t="shared" si="139"/>
        <v xml:space="preserve">
</v>
      </c>
      <c r="DZ80" s="17">
        <f t="shared" si="140"/>
        <v>-0.15430381425444242</v>
      </c>
      <c r="EA80" s="17" t="str">
        <f t="shared" si="141"/>
        <v>-</v>
      </c>
      <c r="EB80" s="17">
        <f t="shared" si="142"/>
        <v>0.15430381425444242</v>
      </c>
      <c r="EC80" s="17" t="str">
        <f t="shared" si="143"/>
        <v>small</v>
      </c>
      <c r="ED80" s="17" t="str">
        <f t="shared" si="144"/>
        <v>-
small</v>
      </c>
      <c r="EE80" s="17">
        <f t="shared" si="145"/>
        <v>0.51848798176432465</v>
      </c>
      <c r="EF80" s="17" t="str">
        <f t="shared" si="146"/>
        <v>+</v>
      </c>
      <c r="EG80" s="17">
        <f t="shared" si="147"/>
        <v>0.51848798176432465</v>
      </c>
      <c r="EH80" s="17" t="str">
        <f t="shared" si="148"/>
        <v>Large</v>
      </c>
      <c r="EI80" s="17" t="str">
        <f t="shared" si="149"/>
        <v>+
Large</v>
      </c>
    </row>
    <row r="81" spans="1:139" s="27" customFormat="1" x14ac:dyDescent="0.2">
      <c r="A81" s="95" t="s">
        <v>192</v>
      </c>
      <c r="B81" s="95" t="s">
        <v>193</v>
      </c>
      <c r="C81" s="95" t="s">
        <v>194</v>
      </c>
      <c r="D81" s="98">
        <v>3.98</v>
      </c>
      <c r="E81" s="98">
        <v>0.93</v>
      </c>
      <c r="F81" s="126">
        <v>46</v>
      </c>
      <c r="G81" s="98">
        <v>4.1100000000000003</v>
      </c>
      <c r="H81" s="98">
        <v>0.83</v>
      </c>
      <c r="I81" s="126">
        <v>28</v>
      </c>
      <c r="J81" s="98" t="s">
        <v>442</v>
      </c>
      <c r="K81" s="98" t="s">
        <v>442</v>
      </c>
      <c r="L81" s="126" t="s">
        <v>442</v>
      </c>
      <c r="M81" s="98">
        <v>3.78</v>
      </c>
      <c r="N81" s="98">
        <v>1.06</v>
      </c>
      <c r="O81" s="126">
        <v>18</v>
      </c>
      <c r="P81" s="98">
        <v>4.08</v>
      </c>
      <c r="Q81" s="98">
        <v>1.04</v>
      </c>
      <c r="R81" s="126">
        <v>13</v>
      </c>
      <c r="S81" s="98">
        <v>4.13</v>
      </c>
      <c r="T81" s="98">
        <v>0.64</v>
      </c>
      <c r="U81" s="126">
        <v>15</v>
      </c>
      <c r="V81" s="98">
        <v>4.09</v>
      </c>
      <c r="W81" s="98">
        <v>1.04</v>
      </c>
      <c r="X81" s="126">
        <v>23</v>
      </c>
      <c r="Y81" s="98">
        <v>3.87</v>
      </c>
      <c r="Z81" s="98">
        <v>0.81</v>
      </c>
      <c r="AA81" s="126">
        <v>23</v>
      </c>
      <c r="AB81" s="98">
        <v>4</v>
      </c>
      <c r="AC81" s="98">
        <v>0.89</v>
      </c>
      <c r="AD81" s="126">
        <v>36</v>
      </c>
      <c r="AE81" s="98">
        <v>3.9</v>
      </c>
      <c r="AF81" s="98">
        <v>1.1000000000000001</v>
      </c>
      <c r="AG81" s="126">
        <v>10</v>
      </c>
      <c r="AH81" s="98">
        <v>4.1162790697674412</v>
      </c>
      <c r="AI81" s="98">
        <v>0.85103025310170488</v>
      </c>
      <c r="AJ81" s="126">
        <v>43</v>
      </c>
      <c r="AK81" s="98">
        <v>4.041666666666667</v>
      </c>
      <c r="AL81" s="98">
        <v>0.80645044413192535</v>
      </c>
      <c r="AM81" s="126">
        <v>24</v>
      </c>
      <c r="AN81" s="98" t="s">
        <v>442</v>
      </c>
      <c r="AO81" s="98" t="s">
        <v>442</v>
      </c>
      <c r="AP81" s="126" t="s">
        <v>442</v>
      </c>
      <c r="AQ81" s="98">
        <v>4.2105263157894726</v>
      </c>
      <c r="AR81" s="98">
        <v>0.91766293548224687</v>
      </c>
      <c r="AS81" s="126">
        <v>19</v>
      </c>
      <c r="AT81" s="98">
        <v>4.2222222222222223</v>
      </c>
      <c r="AU81" s="98">
        <v>0.83333333333333337</v>
      </c>
      <c r="AV81" s="126">
        <v>9</v>
      </c>
      <c r="AW81" s="98">
        <v>4</v>
      </c>
      <c r="AX81" s="98">
        <v>0.81649658092772603</v>
      </c>
      <c r="AY81" s="126">
        <v>16</v>
      </c>
      <c r="AZ81" s="98">
        <v>4</v>
      </c>
      <c r="BA81" s="98">
        <v>0.8660254037844386</v>
      </c>
      <c r="BB81" s="126">
        <v>17</v>
      </c>
      <c r="BC81" s="98">
        <v>4.1923076923076916</v>
      </c>
      <c r="BD81" s="98">
        <v>0.84943420082927035</v>
      </c>
      <c r="BE81" s="126">
        <v>26</v>
      </c>
      <c r="BF81" s="98">
        <v>4.051282051282052</v>
      </c>
      <c r="BG81" s="98">
        <v>0.85682148078378839</v>
      </c>
      <c r="BH81" s="126">
        <v>39</v>
      </c>
      <c r="BI81" s="98" t="s">
        <v>442</v>
      </c>
      <c r="BJ81" s="98" t="s">
        <v>442</v>
      </c>
      <c r="BK81" s="126" t="s">
        <v>442</v>
      </c>
      <c r="BL81" s="7"/>
      <c r="BM81" s="17" t="str">
        <f t="shared" si="76"/>
        <v>N&lt;5</v>
      </c>
      <c r="BN81" s="14" t="str">
        <f t="shared" si="75"/>
        <v>N&lt;5</v>
      </c>
      <c r="BO81" s="14" t="str">
        <f t="shared" si="77"/>
        <v>N&lt;5</v>
      </c>
      <c r="BP81" s="14" t="str">
        <f t="shared" si="78"/>
        <v>N&lt;5</v>
      </c>
      <c r="BQ81" s="14" t="str">
        <f t="shared" si="79"/>
        <v>N&lt;5
N&lt;5</v>
      </c>
      <c r="BR81" s="17">
        <f t="shared" si="80"/>
        <v>0.39759036144578375</v>
      </c>
      <c r="BS81" s="14" t="str">
        <f t="shared" si="81"/>
        <v>ntt</v>
      </c>
      <c r="BT81" s="14">
        <f t="shared" si="82"/>
        <v>0.39759036144578375</v>
      </c>
      <c r="BU81" s="14" t="str">
        <f t="shared" si="83"/>
        <v>moderate</v>
      </c>
      <c r="BV81" s="14" t="str">
        <f t="shared" si="84"/>
        <v>ntt
moderate</v>
      </c>
      <c r="BW81" s="17">
        <f t="shared" si="85"/>
        <v>-4.8076923076922906E-2</v>
      </c>
      <c r="BX81" s="14" t="str">
        <f t="shared" si="86"/>
        <v/>
      </c>
      <c r="BY81" s="14">
        <f t="shared" si="87"/>
        <v>4.8076923076922906E-2</v>
      </c>
      <c r="BZ81" s="14" t="str">
        <f t="shared" si="88"/>
        <v/>
      </c>
      <c r="CA81" s="14" t="str">
        <f t="shared" si="89"/>
        <v xml:space="preserve">
</v>
      </c>
      <c r="CB81" s="17">
        <f t="shared" si="90"/>
        <v>0.21153846153846129</v>
      </c>
      <c r="CC81" s="14" t="str">
        <f t="shared" si="91"/>
        <v>women</v>
      </c>
      <c r="CD81" s="14">
        <f t="shared" si="92"/>
        <v>0.21153846153846129</v>
      </c>
      <c r="CE81" s="14" t="str">
        <f t="shared" si="93"/>
        <v>small</v>
      </c>
      <c r="CF81" s="14" t="str">
        <f t="shared" si="94"/>
        <v>women
small</v>
      </c>
      <c r="CG81" s="17">
        <f t="shared" si="95"/>
        <v>0.11235955056179785</v>
      </c>
      <c r="CH81" s="14" t="str">
        <f t="shared" si="96"/>
        <v>foc</v>
      </c>
      <c r="CI81" s="14">
        <f t="shared" si="97"/>
        <v>0.11235955056179785</v>
      </c>
      <c r="CJ81" s="14" t="str">
        <f t="shared" si="98"/>
        <v>small</v>
      </c>
      <c r="CK81" s="14" t="str">
        <f t="shared" si="99"/>
        <v>foc
small</v>
      </c>
      <c r="CL81" s="17">
        <f t="shared" si="100"/>
        <v>0.1601342246891366</v>
      </c>
      <c r="CM81" s="14" t="str">
        <f t="shared" si="101"/>
        <v>+</v>
      </c>
      <c r="CN81" s="14">
        <f t="shared" si="102"/>
        <v>0.1601342246891366</v>
      </c>
      <c r="CO81" s="14" t="str">
        <f t="shared" si="103"/>
        <v>small</v>
      </c>
      <c r="CP81" s="14" t="str">
        <f t="shared" si="104"/>
        <v>+
small</v>
      </c>
      <c r="CQ81" s="17">
        <f t="shared" si="105"/>
        <v>-8.4733456135532695E-2</v>
      </c>
      <c r="CR81" s="17" t="str">
        <f t="shared" si="106"/>
        <v/>
      </c>
      <c r="CS81" s="17">
        <f t="shared" si="107"/>
        <v>8.4733456135532695E-2</v>
      </c>
      <c r="CT81" s="17" t="str">
        <f t="shared" si="108"/>
        <v/>
      </c>
      <c r="CU81" s="17" t="str">
        <f t="shared" si="109"/>
        <v xml:space="preserve">
</v>
      </c>
      <c r="CV81" s="151" t="str">
        <f t="shared" si="110"/>
        <v>N&lt;5</v>
      </c>
      <c r="CW81" s="17" t="str">
        <f t="shared" si="111"/>
        <v>N&lt;5</v>
      </c>
      <c r="CX81" s="17" t="str">
        <f t="shared" si="112"/>
        <v>N&lt;5</v>
      </c>
      <c r="CY81" s="17" t="str">
        <f t="shared" si="113"/>
        <v>N&lt;5</v>
      </c>
      <c r="CZ81" s="17" t="str">
        <f t="shared" si="114"/>
        <v>N&lt;5
N&lt;5</v>
      </c>
      <c r="DA81" s="17">
        <f t="shared" si="115"/>
        <v>0.46915517576529792</v>
      </c>
      <c r="DB81" s="17" t="str">
        <f t="shared" si="116"/>
        <v>+</v>
      </c>
      <c r="DC81" s="17">
        <f t="shared" si="117"/>
        <v>0.46915517576529792</v>
      </c>
      <c r="DD81" s="17" t="str">
        <f t="shared" si="118"/>
        <v>moderate</v>
      </c>
      <c r="DE81" s="17" t="str">
        <f t="shared" si="119"/>
        <v>+
moderate</v>
      </c>
      <c r="DF81" s="17">
        <f t="shared" si="120"/>
        <v>0.17066666666666669</v>
      </c>
      <c r="DG81" s="17" t="str">
        <f t="shared" si="121"/>
        <v>+</v>
      </c>
      <c r="DH81" s="17">
        <f t="shared" si="122"/>
        <v>0.17066666666666669</v>
      </c>
      <c r="DI81" s="17" t="str">
        <f t="shared" si="123"/>
        <v>small</v>
      </c>
      <c r="DJ81" s="17" t="str">
        <f t="shared" si="124"/>
        <v>+
small</v>
      </c>
      <c r="DK81" s="17">
        <f t="shared" si="125"/>
        <v>-0.15921683328090644</v>
      </c>
      <c r="DL81" s="17" t="str">
        <f t="shared" si="126"/>
        <v>-</v>
      </c>
      <c r="DM81" s="17">
        <f t="shared" si="127"/>
        <v>0.15921683328090644</v>
      </c>
      <c r="DN81" s="17" t="str">
        <f t="shared" si="128"/>
        <v>small</v>
      </c>
      <c r="DO81" s="17" t="str">
        <f t="shared" si="129"/>
        <v>-
small</v>
      </c>
      <c r="DP81" s="17">
        <f t="shared" si="130"/>
        <v>-0.10392304845413249</v>
      </c>
      <c r="DQ81" s="17" t="str">
        <f t="shared" si="131"/>
        <v>-</v>
      </c>
      <c r="DR81" s="17">
        <f t="shared" si="132"/>
        <v>0.10392304845413249</v>
      </c>
      <c r="DS81" s="17" t="str">
        <f t="shared" si="133"/>
        <v>small</v>
      </c>
      <c r="DT81" s="17" t="str">
        <f t="shared" si="134"/>
        <v>-
small</v>
      </c>
      <c r="DU81" s="17">
        <f t="shared" si="135"/>
        <v>0.37943809184164562</v>
      </c>
      <c r="DV81" s="17" t="str">
        <f t="shared" si="136"/>
        <v>+</v>
      </c>
      <c r="DW81" s="17">
        <f t="shared" si="137"/>
        <v>0.37943809184164562</v>
      </c>
      <c r="DX81" s="17" t="str">
        <f t="shared" si="138"/>
        <v>moderate</v>
      </c>
      <c r="DY81" s="17" t="str">
        <f t="shared" si="139"/>
        <v>+
moderate</v>
      </c>
      <c r="DZ81" s="17">
        <f t="shared" si="140"/>
        <v>5.9851500495927197E-2</v>
      </c>
      <c r="EA81" s="17" t="str">
        <f t="shared" si="141"/>
        <v/>
      </c>
      <c r="EB81" s="17">
        <f t="shared" si="142"/>
        <v>5.9851500495927197E-2</v>
      </c>
      <c r="EC81" s="17" t="str">
        <f t="shared" si="143"/>
        <v/>
      </c>
      <c r="ED81" s="17" t="str">
        <f t="shared" si="144"/>
        <v xml:space="preserve">
</v>
      </c>
      <c r="EE81" s="17" t="str">
        <f t="shared" si="145"/>
        <v>N&lt;5</v>
      </c>
      <c r="EF81" s="17" t="str">
        <f t="shared" si="146"/>
        <v>N&lt;5</v>
      </c>
      <c r="EG81" s="17" t="str">
        <f t="shared" si="147"/>
        <v>N&lt;5</v>
      </c>
      <c r="EH81" s="17" t="str">
        <f t="shared" si="148"/>
        <v>N&lt;5</v>
      </c>
      <c r="EI81" s="17" t="str">
        <f t="shared" si="149"/>
        <v>N&lt;5
N&lt;5</v>
      </c>
    </row>
    <row r="82" spans="1:139" x14ac:dyDescent="0.2">
      <c r="A82" s="2" t="s">
        <v>195</v>
      </c>
      <c r="B82" s="2" t="s">
        <v>193</v>
      </c>
      <c r="C82" s="2" t="s">
        <v>196</v>
      </c>
      <c r="D82" s="31">
        <v>4.2</v>
      </c>
      <c r="E82" s="31">
        <v>1.1200000000000001</v>
      </c>
      <c r="F82" s="125">
        <v>65</v>
      </c>
      <c r="G82" s="31">
        <v>3.85</v>
      </c>
      <c r="H82" s="31">
        <v>1.23</v>
      </c>
      <c r="I82" s="125">
        <v>33</v>
      </c>
      <c r="J82" s="31">
        <v>4.2</v>
      </c>
      <c r="K82" s="31">
        <v>1.3</v>
      </c>
      <c r="L82" s="125">
        <v>5</v>
      </c>
      <c r="M82" s="31">
        <v>4.63</v>
      </c>
      <c r="N82" s="31">
        <v>0.79</v>
      </c>
      <c r="O82" s="125">
        <v>27</v>
      </c>
      <c r="P82" s="31">
        <v>3.71</v>
      </c>
      <c r="Q82" s="31">
        <v>1.44</v>
      </c>
      <c r="R82" s="125">
        <v>14</v>
      </c>
      <c r="S82" s="31">
        <v>4.2</v>
      </c>
      <c r="T82" s="31">
        <v>0.86</v>
      </c>
      <c r="U82" s="125">
        <v>15</v>
      </c>
      <c r="V82" s="31">
        <v>4.09</v>
      </c>
      <c r="W82" s="31">
        <v>1.0900000000000001</v>
      </c>
      <c r="X82" s="125">
        <v>32</v>
      </c>
      <c r="Y82" s="31">
        <v>4.3</v>
      </c>
      <c r="Z82" s="31">
        <v>1.1599999999999999</v>
      </c>
      <c r="AA82" s="125">
        <v>33</v>
      </c>
      <c r="AB82" s="31">
        <v>4.0999999999999996</v>
      </c>
      <c r="AC82" s="31">
        <v>1.2</v>
      </c>
      <c r="AD82" s="125">
        <v>50</v>
      </c>
      <c r="AE82" s="31">
        <v>4.53</v>
      </c>
      <c r="AF82" s="31">
        <v>0.74</v>
      </c>
      <c r="AG82" s="125">
        <v>15</v>
      </c>
      <c r="AH82" s="31">
        <v>4.2222222222222214</v>
      </c>
      <c r="AI82" s="31">
        <v>0.93781619602531208</v>
      </c>
      <c r="AJ82" s="125">
        <v>72</v>
      </c>
      <c r="AK82" s="31">
        <v>4.0270270270270263</v>
      </c>
      <c r="AL82" s="31">
        <v>1.0404722882338493</v>
      </c>
      <c r="AM82" s="125">
        <v>37</v>
      </c>
      <c r="AN82" s="31">
        <v>4.833333333333333</v>
      </c>
      <c r="AO82" s="31">
        <v>0.40824829046386302</v>
      </c>
      <c r="AP82" s="125">
        <v>6</v>
      </c>
      <c r="AQ82" s="31">
        <v>4.3448275862068959</v>
      </c>
      <c r="AR82" s="31">
        <v>0.81397885498007871</v>
      </c>
      <c r="AS82" s="125">
        <v>29</v>
      </c>
      <c r="AT82" s="31">
        <v>3.5454545454545454</v>
      </c>
      <c r="AU82" s="31">
        <v>1.5724907862137929</v>
      </c>
      <c r="AV82" s="125">
        <v>11</v>
      </c>
      <c r="AW82" s="31">
        <v>4.2272727272727275</v>
      </c>
      <c r="AX82" s="31">
        <v>0.68534441684234204</v>
      </c>
      <c r="AY82" s="125">
        <v>22</v>
      </c>
      <c r="AZ82" s="31">
        <v>4.0909090909090917</v>
      </c>
      <c r="BA82" s="31">
        <v>0.87904907299153257</v>
      </c>
      <c r="BB82" s="125">
        <v>33</v>
      </c>
      <c r="BC82" s="31">
        <v>4.3333333333333321</v>
      </c>
      <c r="BD82" s="31">
        <v>0.98229948625750285</v>
      </c>
      <c r="BE82" s="125">
        <v>39</v>
      </c>
      <c r="BF82" s="31">
        <v>4.161290322580645</v>
      </c>
      <c r="BG82" s="31">
        <v>0.96144611686901982</v>
      </c>
      <c r="BH82" s="125">
        <v>62</v>
      </c>
      <c r="BI82" s="31">
        <v>4.5999999999999996</v>
      </c>
      <c r="BJ82" s="31">
        <v>0.69920589878010098</v>
      </c>
      <c r="BK82" s="125">
        <v>10</v>
      </c>
      <c r="BL82" s="6"/>
      <c r="BM82" s="17">
        <f t="shared" si="76"/>
        <v>-0.28455284552845533</v>
      </c>
      <c r="BN82" s="14" t="str">
        <f t="shared" si="75"/>
        <v>tenured</v>
      </c>
      <c r="BO82" s="14">
        <f t="shared" si="77"/>
        <v>0.28455284552845533</v>
      </c>
      <c r="BP82" s="14" t="str">
        <f t="shared" si="78"/>
        <v>small</v>
      </c>
      <c r="BQ82" s="14" t="str">
        <f t="shared" si="79"/>
        <v>tenured
small</v>
      </c>
      <c r="BR82" s="17">
        <f t="shared" si="80"/>
        <v>-0.63414634146341453</v>
      </c>
      <c r="BS82" s="14" t="str">
        <f t="shared" si="81"/>
        <v>tenured</v>
      </c>
      <c r="BT82" s="14">
        <f t="shared" si="82"/>
        <v>0.63414634146341453</v>
      </c>
      <c r="BU82" s="14" t="str">
        <f t="shared" si="83"/>
        <v>Large</v>
      </c>
      <c r="BV82" s="14" t="str">
        <f t="shared" si="84"/>
        <v>tenured
Large</v>
      </c>
      <c r="BW82" s="17">
        <f t="shared" si="85"/>
        <v>-0.34027777777777796</v>
      </c>
      <c r="BX82" s="14" t="str">
        <f t="shared" si="86"/>
        <v>full</v>
      </c>
      <c r="BY82" s="14">
        <f t="shared" si="87"/>
        <v>0.34027777777777796</v>
      </c>
      <c r="BZ82" s="14" t="str">
        <f t="shared" si="88"/>
        <v>moderate</v>
      </c>
      <c r="CA82" s="14" t="str">
        <f t="shared" si="89"/>
        <v>full
moderate</v>
      </c>
      <c r="CB82" s="17">
        <f t="shared" si="90"/>
        <v>-0.19266055045871555</v>
      </c>
      <c r="CC82" s="14" t="str">
        <f t="shared" si="91"/>
        <v>men</v>
      </c>
      <c r="CD82" s="14">
        <f t="shared" si="92"/>
        <v>0.19266055045871555</v>
      </c>
      <c r="CE82" s="14" t="str">
        <f t="shared" si="93"/>
        <v>small</v>
      </c>
      <c r="CF82" s="14" t="str">
        <f t="shared" si="94"/>
        <v>men
small</v>
      </c>
      <c r="CG82" s="17">
        <f t="shared" si="95"/>
        <v>-0.35833333333333384</v>
      </c>
      <c r="CH82" s="14" t="str">
        <f t="shared" si="96"/>
        <v>white</v>
      </c>
      <c r="CI82" s="14">
        <f t="shared" si="97"/>
        <v>0.35833333333333384</v>
      </c>
      <c r="CJ82" s="14" t="str">
        <f t="shared" si="98"/>
        <v>moderate</v>
      </c>
      <c r="CK82" s="14" t="str">
        <f t="shared" si="99"/>
        <v>white
moderate</v>
      </c>
      <c r="CL82" s="17">
        <f t="shared" si="100"/>
        <v>2.369571171451753E-2</v>
      </c>
      <c r="CM82" s="14" t="str">
        <f t="shared" si="101"/>
        <v/>
      </c>
      <c r="CN82" s="14">
        <f t="shared" si="102"/>
        <v>2.369571171451753E-2</v>
      </c>
      <c r="CO82" s="14" t="str">
        <f t="shared" si="103"/>
        <v/>
      </c>
      <c r="CP82" s="14" t="str">
        <f t="shared" si="104"/>
        <v xml:space="preserve">
</v>
      </c>
      <c r="CQ82" s="17">
        <f t="shared" si="105"/>
        <v>0.17014103021188667</v>
      </c>
      <c r="CR82" s="17" t="str">
        <f t="shared" si="106"/>
        <v>+</v>
      </c>
      <c r="CS82" s="17">
        <f t="shared" si="107"/>
        <v>0.17014103021188667</v>
      </c>
      <c r="CT82" s="17" t="str">
        <f t="shared" si="108"/>
        <v>small</v>
      </c>
      <c r="CU82" s="17" t="str">
        <f t="shared" si="109"/>
        <v>+
small</v>
      </c>
      <c r="CV82" s="151">
        <f t="shared" si="110"/>
        <v>1.5513435037626784</v>
      </c>
      <c r="CW82" s="17" t="str">
        <f t="shared" si="111"/>
        <v>+</v>
      </c>
      <c r="CX82" s="17">
        <f t="shared" si="112"/>
        <v>1.5513435037626784</v>
      </c>
      <c r="CY82" s="17" t="str">
        <f t="shared" si="113"/>
        <v>Large</v>
      </c>
      <c r="CZ82" s="17" t="str">
        <f t="shared" si="114"/>
        <v>+
Large</v>
      </c>
      <c r="DA82" s="17">
        <f t="shared" si="115"/>
        <v>-0.35034376144830359</v>
      </c>
      <c r="DB82" s="17" t="str">
        <f t="shared" si="116"/>
        <v>-</v>
      </c>
      <c r="DC82" s="17">
        <f t="shared" si="117"/>
        <v>0.35034376144830359</v>
      </c>
      <c r="DD82" s="17" t="str">
        <f t="shared" si="118"/>
        <v>moderate</v>
      </c>
      <c r="DE82" s="17" t="str">
        <f t="shared" si="119"/>
        <v>-
moderate</v>
      </c>
      <c r="DF82" s="17">
        <f t="shared" si="120"/>
        <v>-0.10464001187672667</v>
      </c>
      <c r="DG82" s="17" t="str">
        <f t="shared" si="121"/>
        <v>-</v>
      </c>
      <c r="DH82" s="17">
        <f t="shared" si="122"/>
        <v>0.10464001187672667</v>
      </c>
      <c r="DI82" s="17" t="str">
        <f t="shared" si="123"/>
        <v>small</v>
      </c>
      <c r="DJ82" s="17" t="str">
        <f t="shared" si="124"/>
        <v>-
small</v>
      </c>
      <c r="DK82" s="17">
        <f t="shared" si="125"/>
        <v>3.9794191945684454E-2</v>
      </c>
      <c r="DL82" s="17" t="str">
        <f t="shared" si="126"/>
        <v/>
      </c>
      <c r="DM82" s="17">
        <f t="shared" si="127"/>
        <v>3.9794191945684454E-2</v>
      </c>
      <c r="DN82" s="17" t="str">
        <f t="shared" si="128"/>
        <v/>
      </c>
      <c r="DO82" s="17" t="str">
        <f t="shared" si="129"/>
        <v xml:space="preserve">
</v>
      </c>
      <c r="DP82" s="17">
        <f t="shared" si="130"/>
        <v>1.0341753799911185E-3</v>
      </c>
      <c r="DQ82" s="17" t="str">
        <f t="shared" si="131"/>
        <v/>
      </c>
      <c r="DR82" s="17">
        <f t="shared" si="132"/>
        <v>1.0341753799911185E-3</v>
      </c>
      <c r="DS82" s="17" t="str">
        <f t="shared" si="133"/>
        <v/>
      </c>
      <c r="DT82" s="17" t="str">
        <f t="shared" si="134"/>
        <v xml:space="preserve">
</v>
      </c>
      <c r="DU82" s="17">
        <f t="shared" si="135"/>
        <v>3.3933982252530907E-2</v>
      </c>
      <c r="DV82" s="17" t="str">
        <f t="shared" si="136"/>
        <v/>
      </c>
      <c r="DW82" s="17">
        <f t="shared" si="137"/>
        <v>3.3933982252530907E-2</v>
      </c>
      <c r="DX82" s="17" t="str">
        <f t="shared" si="138"/>
        <v/>
      </c>
      <c r="DY82" s="17" t="str">
        <f t="shared" si="139"/>
        <v xml:space="preserve">
</v>
      </c>
      <c r="DZ82" s="17">
        <f t="shared" si="140"/>
        <v>6.3748057748924378E-2</v>
      </c>
      <c r="EA82" s="17" t="str">
        <f t="shared" si="141"/>
        <v/>
      </c>
      <c r="EB82" s="17">
        <f t="shared" si="142"/>
        <v>6.3748057748924378E-2</v>
      </c>
      <c r="EC82" s="17" t="str">
        <f t="shared" si="143"/>
        <v/>
      </c>
      <c r="ED82" s="17" t="str">
        <f t="shared" si="144"/>
        <v xml:space="preserve">
</v>
      </c>
      <c r="EE82" s="17">
        <f t="shared" si="145"/>
        <v>0.10011357187078633</v>
      </c>
      <c r="EF82" s="17" t="str">
        <f t="shared" si="146"/>
        <v>+</v>
      </c>
      <c r="EG82" s="17">
        <f t="shared" si="147"/>
        <v>0.10011357187078633</v>
      </c>
      <c r="EH82" s="17" t="str">
        <f t="shared" si="148"/>
        <v>small</v>
      </c>
      <c r="EI82" s="17" t="str">
        <f t="shared" si="149"/>
        <v>+
small</v>
      </c>
    </row>
    <row r="83" spans="1:139" s="27" customFormat="1" x14ac:dyDescent="0.2">
      <c r="A83" s="95" t="s">
        <v>197</v>
      </c>
      <c r="B83" s="95" t="s">
        <v>193</v>
      </c>
      <c r="C83" s="95" t="s">
        <v>198</v>
      </c>
      <c r="D83" s="98">
        <v>3.77</v>
      </c>
      <c r="E83" s="98">
        <v>1.04</v>
      </c>
      <c r="F83" s="126">
        <v>65</v>
      </c>
      <c r="G83" s="98">
        <v>3.58</v>
      </c>
      <c r="H83" s="98">
        <v>1.03</v>
      </c>
      <c r="I83" s="126">
        <v>33</v>
      </c>
      <c r="J83" s="98">
        <v>4.2</v>
      </c>
      <c r="K83" s="98">
        <v>0.45</v>
      </c>
      <c r="L83" s="126">
        <v>5</v>
      </c>
      <c r="M83" s="98">
        <v>3.93</v>
      </c>
      <c r="N83" s="98">
        <v>1.1100000000000001</v>
      </c>
      <c r="O83" s="126">
        <v>27</v>
      </c>
      <c r="P83" s="98">
        <v>3.43</v>
      </c>
      <c r="Q83" s="100">
        <v>1.02</v>
      </c>
      <c r="R83" s="126">
        <v>14</v>
      </c>
      <c r="S83" s="98">
        <v>3.87</v>
      </c>
      <c r="T83" s="100">
        <v>0.92</v>
      </c>
      <c r="U83" s="126">
        <v>15</v>
      </c>
      <c r="V83" s="98">
        <v>3.56</v>
      </c>
      <c r="W83" s="100">
        <v>1.05</v>
      </c>
      <c r="X83" s="126">
        <v>32</v>
      </c>
      <c r="Y83" s="98">
        <v>3.97</v>
      </c>
      <c r="Z83" s="100">
        <v>1.02</v>
      </c>
      <c r="AA83" s="126">
        <v>33</v>
      </c>
      <c r="AB83" s="98">
        <v>3.7</v>
      </c>
      <c r="AC83" s="100">
        <v>1.05</v>
      </c>
      <c r="AD83" s="126">
        <v>50</v>
      </c>
      <c r="AE83" s="98">
        <v>4</v>
      </c>
      <c r="AF83" s="100">
        <v>1</v>
      </c>
      <c r="AG83" s="126">
        <v>15</v>
      </c>
      <c r="AH83" s="98">
        <v>3.666666666666667</v>
      </c>
      <c r="AI83" s="98">
        <v>1.020908184474373</v>
      </c>
      <c r="AJ83" s="126">
        <v>72</v>
      </c>
      <c r="AK83" s="98">
        <v>3.3513513513513509</v>
      </c>
      <c r="AL83" s="98">
        <v>1.1109609508143095</v>
      </c>
      <c r="AM83" s="126">
        <v>37</v>
      </c>
      <c r="AN83" s="98">
        <v>4.3333333333333339</v>
      </c>
      <c r="AO83" s="98">
        <v>0.5163977794943222</v>
      </c>
      <c r="AP83" s="126">
        <v>6</v>
      </c>
      <c r="AQ83" s="98">
        <v>3.9310344827586206</v>
      </c>
      <c r="AR83" s="98">
        <v>0.84223488761231569</v>
      </c>
      <c r="AS83" s="126">
        <v>29</v>
      </c>
      <c r="AT83" s="98">
        <v>2.9090909090909087</v>
      </c>
      <c r="AU83" s="100">
        <v>1.1361818036340359</v>
      </c>
      <c r="AV83" s="126">
        <v>11</v>
      </c>
      <c r="AW83" s="98">
        <v>3.545454545454545</v>
      </c>
      <c r="AX83" s="100">
        <v>1.1009637651263606</v>
      </c>
      <c r="AY83" s="126">
        <v>22</v>
      </c>
      <c r="AZ83" s="98">
        <v>3.4545454545454533</v>
      </c>
      <c r="BA83" s="100">
        <v>1.1205720941473682</v>
      </c>
      <c r="BB83" s="126">
        <v>33</v>
      </c>
      <c r="BC83" s="98">
        <v>3.8461538461538463</v>
      </c>
      <c r="BD83" s="100">
        <v>0.90433056189768701</v>
      </c>
      <c r="BE83" s="126">
        <v>39</v>
      </c>
      <c r="BF83" s="98">
        <v>3.564516129032258</v>
      </c>
      <c r="BG83" s="100">
        <v>1.0182107054628702</v>
      </c>
      <c r="BH83" s="126">
        <v>62</v>
      </c>
      <c r="BI83" s="98">
        <v>4.3</v>
      </c>
      <c r="BJ83" s="100">
        <v>0.82327260234856459</v>
      </c>
      <c r="BK83" s="126">
        <v>10</v>
      </c>
      <c r="BL83" s="7"/>
      <c r="BM83" s="17">
        <f t="shared" si="76"/>
        <v>-0.6019417475728156</v>
      </c>
      <c r="BN83" s="14" t="str">
        <f t="shared" si="75"/>
        <v>tenured</v>
      </c>
      <c r="BO83" s="14">
        <f t="shared" si="77"/>
        <v>0.6019417475728156</v>
      </c>
      <c r="BP83" s="14" t="str">
        <f t="shared" si="78"/>
        <v>Large</v>
      </c>
      <c r="BQ83" s="14" t="str">
        <f t="shared" si="79"/>
        <v>tenured
Large</v>
      </c>
      <c r="BR83" s="17">
        <f t="shared" si="80"/>
        <v>-0.33980582524271852</v>
      </c>
      <c r="BS83" s="14" t="str">
        <f t="shared" si="81"/>
        <v>tenured</v>
      </c>
      <c r="BT83" s="14">
        <f t="shared" si="82"/>
        <v>0.33980582524271852</v>
      </c>
      <c r="BU83" s="14" t="str">
        <f t="shared" si="83"/>
        <v>moderate</v>
      </c>
      <c r="BV83" s="14" t="str">
        <f t="shared" si="84"/>
        <v>tenured
moderate</v>
      </c>
      <c r="BW83" s="17">
        <f t="shared" si="85"/>
        <v>-0.43137254901960781</v>
      </c>
      <c r="BX83" s="14" t="str">
        <f t="shared" si="86"/>
        <v>full</v>
      </c>
      <c r="BY83" s="14">
        <f t="shared" si="87"/>
        <v>0.43137254901960781</v>
      </c>
      <c r="BZ83" s="14" t="str">
        <f t="shared" si="88"/>
        <v>moderate</v>
      </c>
      <c r="CA83" s="14" t="str">
        <f t="shared" si="89"/>
        <v>full
moderate</v>
      </c>
      <c r="CB83" s="17">
        <f t="shared" si="90"/>
        <v>-0.39047619047619059</v>
      </c>
      <c r="CC83" s="14" t="str">
        <f t="shared" si="91"/>
        <v>men</v>
      </c>
      <c r="CD83" s="14">
        <f t="shared" si="92"/>
        <v>0.39047619047619059</v>
      </c>
      <c r="CE83" s="14" t="str">
        <f t="shared" si="93"/>
        <v>moderate</v>
      </c>
      <c r="CF83" s="14" t="str">
        <f t="shared" si="94"/>
        <v>men
moderate</v>
      </c>
      <c r="CG83" s="17">
        <f t="shared" si="95"/>
        <v>-0.28571428571428553</v>
      </c>
      <c r="CH83" s="14" t="str">
        <f t="shared" si="96"/>
        <v>white</v>
      </c>
      <c r="CI83" s="14">
        <f t="shared" si="97"/>
        <v>0.28571428571428553</v>
      </c>
      <c r="CJ83" s="14" t="str">
        <f t="shared" si="98"/>
        <v>small</v>
      </c>
      <c r="CK83" s="14" t="str">
        <f t="shared" si="99"/>
        <v>white
small</v>
      </c>
      <c r="CL83" s="17">
        <f t="shared" si="100"/>
        <v>-0.10121706819946348</v>
      </c>
      <c r="CM83" s="14" t="str">
        <f t="shared" si="101"/>
        <v>-</v>
      </c>
      <c r="CN83" s="14">
        <f t="shared" si="102"/>
        <v>0.10121706819946348</v>
      </c>
      <c r="CO83" s="14" t="str">
        <f t="shared" si="103"/>
        <v>small</v>
      </c>
      <c r="CP83" s="14" t="str">
        <f t="shared" si="104"/>
        <v>-
small</v>
      </c>
      <c r="CQ83" s="17">
        <f t="shared" si="105"/>
        <v>-0.20581159804136667</v>
      </c>
      <c r="CR83" s="17" t="str">
        <f t="shared" si="106"/>
        <v>-</v>
      </c>
      <c r="CS83" s="17">
        <f t="shared" si="107"/>
        <v>0.20581159804136667</v>
      </c>
      <c r="CT83" s="17" t="str">
        <f t="shared" si="108"/>
        <v>small</v>
      </c>
      <c r="CU83" s="17" t="str">
        <f t="shared" si="109"/>
        <v>-
small</v>
      </c>
      <c r="CV83" s="151">
        <f t="shared" si="110"/>
        <v>0.25819888974716193</v>
      </c>
      <c r="CW83" s="17" t="str">
        <f t="shared" si="111"/>
        <v>+</v>
      </c>
      <c r="CX83" s="17">
        <f t="shared" si="112"/>
        <v>0.25819888974716193</v>
      </c>
      <c r="CY83" s="17" t="str">
        <f t="shared" si="113"/>
        <v>small</v>
      </c>
      <c r="CZ83" s="17" t="str">
        <f t="shared" si="114"/>
        <v>+
small</v>
      </c>
      <c r="DA83" s="17">
        <f t="shared" si="115"/>
        <v>1.2282592111009403E-3</v>
      </c>
      <c r="DB83" s="17" t="str">
        <f t="shared" si="116"/>
        <v/>
      </c>
      <c r="DC83" s="17">
        <f t="shared" si="117"/>
        <v>1.2282592111009403E-3</v>
      </c>
      <c r="DD83" s="17" t="str">
        <f t="shared" si="118"/>
        <v/>
      </c>
      <c r="DE83" s="17" t="str">
        <f t="shared" si="119"/>
        <v xml:space="preserve">
</v>
      </c>
      <c r="DF83" s="17">
        <f t="shared" si="120"/>
        <v>-0.45847336160725582</v>
      </c>
      <c r="DG83" s="17" t="str">
        <f t="shared" si="121"/>
        <v>-</v>
      </c>
      <c r="DH83" s="17">
        <f t="shared" si="122"/>
        <v>0.45847336160725582</v>
      </c>
      <c r="DI83" s="17" t="str">
        <f t="shared" si="123"/>
        <v>moderate</v>
      </c>
      <c r="DJ83" s="17" t="str">
        <f t="shared" si="124"/>
        <v>-
moderate</v>
      </c>
      <c r="DK83" s="17">
        <f t="shared" si="125"/>
        <v>-0.2947830481125836</v>
      </c>
      <c r="DL83" s="17" t="str">
        <f t="shared" si="126"/>
        <v>-</v>
      </c>
      <c r="DM83" s="17">
        <f t="shared" si="127"/>
        <v>0.2947830481125836</v>
      </c>
      <c r="DN83" s="17" t="str">
        <f t="shared" si="128"/>
        <v>small</v>
      </c>
      <c r="DO83" s="17" t="str">
        <f t="shared" si="129"/>
        <v>-
small</v>
      </c>
      <c r="DP83" s="17">
        <f t="shared" si="130"/>
        <v>-9.4107774060522245E-2</v>
      </c>
      <c r="DQ83" s="17" t="str">
        <f t="shared" si="131"/>
        <v/>
      </c>
      <c r="DR83" s="17">
        <f t="shared" si="132"/>
        <v>9.4107774060522245E-2</v>
      </c>
      <c r="DS83" s="17" t="str">
        <f t="shared" si="133"/>
        <v/>
      </c>
      <c r="DT83" s="17" t="str">
        <f t="shared" si="134"/>
        <v xml:space="preserve">
</v>
      </c>
      <c r="DU83" s="17">
        <f t="shared" si="135"/>
        <v>-0.13694788063589239</v>
      </c>
      <c r="DV83" s="17" t="str">
        <f t="shared" si="136"/>
        <v>-</v>
      </c>
      <c r="DW83" s="17">
        <f t="shared" si="137"/>
        <v>0.13694788063589239</v>
      </c>
      <c r="DX83" s="17" t="str">
        <f t="shared" si="138"/>
        <v>small</v>
      </c>
      <c r="DY83" s="17" t="str">
        <f t="shared" si="139"/>
        <v>-
small</v>
      </c>
      <c r="DZ83" s="17">
        <f t="shared" si="140"/>
        <v>-0.1330607410046355</v>
      </c>
      <c r="EA83" s="17" t="str">
        <f t="shared" si="141"/>
        <v>-</v>
      </c>
      <c r="EB83" s="17">
        <f t="shared" si="142"/>
        <v>0.1330607410046355</v>
      </c>
      <c r="EC83" s="17" t="str">
        <f t="shared" si="143"/>
        <v>small</v>
      </c>
      <c r="ED83" s="17" t="str">
        <f t="shared" si="144"/>
        <v>-
small</v>
      </c>
      <c r="EE83" s="17">
        <f t="shared" si="145"/>
        <v>0.36439934858051198</v>
      </c>
      <c r="EF83" s="17" t="str">
        <f t="shared" si="146"/>
        <v>+</v>
      </c>
      <c r="EG83" s="17">
        <f t="shared" si="147"/>
        <v>0.36439934858051198</v>
      </c>
      <c r="EH83" s="17" t="str">
        <f t="shared" si="148"/>
        <v>moderate</v>
      </c>
      <c r="EI83" s="17" t="str">
        <f t="shared" si="149"/>
        <v>+
moderate</v>
      </c>
    </row>
    <row r="84" spans="1:139" x14ac:dyDescent="0.2">
      <c r="A84" s="2" t="s">
        <v>199</v>
      </c>
      <c r="B84" s="2" t="s">
        <v>193</v>
      </c>
      <c r="C84" s="2" t="s">
        <v>200</v>
      </c>
      <c r="D84" s="31">
        <v>3.62</v>
      </c>
      <c r="E84" s="31">
        <v>1.23</v>
      </c>
      <c r="F84" s="125">
        <v>65</v>
      </c>
      <c r="G84" s="31">
        <v>3.45</v>
      </c>
      <c r="H84" s="31">
        <v>1.18</v>
      </c>
      <c r="I84" s="125">
        <v>33</v>
      </c>
      <c r="J84" s="31">
        <v>4.4000000000000004</v>
      </c>
      <c r="K84" s="31">
        <v>0.55000000000000004</v>
      </c>
      <c r="L84" s="125">
        <v>5</v>
      </c>
      <c r="M84" s="31">
        <v>3.67</v>
      </c>
      <c r="N84" s="31">
        <v>1.36</v>
      </c>
      <c r="O84" s="125">
        <v>27</v>
      </c>
      <c r="P84" s="31">
        <v>3.43</v>
      </c>
      <c r="Q84" s="33">
        <v>1.22</v>
      </c>
      <c r="R84" s="125">
        <v>14</v>
      </c>
      <c r="S84" s="31">
        <v>3.6</v>
      </c>
      <c r="T84" s="33">
        <v>1.1200000000000001</v>
      </c>
      <c r="U84" s="125">
        <v>15</v>
      </c>
      <c r="V84" s="31">
        <v>3.44</v>
      </c>
      <c r="W84" s="33">
        <v>1.27</v>
      </c>
      <c r="X84" s="125">
        <v>32</v>
      </c>
      <c r="Y84" s="31">
        <v>3.79</v>
      </c>
      <c r="Z84" s="33">
        <v>1.19</v>
      </c>
      <c r="AA84" s="125">
        <v>33</v>
      </c>
      <c r="AB84" s="31">
        <v>3.56</v>
      </c>
      <c r="AC84" s="33">
        <v>1.25</v>
      </c>
      <c r="AD84" s="125">
        <v>50</v>
      </c>
      <c r="AE84" s="31">
        <v>3.8</v>
      </c>
      <c r="AF84" s="33">
        <v>1.21</v>
      </c>
      <c r="AG84" s="125">
        <v>15</v>
      </c>
      <c r="AH84" s="31">
        <v>3.3098591549295775</v>
      </c>
      <c r="AI84" s="31">
        <v>1.1287356934170025</v>
      </c>
      <c r="AJ84" s="125">
        <v>71</v>
      </c>
      <c r="AK84" s="31">
        <v>2.9722222222222223</v>
      </c>
      <c r="AL84" s="31">
        <v>1.0552213338878547</v>
      </c>
      <c r="AM84" s="125">
        <v>36</v>
      </c>
      <c r="AN84" s="31">
        <v>4.166666666666667</v>
      </c>
      <c r="AO84" s="31">
        <v>0.752772652709081</v>
      </c>
      <c r="AP84" s="125">
        <v>6</v>
      </c>
      <c r="AQ84" s="31">
        <v>3.5517241379310347</v>
      </c>
      <c r="AR84" s="31">
        <v>1.15220927217956</v>
      </c>
      <c r="AS84" s="125">
        <v>29</v>
      </c>
      <c r="AT84" s="31">
        <v>2.6363636363636362</v>
      </c>
      <c r="AU84" s="33">
        <v>1.12006493318265</v>
      </c>
      <c r="AV84" s="125">
        <v>11</v>
      </c>
      <c r="AW84" s="31">
        <v>3.227272727272728</v>
      </c>
      <c r="AX84" s="33">
        <v>1.0660035817780522</v>
      </c>
      <c r="AY84" s="125">
        <v>22</v>
      </c>
      <c r="AZ84" s="31">
        <v>3.1515151515151509</v>
      </c>
      <c r="BA84" s="33">
        <v>1.2530266388133005</v>
      </c>
      <c r="BB84" s="125">
        <v>33</v>
      </c>
      <c r="BC84" s="31">
        <v>3.447368421052631</v>
      </c>
      <c r="BD84" s="33">
        <v>1.0053201297597409</v>
      </c>
      <c r="BE84" s="125">
        <v>38</v>
      </c>
      <c r="BF84" s="31">
        <v>3.193548387096774</v>
      </c>
      <c r="BG84" s="33">
        <v>1.083992463790562</v>
      </c>
      <c r="BH84" s="125">
        <v>62</v>
      </c>
      <c r="BI84" s="31">
        <v>4.1111111111111107</v>
      </c>
      <c r="BJ84" s="33">
        <v>1.1666666666666667</v>
      </c>
      <c r="BK84" s="125">
        <v>9</v>
      </c>
      <c r="BL84" s="6"/>
      <c r="BM84" s="17">
        <f t="shared" si="76"/>
        <v>-0.80508474576271205</v>
      </c>
      <c r="BN84" s="14" t="str">
        <f t="shared" si="75"/>
        <v>tenured</v>
      </c>
      <c r="BO84" s="14">
        <f t="shared" si="77"/>
        <v>0.80508474576271205</v>
      </c>
      <c r="BP84" s="14" t="str">
        <f t="shared" si="78"/>
        <v>Large</v>
      </c>
      <c r="BQ84" s="14" t="str">
        <f t="shared" si="79"/>
        <v>tenured
Large</v>
      </c>
      <c r="BR84" s="17">
        <f t="shared" si="80"/>
        <v>-0.1864406779661015</v>
      </c>
      <c r="BS84" s="14" t="str">
        <f t="shared" si="81"/>
        <v>tenured</v>
      </c>
      <c r="BT84" s="14">
        <f t="shared" si="82"/>
        <v>0.1864406779661015</v>
      </c>
      <c r="BU84" s="14" t="str">
        <f t="shared" si="83"/>
        <v>small</v>
      </c>
      <c r="BV84" s="14" t="str">
        <f t="shared" si="84"/>
        <v>tenured
small</v>
      </c>
      <c r="BW84" s="17">
        <f t="shared" si="85"/>
        <v>-0.1393442622950819</v>
      </c>
      <c r="BX84" s="14" t="str">
        <f t="shared" si="86"/>
        <v>full</v>
      </c>
      <c r="BY84" s="14">
        <f t="shared" si="87"/>
        <v>0.1393442622950819</v>
      </c>
      <c r="BZ84" s="14" t="str">
        <f t="shared" si="88"/>
        <v>small</v>
      </c>
      <c r="CA84" s="14" t="str">
        <f t="shared" si="89"/>
        <v>full
small</v>
      </c>
      <c r="CB84" s="17">
        <f t="shared" si="90"/>
        <v>-0.27559055118110243</v>
      </c>
      <c r="CC84" s="14" t="str">
        <f t="shared" si="91"/>
        <v>men</v>
      </c>
      <c r="CD84" s="14">
        <f t="shared" si="92"/>
        <v>0.27559055118110243</v>
      </c>
      <c r="CE84" s="14" t="str">
        <f t="shared" si="93"/>
        <v>small</v>
      </c>
      <c r="CF84" s="14" t="str">
        <f t="shared" si="94"/>
        <v>men
small</v>
      </c>
      <c r="CG84" s="17">
        <f t="shared" si="95"/>
        <v>-0.19199999999999981</v>
      </c>
      <c r="CH84" s="14" t="str">
        <f t="shared" si="96"/>
        <v>white</v>
      </c>
      <c r="CI84" s="14">
        <f t="shared" si="97"/>
        <v>0.19199999999999981</v>
      </c>
      <c r="CJ84" s="14" t="str">
        <f t="shared" si="98"/>
        <v>small</v>
      </c>
      <c r="CK84" s="14" t="str">
        <f t="shared" si="99"/>
        <v>white
small</v>
      </c>
      <c r="CL84" s="17">
        <f t="shared" si="100"/>
        <v>-0.27476835088960327</v>
      </c>
      <c r="CM84" s="14" t="str">
        <f t="shared" si="101"/>
        <v>-</v>
      </c>
      <c r="CN84" s="14">
        <f t="shared" si="102"/>
        <v>0.27476835088960327</v>
      </c>
      <c r="CO84" s="14" t="str">
        <f t="shared" si="103"/>
        <v>small</v>
      </c>
      <c r="CP84" s="14" t="str">
        <f t="shared" si="104"/>
        <v>-
small</v>
      </c>
      <c r="CQ84" s="17">
        <f t="shared" si="105"/>
        <v>-0.45277494155416159</v>
      </c>
      <c r="CR84" s="17" t="str">
        <f t="shared" si="106"/>
        <v>-</v>
      </c>
      <c r="CS84" s="17">
        <f t="shared" si="107"/>
        <v>0.45277494155416159</v>
      </c>
      <c r="CT84" s="17" t="str">
        <f t="shared" si="108"/>
        <v>moderate</v>
      </c>
      <c r="CU84" s="17" t="str">
        <f t="shared" si="109"/>
        <v>-
moderate</v>
      </c>
      <c r="CV84" s="151">
        <f t="shared" si="110"/>
        <v>-0.30996520993903343</v>
      </c>
      <c r="CW84" s="17" t="str">
        <f t="shared" si="111"/>
        <v>-</v>
      </c>
      <c r="CX84" s="17">
        <f t="shared" si="112"/>
        <v>0.30996520993903343</v>
      </c>
      <c r="CY84" s="17" t="str">
        <f t="shared" si="113"/>
        <v>moderate</v>
      </c>
      <c r="CZ84" s="17" t="str">
        <f t="shared" si="114"/>
        <v>-
moderate</v>
      </c>
      <c r="DA84" s="17">
        <f t="shared" si="115"/>
        <v>-0.10265137152145148</v>
      </c>
      <c r="DB84" s="17" t="str">
        <f t="shared" si="116"/>
        <v>-</v>
      </c>
      <c r="DC84" s="17">
        <f t="shared" si="117"/>
        <v>0.10265137152145148</v>
      </c>
      <c r="DD84" s="17" t="str">
        <f t="shared" si="118"/>
        <v>small</v>
      </c>
      <c r="DE84" s="17" t="str">
        <f t="shared" si="119"/>
        <v>-
small</v>
      </c>
      <c r="DF84" s="17">
        <f t="shared" si="120"/>
        <v>-0.70856281642641594</v>
      </c>
      <c r="DG84" s="17" t="str">
        <f t="shared" si="121"/>
        <v>-</v>
      </c>
      <c r="DH84" s="17">
        <f t="shared" si="122"/>
        <v>0.70856281642641594</v>
      </c>
      <c r="DI84" s="17" t="str">
        <f t="shared" si="123"/>
        <v>Large</v>
      </c>
      <c r="DJ84" s="17" t="str">
        <f t="shared" si="124"/>
        <v>-
Large</v>
      </c>
      <c r="DK84" s="17">
        <f t="shared" si="125"/>
        <v>-0.34964917482320051</v>
      </c>
      <c r="DL84" s="17" t="str">
        <f t="shared" si="126"/>
        <v>-</v>
      </c>
      <c r="DM84" s="17">
        <f t="shared" si="127"/>
        <v>0.34964917482320051</v>
      </c>
      <c r="DN84" s="17" t="str">
        <f t="shared" si="128"/>
        <v>moderate</v>
      </c>
      <c r="DO84" s="17" t="str">
        <f t="shared" si="129"/>
        <v>-
moderate</v>
      </c>
      <c r="DP84" s="17">
        <f t="shared" si="130"/>
        <v>-0.23023041932936344</v>
      </c>
      <c r="DQ84" s="17" t="str">
        <f t="shared" si="131"/>
        <v>-</v>
      </c>
      <c r="DR84" s="17">
        <f t="shared" si="132"/>
        <v>0.23023041932936344</v>
      </c>
      <c r="DS84" s="17" t="str">
        <f t="shared" si="133"/>
        <v>small</v>
      </c>
      <c r="DT84" s="17" t="str">
        <f t="shared" si="134"/>
        <v>-
small</v>
      </c>
      <c r="DU84" s="17">
        <f t="shared" si="135"/>
        <v>-0.34081838093628319</v>
      </c>
      <c r="DV84" s="17" t="str">
        <f t="shared" si="136"/>
        <v>-</v>
      </c>
      <c r="DW84" s="17">
        <f t="shared" si="137"/>
        <v>0.34081838093628319</v>
      </c>
      <c r="DX84" s="17" t="str">
        <f t="shared" si="138"/>
        <v>moderate</v>
      </c>
      <c r="DY84" s="17" t="str">
        <f t="shared" si="139"/>
        <v>-
moderate</v>
      </c>
      <c r="DZ84" s="17">
        <f t="shared" si="140"/>
        <v>-0.33805734370310908</v>
      </c>
      <c r="EA84" s="17" t="str">
        <f t="shared" si="141"/>
        <v>-</v>
      </c>
      <c r="EB84" s="17">
        <f t="shared" si="142"/>
        <v>0.33805734370310908</v>
      </c>
      <c r="EC84" s="17" t="str">
        <f t="shared" si="143"/>
        <v>moderate</v>
      </c>
      <c r="ED84" s="17" t="str">
        <f t="shared" si="144"/>
        <v>-
moderate</v>
      </c>
      <c r="EE84" s="17">
        <f t="shared" si="145"/>
        <v>0.26666666666666644</v>
      </c>
      <c r="EF84" s="17" t="str">
        <f t="shared" si="146"/>
        <v>+</v>
      </c>
      <c r="EG84" s="17">
        <f t="shared" si="147"/>
        <v>0.26666666666666644</v>
      </c>
      <c r="EH84" s="17" t="str">
        <f t="shared" si="148"/>
        <v>small</v>
      </c>
      <c r="EI84" s="17" t="str">
        <f t="shared" si="149"/>
        <v>+
small</v>
      </c>
    </row>
    <row r="85" spans="1:139" s="27" customFormat="1" x14ac:dyDescent="0.2">
      <c r="A85" s="95" t="s">
        <v>201</v>
      </c>
      <c r="B85" s="95" t="s">
        <v>193</v>
      </c>
      <c r="C85" s="95" t="s">
        <v>202</v>
      </c>
      <c r="D85" s="98">
        <v>3.52</v>
      </c>
      <c r="E85" s="98">
        <v>1.19</v>
      </c>
      <c r="F85" s="126">
        <v>44</v>
      </c>
      <c r="G85" s="98">
        <v>3.46</v>
      </c>
      <c r="H85" s="98">
        <v>1.18</v>
      </c>
      <c r="I85" s="126">
        <v>24</v>
      </c>
      <c r="J85" s="98">
        <v>4.4000000000000004</v>
      </c>
      <c r="K85" s="98">
        <v>0.55000000000000004</v>
      </c>
      <c r="L85" s="126">
        <v>5</v>
      </c>
      <c r="M85" s="98">
        <v>3.33</v>
      </c>
      <c r="N85" s="98">
        <v>1.29</v>
      </c>
      <c r="O85" s="126">
        <v>15</v>
      </c>
      <c r="P85" s="98">
        <v>4</v>
      </c>
      <c r="Q85" s="98">
        <v>0.93</v>
      </c>
      <c r="R85" s="126">
        <v>8</v>
      </c>
      <c r="S85" s="98">
        <v>3.33</v>
      </c>
      <c r="T85" s="98">
        <v>1.23</v>
      </c>
      <c r="U85" s="126">
        <v>12</v>
      </c>
      <c r="V85" s="98">
        <v>3.36</v>
      </c>
      <c r="W85" s="98">
        <v>1.36</v>
      </c>
      <c r="X85" s="126">
        <v>22</v>
      </c>
      <c r="Y85" s="98">
        <v>3.68</v>
      </c>
      <c r="Z85" s="98">
        <v>0.99</v>
      </c>
      <c r="AA85" s="126">
        <v>22</v>
      </c>
      <c r="AB85" s="98">
        <v>3.46</v>
      </c>
      <c r="AC85" s="98">
        <v>1.2</v>
      </c>
      <c r="AD85" s="126">
        <v>35</v>
      </c>
      <c r="AE85" s="98">
        <v>3.78</v>
      </c>
      <c r="AF85" s="98">
        <v>1.2</v>
      </c>
      <c r="AG85" s="126">
        <v>9</v>
      </c>
      <c r="AH85" s="98">
        <v>3.4871794871794872</v>
      </c>
      <c r="AI85" s="98">
        <v>1.0729152336114536</v>
      </c>
      <c r="AJ85" s="126">
        <v>39</v>
      </c>
      <c r="AK85" s="98">
        <v>3.333333333333333</v>
      </c>
      <c r="AL85" s="98">
        <v>1.1375929179890421</v>
      </c>
      <c r="AM85" s="126">
        <v>18</v>
      </c>
      <c r="AN85" s="98">
        <v>4</v>
      </c>
      <c r="AO85" s="98">
        <v>0.70710678118654757</v>
      </c>
      <c r="AP85" s="126">
        <v>5</v>
      </c>
      <c r="AQ85" s="98">
        <v>3.5000000000000004</v>
      </c>
      <c r="AR85" s="98">
        <v>1.0954451150103321</v>
      </c>
      <c r="AS85" s="126">
        <v>16</v>
      </c>
      <c r="AT85" s="98">
        <v>3.8</v>
      </c>
      <c r="AU85" s="98">
        <v>0.83666002653407545</v>
      </c>
      <c r="AV85" s="126">
        <v>5</v>
      </c>
      <c r="AW85" s="98">
        <v>3.3333333333333335</v>
      </c>
      <c r="AX85" s="98">
        <v>1.3706888336846836</v>
      </c>
      <c r="AY85" s="126">
        <v>12</v>
      </c>
      <c r="AZ85" s="98">
        <v>3.4499999999999997</v>
      </c>
      <c r="BA85" s="98">
        <v>1.190974832912761</v>
      </c>
      <c r="BB85" s="126">
        <v>20</v>
      </c>
      <c r="BC85" s="98">
        <v>3.5263157894736841</v>
      </c>
      <c r="BD85" s="98">
        <v>0.96427411113412598</v>
      </c>
      <c r="BE85" s="126">
        <v>19</v>
      </c>
      <c r="BF85" s="98">
        <v>3.4516129032258065</v>
      </c>
      <c r="BG85" s="98">
        <v>1.0905261628351504</v>
      </c>
      <c r="BH85" s="126">
        <v>31</v>
      </c>
      <c r="BI85" s="98">
        <v>3.625</v>
      </c>
      <c r="BJ85" s="98">
        <v>1.0606601717798212</v>
      </c>
      <c r="BK85" s="126">
        <v>8</v>
      </c>
      <c r="BL85" s="7"/>
      <c r="BM85" s="17">
        <f t="shared" si="76"/>
        <v>-0.79661016949152574</v>
      </c>
      <c r="BN85" s="14" t="str">
        <f t="shared" si="75"/>
        <v>tenured</v>
      </c>
      <c r="BO85" s="14">
        <f t="shared" si="77"/>
        <v>0.79661016949152574</v>
      </c>
      <c r="BP85" s="14" t="str">
        <f t="shared" si="78"/>
        <v>Large</v>
      </c>
      <c r="BQ85" s="14" t="str">
        <f t="shared" si="79"/>
        <v>tenured
Large</v>
      </c>
      <c r="BR85" s="17">
        <f t="shared" si="80"/>
        <v>0.11016949152542364</v>
      </c>
      <c r="BS85" s="14" t="str">
        <f t="shared" si="81"/>
        <v>ntt</v>
      </c>
      <c r="BT85" s="14">
        <f t="shared" si="82"/>
        <v>0.11016949152542364</v>
      </c>
      <c r="BU85" s="14" t="str">
        <f t="shared" si="83"/>
        <v>small</v>
      </c>
      <c r="BV85" s="14" t="str">
        <f t="shared" si="84"/>
        <v>ntt
small</v>
      </c>
      <c r="BW85" s="17">
        <f t="shared" si="85"/>
        <v>0.72043010752688164</v>
      </c>
      <c r="BX85" s="14" t="str">
        <f t="shared" si="86"/>
        <v>assoc</v>
      </c>
      <c r="BY85" s="14">
        <f t="shared" si="87"/>
        <v>0.72043010752688164</v>
      </c>
      <c r="BZ85" s="14" t="str">
        <f t="shared" si="88"/>
        <v>Large</v>
      </c>
      <c r="CA85" s="14" t="str">
        <f t="shared" si="89"/>
        <v>assoc
Large</v>
      </c>
      <c r="CB85" s="17">
        <f t="shared" si="90"/>
        <v>-0.23529411764705901</v>
      </c>
      <c r="CC85" s="14" t="str">
        <f t="shared" si="91"/>
        <v>men</v>
      </c>
      <c r="CD85" s="14">
        <f t="shared" si="92"/>
        <v>0.23529411764705901</v>
      </c>
      <c r="CE85" s="14" t="str">
        <f t="shared" si="93"/>
        <v>small</v>
      </c>
      <c r="CF85" s="14" t="str">
        <f t="shared" si="94"/>
        <v>men
small</v>
      </c>
      <c r="CG85" s="17">
        <f t="shared" si="95"/>
        <v>-0.26666666666666655</v>
      </c>
      <c r="CH85" s="14" t="str">
        <f t="shared" si="96"/>
        <v>white</v>
      </c>
      <c r="CI85" s="14">
        <f t="shared" si="97"/>
        <v>0.26666666666666655</v>
      </c>
      <c r="CJ85" s="14" t="str">
        <f t="shared" si="98"/>
        <v>small</v>
      </c>
      <c r="CK85" s="14" t="str">
        <f t="shared" si="99"/>
        <v>white
small</v>
      </c>
      <c r="CL85" s="17">
        <f t="shared" si="100"/>
        <v>-3.0590033389719249E-2</v>
      </c>
      <c r="CM85" s="14" t="str">
        <f t="shared" si="101"/>
        <v/>
      </c>
      <c r="CN85" s="14">
        <f t="shared" si="102"/>
        <v>3.0590033389719249E-2</v>
      </c>
      <c r="CO85" s="14" t="str">
        <f t="shared" si="103"/>
        <v/>
      </c>
      <c r="CP85" s="14" t="str">
        <f t="shared" si="104"/>
        <v xml:space="preserve">
</v>
      </c>
      <c r="CQ85" s="17">
        <f t="shared" si="105"/>
        <v>-0.11134621591226103</v>
      </c>
      <c r="CR85" s="17" t="str">
        <f t="shared" si="106"/>
        <v>-</v>
      </c>
      <c r="CS85" s="17">
        <f t="shared" si="107"/>
        <v>0.11134621591226103</v>
      </c>
      <c r="CT85" s="17" t="str">
        <f t="shared" si="108"/>
        <v>small</v>
      </c>
      <c r="CU85" s="17" t="str">
        <f t="shared" si="109"/>
        <v>-
small</v>
      </c>
      <c r="CV85" s="151">
        <f t="shared" si="110"/>
        <v>-0.56568542494923846</v>
      </c>
      <c r="CW85" s="17" t="str">
        <f t="shared" si="111"/>
        <v>-</v>
      </c>
      <c r="CX85" s="17">
        <f t="shared" si="112"/>
        <v>0.56568542494923846</v>
      </c>
      <c r="CY85" s="17" t="str">
        <f t="shared" si="113"/>
        <v>Large</v>
      </c>
      <c r="CZ85" s="17" t="str">
        <f t="shared" si="114"/>
        <v>-
Large</v>
      </c>
      <c r="DA85" s="17">
        <f t="shared" si="115"/>
        <v>0.15518805795979743</v>
      </c>
      <c r="DB85" s="17" t="str">
        <f t="shared" si="116"/>
        <v>+</v>
      </c>
      <c r="DC85" s="17">
        <f t="shared" si="117"/>
        <v>0.15518805795979743</v>
      </c>
      <c r="DD85" s="17" t="str">
        <f t="shared" si="118"/>
        <v>small</v>
      </c>
      <c r="DE85" s="17" t="str">
        <f t="shared" si="119"/>
        <v>+
small</v>
      </c>
      <c r="DF85" s="17">
        <f t="shared" si="120"/>
        <v>-0.23904572186687897</v>
      </c>
      <c r="DG85" s="17" t="str">
        <f t="shared" si="121"/>
        <v>-</v>
      </c>
      <c r="DH85" s="17">
        <f t="shared" si="122"/>
        <v>0.23904572186687897</v>
      </c>
      <c r="DI85" s="17" t="str">
        <f t="shared" si="123"/>
        <v>small</v>
      </c>
      <c r="DJ85" s="17" t="str">
        <f t="shared" si="124"/>
        <v>-
small</v>
      </c>
      <c r="DK85" s="17">
        <f t="shared" si="125"/>
        <v>2.4318672855696568E-3</v>
      </c>
      <c r="DL85" s="17" t="str">
        <f t="shared" si="126"/>
        <v/>
      </c>
      <c r="DM85" s="17">
        <f t="shared" si="127"/>
        <v>2.4318672855696568E-3</v>
      </c>
      <c r="DN85" s="17" t="str">
        <f t="shared" si="128"/>
        <v/>
      </c>
      <c r="DO85" s="17" t="str">
        <f t="shared" si="129"/>
        <v xml:space="preserve">
</v>
      </c>
      <c r="DP85" s="17">
        <f t="shared" si="130"/>
        <v>7.5568347468675995E-2</v>
      </c>
      <c r="DQ85" s="17" t="str">
        <f t="shared" si="131"/>
        <v/>
      </c>
      <c r="DR85" s="17">
        <f t="shared" si="132"/>
        <v>7.5568347468675995E-2</v>
      </c>
      <c r="DS85" s="17" t="str">
        <f t="shared" si="133"/>
        <v/>
      </c>
      <c r="DT85" s="17" t="str">
        <f t="shared" si="134"/>
        <v xml:space="preserve">
</v>
      </c>
      <c r="DU85" s="17">
        <f t="shared" si="135"/>
        <v>-0.15937813610443322</v>
      </c>
      <c r="DV85" s="17" t="str">
        <f t="shared" si="136"/>
        <v>-</v>
      </c>
      <c r="DW85" s="17">
        <f t="shared" si="137"/>
        <v>0.15937813610443322</v>
      </c>
      <c r="DX85" s="17" t="str">
        <f t="shared" si="138"/>
        <v>small</v>
      </c>
      <c r="DY85" s="17" t="str">
        <f t="shared" si="139"/>
        <v>-
small</v>
      </c>
      <c r="DZ85" s="17">
        <f t="shared" si="140"/>
        <v>-7.6908716727975531E-3</v>
      </c>
      <c r="EA85" s="17" t="str">
        <f t="shared" si="141"/>
        <v/>
      </c>
      <c r="EB85" s="17">
        <f t="shared" si="142"/>
        <v>7.6908716727975531E-3</v>
      </c>
      <c r="EC85" s="17" t="str">
        <f t="shared" si="143"/>
        <v/>
      </c>
      <c r="ED85" s="17" t="str">
        <f t="shared" si="144"/>
        <v xml:space="preserve">
</v>
      </c>
      <c r="EE85" s="17">
        <f t="shared" si="145"/>
        <v>-0.14613540144521964</v>
      </c>
      <c r="EF85" s="17" t="str">
        <f t="shared" si="146"/>
        <v>-</v>
      </c>
      <c r="EG85" s="17">
        <f t="shared" si="147"/>
        <v>0.14613540144521964</v>
      </c>
      <c r="EH85" s="17" t="str">
        <f t="shared" si="148"/>
        <v>small</v>
      </c>
      <c r="EI85" s="17" t="str">
        <f t="shared" si="149"/>
        <v>-
small</v>
      </c>
    </row>
    <row r="86" spans="1:139" s="47" customFormat="1" x14ac:dyDescent="0.2">
      <c r="A86" s="107"/>
      <c r="B86" s="107" t="s">
        <v>203</v>
      </c>
      <c r="C86" s="108" t="s">
        <v>204</v>
      </c>
      <c r="D86" s="110">
        <v>3.43</v>
      </c>
      <c r="E86" s="110">
        <v>0.65</v>
      </c>
      <c r="F86" s="127">
        <v>5</v>
      </c>
      <c r="G86" s="110" t="s">
        <v>442</v>
      </c>
      <c r="H86" s="110" t="s">
        <v>442</v>
      </c>
      <c r="I86" s="127" t="s">
        <v>442</v>
      </c>
      <c r="J86" s="110">
        <v>3.43</v>
      </c>
      <c r="K86" s="110">
        <v>0.65</v>
      </c>
      <c r="L86" s="127">
        <v>5</v>
      </c>
      <c r="M86" s="110" t="s">
        <v>442</v>
      </c>
      <c r="N86" s="110" t="s">
        <v>442</v>
      </c>
      <c r="O86" s="127" t="s">
        <v>442</v>
      </c>
      <c r="P86" s="110" t="s">
        <v>442</v>
      </c>
      <c r="Q86" s="110" t="s">
        <v>442</v>
      </c>
      <c r="R86" s="127" t="s">
        <v>442</v>
      </c>
      <c r="S86" s="110" t="s">
        <v>442</v>
      </c>
      <c r="T86" s="110" t="s">
        <v>442</v>
      </c>
      <c r="U86" s="127" t="s">
        <v>442</v>
      </c>
      <c r="V86" s="110" t="s">
        <v>442</v>
      </c>
      <c r="W86" s="110" t="s">
        <v>442</v>
      </c>
      <c r="X86" s="127" t="s">
        <v>442</v>
      </c>
      <c r="Y86" s="110" t="s">
        <v>442</v>
      </c>
      <c r="Z86" s="110" t="s">
        <v>442</v>
      </c>
      <c r="AA86" s="127" t="s">
        <v>442</v>
      </c>
      <c r="AB86" s="110" t="s">
        <v>442</v>
      </c>
      <c r="AC86" s="110" t="s">
        <v>442</v>
      </c>
      <c r="AD86" s="127" t="s">
        <v>442</v>
      </c>
      <c r="AE86" s="110" t="s">
        <v>442</v>
      </c>
      <c r="AF86" s="110" t="s">
        <v>442</v>
      </c>
      <c r="AG86" s="127" t="s">
        <v>442</v>
      </c>
      <c r="AH86" s="110">
        <v>3.4283333333333332</v>
      </c>
      <c r="AI86" s="110">
        <v>0.42475483124582197</v>
      </c>
      <c r="AJ86" s="127">
        <v>6</v>
      </c>
      <c r="AK86" s="110" t="s">
        <v>442</v>
      </c>
      <c r="AL86" s="110" t="s">
        <v>442</v>
      </c>
      <c r="AM86" s="127" t="s">
        <v>442</v>
      </c>
      <c r="AN86" s="110">
        <v>3.4283333333333332</v>
      </c>
      <c r="AO86" s="110">
        <v>0.42475483124582197</v>
      </c>
      <c r="AP86" s="127">
        <v>6</v>
      </c>
      <c r="AQ86" s="110" t="s">
        <v>442</v>
      </c>
      <c r="AR86" s="110" t="s">
        <v>442</v>
      </c>
      <c r="AS86" s="127" t="s">
        <v>442</v>
      </c>
      <c r="AT86" s="110" t="s">
        <v>442</v>
      </c>
      <c r="AU86" s="110" t="s">
        <v>442</v>
      </c>
      <c r="AV86" s="127" t="s">
        <v>442</v>
      </c>
      <c r="AW86" s="110" t="s">
        <v>442</v>
      </c>
      <c r="AX86" s="110" t="s">
        <v>442</v>
      </c>
      <c r="AY86" s="127" t="s">
        <v>442</v>
      </c>
      <c r="AZ86" s="110" t="s">
        <v>442</v>
      </c>
      <c r="BA86" s="110" t="s">
        <v>442</v>
      </c>
      <c r="BB86" s="127" t="s">
        <v>442</v>
      </c>
      <c r="BC86" s="110" t="s">
        <v>442</v>
      </c>
      <c r="BD86" s="110" t="s">
        <v>442</v>
      </c>
      <c r="BE86" s="127" t="s">
        <v>442</v>
      </c>
      <c r="BF86" s="110">
        <v>3.4283333333333332</v>
      </c>
      <c r="BG86" s="110">
        <v>0.42475483124582197</v>
      </c>
      <c r="BH86" s="127">
        <v>6</v>
      </c>
      <c r="BI86" s="110" t="s">
        <v>442</v>
      </c>
      <c r="BJ86" s="110" t="s">
        <v>442</v>
      </c>
      <c r="BK86" s="127" t="s">
        <v>442</v>
      </c>
      <c r="BL86" s="106"/>
      <c r="BM86" s="151" t="str">
        <f t="shared" si="76"/>
        <v>N&lt;5</v>
      </c>
      <c r="BN86" s="106" t="str">
        <f t="shared" si="75"/>
        <v>N&lt;5</v>
      </c>
      <c r="BO86" s="106" t="str">
        <f t="shared" si="77"/>
        <v>N&lt;5</v>
      </c>
      <c r="BP86" s="106" t="str">
        <f t="shared" si="78"/>
        <v>N&lt;5</v>
      </c>
      <c r="BQ86" s="106" t="str">
        <f t="shared" si="79"/>
        <v>N&lt;5
N&lt;5</v>
      </c>
      <c r="BR86" s="151" t="str">
        <f t="shared" si="80"/>
        <v>N&lt;5</v>
      </c>
      <c r="BS86" s="106" t="str">
        <f t="shared" si="81"/>
        <v>N&lt;5</v>
      </c>
      <c r="BT86" s="106" t="str">
        <f t="shared" si="82"/>
        <v>N&lt;5</v>
      </c>
      <c r="BU86" s="106" t="str">
        <f t="shared" si="83"/>
        <v>N&lt;5</v>
      </c>
      <c r="BV86" s="106" t="str">
        <f t="shared" si="84"/>
        <v>N&lt;5
N&lt;5</v>
      </c>
      <c r="BW86" s="151" t="str">
        <f t="shared" si="85"/>
        <v>N&lt;5</v>
      </c>
      <c r="BX86" s="106" t="str">
        <f t="shared" si="86"/>
        <v>N&lt;5</v>
      </c>
      <c r="BY86" s="106" t="str">
        <f t="shared" si="87"/>
        <v>N&lt;5</v>
      </c>
      <c r="BZ86" s="106" t="str">
        <f t="shared" si="88"/>
        <v>N&lt;5</v>
      </c>
      <c r="CA86" s="106" t="str">
        <f t="shared" si="89"/>
        <v>N&lt;5
N&lt;5</v>
      </c>
      <c r="CB86" s="151" t="str">
        <f t="shared" si="90"/>
        <v>N&lt;5</v>
      </c>
      <c r="CC86" s="106" t="str">
        <f t="shared" si="91"/>
        <v>N&lt;5</v>
      </c>
      <c r="CD86" s="106" t="str">
        <f t="shared" si="92"/>
        <v>N&lt;5</v>
      </c>
      <c r="CE86" s="106" t="str">
        <f t="shared" si="93"/>
        <v>N&lt;5</v>
      </c>
      <c r="CF86" s="106" t="str">
        <f t="shared" si="94"/>
        <v>N&lt;5
N&lt;5</v>
      </c>
      <c r="CG86" s="151" t="str">
        <f t="shared" si="95"/>
        <v>N&lt;5</v>
      </c>
      <c r="CH86" s="106" t="str">
        <f t="shared" si="96"/>
        <v>N&lt;5</v>
      </c>
      <c r="CI86" s="106" t="str">
        <f t="shared" si="97"/>
        <v>N&lt;5</v>
      </c>
      <c r="CJ86" s="106" t="str">
        <f t="shared" si="98"/>
        <v>N&lt;5</v>
      </c>
      <c r="CK86" s="106" t="str">
        <f t="shared" si="99"/>
        <v>N&lt;5
N&lt;5</v>
      </c>
      <c r="CL86" s="151">
        <f t="shared" si="100"/>
        <v>-3.9238321593153651E-3</v>
      </c>
      <c r="CM86" s="106" t="str">
        <f t="shared" si="101"/>
        <v/>
      </c>
      <c r="CN86" s="106">
        <f t="shared" si="102"/>
        <v>3.9238321593153651E-3</v>
      </c>
      <c r="CO86" s="106" t="str">
        <f t="shared" si="103"/>
        <v/>
      </c>
      <c r="CP86" s="106" t="str">
        <f t="shared" si="104"/>
        <v xml:space="preserve">
</v>
      </c>
      <c r="CQ86" s="151" t="str">
        <f t="shared" si="105"/>
        <v>N&lt;5</v>
      </c>
      <c r="CR86" s="151" t="str">
        <f t="shared" si="106"/>
        <v>N&lt;5</v>
      </c>
      <c r="CS86" s="151" t="str">
        <f t="shared" si="107"/>
        <v>N&lt;5</v>
      </c>
      <c r="CT86" s="151" t="str">
        <f t="shared" si="108"/>
        <v>N&lt;5</v>
      </c>
      <c r="CU86" s="151" t="str">
        <f t="shared" si="109"/>
        <v>N&lt;5
N&lt;5</v>
      </c>
      <c r="CV86" s="151">
        <f t="shared" si="110"/>
        <v>-3.9238321593153651E-3</v>
      </c>
      <c r="CW86" s="151" t="str">
        <f t="shared" si="111"/>
        <v/>
      </c>
      <c r="CX86" s="151">
        <f t="shared" si="112"/>
        <v>3.9238321593153651E-3</v>
      </c>
      <c r="CY86" s="151" t="str">
        <f t="shared" si="113"/>
        <v/>
      </c>
      <c r="CZ86" s="151" t="str">
        <f t="shared" si="114"/>
        <v xml:space="preserve">
</v>
      </c>
      <c r="DA86" s="151" t="str">
        <f t="shared" si="115"/>
        <v>N&lt;5</v>
      </c>
      <c r="DB86" s="151" t="str">
        <f t="shared" si="116"/>
        <v>N&lt;5</v>
      </c>
      <c r="DC86" s="151" t="str">
        <f t="shared" si="117"/>
        <v>N&lt;5</v>
      </c>
      <c r="DD86" s="151" t="str">
        <f t="shared" si="118"/>
        <v>N&lt;5</v>
      </c>
      <c r="DE86" s="151" t="str">
        <f t="shared" si="119"/>
        <v>N&lt;5
N&lt;5</v>
      </c>
      <c r="DF86" s="151" t="str">
        <f t="shared" si="120"/>
        <v>N&lt;5</v>
      </c>
      <c r="DG86" s="151" t="str">
        <f t="shared" si="121"/>
        <v>N&lt;5</v>
      </c>
      <c r="DH86" s="151" t="str">
        <f t="shared" si="122"/>
        <v>N&lt;5</v>
      </c>
      <c r="DI86" s="151" t="str">
        <f t="shared" si="123"/>
        <v>N&lt;5</v>
      </c>
      <c r="DJ86" s="151" t="str">
        <f t="shared" si="124"/>
        <v>N&lt;5
N&lt;5</v>
      </c>
      <c r="DK86" s="151" t="str">
        <f t="shared" si="125"/>
        <v>N&lt;5</v>
      </c>
      <c r="DL86" s="151" t="str">
        <f t="shared" si="126"/>
        <v>N&lt;5</v>
      </c>
      <c r="DM86" s="151" t="str">
        <f t="shared" si="127"/>
        <v>N&lt;5</v>
      </c>
      <c r="DN86" s="151" t="str">
        <f t="shared" si="128"/>
        <v>N&lt;5</v>
      </c>
      <c r="DO86" s="151" t="str">
        <f t="shared" si="129"/>
        <v>N&lt;5
N&lt;5</v>
      </c>
      <c r="DP86" s="151" t="str">
        <f t="shared" si="130"/>
        <v>N&lt;5</v>
      </c>
      <c r="DQ86" s="151" t="str">
        <f t="shared" si="131"/>
        <v>N&lt;5</v>
      </c>
      <c r="DR86" s="151" t="str">
        <f t="shared" si="132"/>
        <v>N&lt;5</v>
      </c>
      <c r="DS86" s="151" t="str">
        <f t="shared" si="133"/>
        <v>N&lt;5</v>
      </c>
      <c r="DT86" s="151" t="str">
        <f t="shared" si="134"/>
        <v>N&lt;5
N&lt;5</v>
      </c>
      <c r="DU86" s="151" t="str">
        <f t="shared" si="135"/>
        <v>N&lt;5</v>
      </c>
      <c r="DV86" s="151" t="str">
        <f t="shared" si="136"/>
        <v>N&lt;5</v>
      </c>
      <c r="DW86" s="151" t="str">
        <f t="shared" si="137"/>
        <v>N&lt;5</v>
      </c>
      <c r="DX86" s="151" t="str">
        <f t="shared" si="138"/>
        <v>N&lt;5</v>
      </c>
      <c r="DY86" s="151" t="str">
        <f t="shared" si="139"/>
        <v>N&lt;5
N&lt;5</v>
      </c>
      <c r="DZ86" s="151" t="str">
        <f t="shared" si="140"/>
        <v>N&lt;5</v>
      </c>
      <c r="EA86" s="151" t="str">
        <f t="shared" si="141"/>
        <v>N&lt;5</v>
      </c>
      <c r="EB86" s="151" t="str">
        <f t="shared" si="142"/>
        <v>N&lt;5</v>
      </c>
      <c r="EC86" s="151" t="str">
        <f t="shared" si="143"/>
        <v>N&lt;5</v>
      </c>
      <c r="ED86" s="151" t="str">
        <f t="shared" si="144"/>
        <v>N&lt;5
N&lt;5</v>
      </c>
      <c r="EE86" s="151" t="str">
        <f t="shared" si="145"/>
        <v>N&lt;5</v>
      </c>
      <c r="EF86" s="151" t="str">
        <f t="shared" si="146"/>
        <v>N&lt;5</v>
      </c>
      <c r="EG86" s="151" t="str">
        <f t="shared" si="147"/>
        <v>N&lt;5</v>
      </c>
      <c r="EH86" s="151" t="str">
        <f t="shared" si="148"/>
        <v>N&lt;5</v>
      </c>
      <c r="EI86" s="151" t="str">
        <f t="shared" si="149"/>
        <v>N&lt;5
N&lt;5</v>
      </c>
    </row>
    <row r="87" spans="1:139" s="27" customFormat="1" x14ac:dyDescent="0.2">
      <c r="A87" s="95" t="s">
        <v>205</v>
      </c>
      <c r="B87" s="95" t="s">
        <v>203</v>
      </c>
      <c r="C87" s="95" t="s">
        <v>206</v>
      </c>
      <c r="D87" s="99">
        <v>3.6</v>
      </c>
      <c r="E87" s="99">
        <v>0.89</v>
      </c>
      <c r="F87" s="126">
        <v>5</v>
      </c>
      <c r="G87" s="99" t="s">
        <v>442</v>
      </c>
      <c r="H87" s="99" t="s">
        <v>442</v>
      </c>
      <c r="I87" s="126" t="s">
        <v>442</v>
      </c>
      <c r="J87" s="99">
        <v>3.6</v>
      </c>
      <c r="K87" s="99">
        <v>0.89</v>
      </c>
      <c r="L87" s="126">
        <v>5</v>
      </c>
      <c r="M87" s="99" t="s">
        <v>442</v>
      </c>
      <c r="N87" s="99" t="s">
        <v>442</v>
      </c>
      <c r="O87" s="126" t="s">
        <v>442</v>
      </c>
      <c r="P87" s="99" t="s">
        <v>442</v>
      </c>
      <c r="Q87" s="99" t="s">
        <v>442</v>
      </c>
      <c r="R87" s="126" t="s">
        <v>442</v>
      </c>
      <c r="S87" s="99" t="s">
        <v>442</v>
      </c>
      <c r="T87" s="99" t="s">
        <v>442</v>
      </c>
      <c r="U87" s="126" t="s">
        <v>442</v>
      </c>
      <c r="V87" s="99" t="s">
        <v>442</v>
      </c>
      <c r="W87" s="99" t="s">
        <v>442</v>
      </c>
      <c r="X87" s="126" t="s">
        <v>442</v>
      </c>
      <c r="Y87" s="99" t="s">
        <v>442</v>
      </c>
      <c r="Z87" s="99" t="s">
        <v>442</v>
      </c>
      <c r="AA87" s="126" t="s">
        <v>442</v>
      </c>
      <c r="AB87" s="99" t="s">
        <v>442</v>
      </c>
      <c r="AC87" s="99" t="s">
        <v>442</v>
      </c>
      <c r="AD87" s="126" t="s">
        <v>442</v>
      </c>
      <c r="AE87" s="99" t="s">
        <v>442</v>
      </c>
      <c r="AF87" s="99" t="s">
        <v>442</v>
      </c>
      <c r="AG87" s="126" t="s">
        <v>442</v>
      </c>
      <c r="AH87" s="99">
        <v>3.666666666666667</v>
      </c>
      <c r="AI87" s="99">
        <v>0.81649658092772603</v>
      </c>
      <c r="AJ87" s="126">
        <v>6</v>
      </c>
      <c r="AK87" s="99" t="s">
        <v>442</v>
      </c>
      <c r="AL87" s="99" t="s">
        <v>442</v>
      </c>
      <c r="AM87" s="126" t="s">
        <v>442</v>
      </c>
      <c r="AN87" s="99">
        <v>3.666666666666667</v>
      </c>
      <c r="AO87" s="99">
        <v>0.81649658092772603</v>
      </c>
      <c r="AP87" s="126">
        <v>6</v>
      </c>
      <c r="AQ87" s="99" t="s">
        <v>442</v>
      </c>
      <c r="AR87" s="99" t="s">
        <v>442</v>
      </c>
      <c r="AS87" s="126" t="s">
        <v>442</v>
      </c>
      <c r="AT87" s="99" t="s">
        <v>442</v>
      </c>
      <c r="AU87" s="99" t="s">
        <v>442</v>
      </c>
      <c r="AV87" s="126" t="s">
        <v>442</v>
      </c>
      <c r="AW87" s="99" t="s">
        <v>442</v>
      </c>
      <c r="AX87" s="99" t="s">
        <v>442</v>
      </c>
      <c r="AY87" s="126" t="s">
        <v>442</v>
      </c>
      <c r="AZ87" s="99" t="s">
        <v>442</v>
      </c>
      <c r="BA87" s="99" t="s">
        <v>442</v>
      </c>
      <c r="BB87" s="126" t="s">
        <v>442</v>
      </c>
      <c r="BC87" s="99" t="s">
        <v>442</v>
      </c>
      <c r="BD87" s="99" t="s">
        <v>442</v>
      </c>
      <c r="BE87" s="126" t="s">
        <v>442</v>
      </c>
      <c r="BF87" s="99">
        <v>3.666666666666667</v>
      </c>
      <c r="BG87" s="99">
        <v>0.81649658092772603</v>
      </c>
      <c r="BH87" s="126">
        <v>6</v>
      </c>
      <c r="BI87" s="99" t="s">
        <v>442</v>
      </c>
      <c r="BJ87" s="99" t="s">
        <v>442</v>
      </c>
      <c r="BK87" s="126" t="s">
        <v>442</v>
      </c>
      <c r="BL87" s="7"/>
      <c r="BM87" s="17" t="str">
        <f t="shared" si="76"/>
        <v>N&lt;5</v>
      </c>
      <c r="BN87" s="14" t="str">
        <f t="shared" si="75"/>
        <v>N&lt;5</v>
      </c>
      <c r="BO87" s="14" t="str">
        <f t="shared" si="77"/>
        <v>N&lt;5</v>
      </c>
      <c r="BP87" s="14" t="str">
        <f t="shared" si="78"/>
        <v>N&lt;5</v>
      </c>
      <c r="BQ87" s="14" t="str">
        <f t="shared" si="79"/>
        <v>N&lt;5
N&lt;5</v>
      </c>
      <c r="BR87" s="17" t="str">
        <f t="shared" si="80"/>
        <v>N&lt;5</v>
      </c>
      <c r="BS87" s="14" t="str">
        <f t="shared" si="81"/>
        <v>N&lt;5</v>
      </c>
      <c r="BT87" s="14" t="str">
        <f t="shared" si="82"/>
        <v>N&lt;5</v>
      </c>
      <c r="BU87" s="14" t="str">
        <f t="shared" si="83"/>
        <v>N&lt;5</v>
      </c>
      <c r="BV87" s="14" t="str">
        <f t="shared" si="84"/>
        <v>N&lt;5
N&lt;5</v>
      </c>
      <c r="BW87" s="17" t="str">
        <f t="shared" si="85"/>
        <v>N&lt;5</v>
      </c>
      <c r="BX87" s="14" t="str">
        <f t="shared" si="86"/>
        <v>N&lt;5</v>
      </c>
      <c r="BY87" s="14" t="str">
        <f t="shared" si="87"/>
        <v>N&lt;5</v>
      </c>
      <c r="BZ87" s="14" t="str">
        <f t="shared" si="88"/>
        <v>N&lt;5</v>
      </c>
      <c r="CA87" s="14" t="str">
        <f t="shared" si="89"/>
        <v>N&lt;5
N&lt;5</v>
      </c>
      <c r="CB87" s="17" t="str">
        <f t="shared" si="90"/>
        <v>N&lt;5</v>
      </c>
      <c r="CC87" s="14" t="str">
        <f t="shared" si="91"/>
        <v>N&lt;5</v>
      </c>
      <c r="CD87" s="14" t="str">
        <f t="shared" si="92"/>
        <v>N&lt;5</v>
      </c>
      <c r="CE87" s="14" t="str">
        <f t="shared" si="93"/>
        <v>N&lt;5</v>
      </c>
      <c r="CF87" s="14" t="str">
        <f t="shared" si="94"/>
        <v>N&lt;5
N&lt;5</v>
      </c>
      <c r="CG87" s="17" t="str">
        <f t="shared" si="95"/>
        <v>N&lt;5</v>
      </c>
      <c r="CH87" s="14" t="str">
        <f t="shared" si="96"/>
        <v>N&lt;5</v>
      </c>
      <c r="CI87" s="14" t="str">
        <f t="shared" si="97"/>
        <v>N&lt;5</v>
      </c>
      <c r="CJ87" s="14" t="str">
        <f t="shared" si="98"/>
        <v>N&lt;5</v>
      </c>
      <c r="CK87" s="14" t="str">
        <f t="shared" si="99"/>
        <v>N&lt;5
N&lt;5</v>
      </c>
      <c r="CL87" s="17">
        <f t="shared" si="100"/>
        <v>8.1649658092772859E-2</v>
      </c>
      <c r="CM87" s="14" t="str">
        <f t="shared" si="101"/>
        <v/>
      </c>
      <c r="CN87" s="14">
        <f t="shared" si="102"/>
        <v>8.1649658092772859E-2</v>
      </c>
      <c r="CO87" s="14" t="str">
        <f t="shared" si="103"/>
        <v/>
      </c>
      <c r="CP87" s="14" t="str">
        <f t="shared" si="104"/>
        <v xml:space="preserve">
</v>
      </c>
      <c r="CQ87" s="17" t="str">
        <f t="shared" si="105"/>
        <v>N&lt;5</v>
      </c>
      <c r="CR87" s="17" t="str">
        <f t="shared" si="106"/>
        <v>N&lt;5</v>
      </c>
      <c r="CS87" s="17" t="str">
        <f t="shared" si="107"/>
        <v>N&lt;5</v>
      </c>
      <c r="CT87" s="17" t="str">
        <f t="shared" si="108"/>
        <v>N&lt;5</v>
      </c>
      <c r="CU87" s="17" t="str">
        <f t="shared" si="109"/>
        <v>N&lt;5
N&lt;5</v>
      </c>
      <c r="CV87" s="151">
        <f t="shared" si="110"/>
        <v>8.1649658092772859E-2</v>
      </c>
      <c r="CW87" s="17" t="str">
        <f t="shared" si="111"/>
        <v/>
      </c>
      <c r="CX87" s="17">
        <f t="shared" si="112"/>
        <v>8.1649658092772859E-2</v>
      </c>
      <c r="CY87" s="17" t="str">
        <f t="shared" si="113"/>
        <v/>
      </c>
      <c r="CZ87" s="17" t="str">
        <f t="shared" si="114"/>
        <v xml:space="preserve">
</v>
      </c>
      <c r="DA87" s="17" t="str">
        <f t="shared" si="115"/>
        <v>N&lt;5</v>
      </c>
      <c r="DB87" s="17" t="str">
        <f t="shared" si="116"/>
        <v>N&lt;5</v>
      </c>
      <c r="DC87" s="17" t="str">
        <f t="shared" si="117"/>
        <v>N&lt;5</v>
      </c>
      <c r="DD87" s="17" t="str">
        <f t="shared" si="118"/>
        <v>N&lt;5</v>
      </c>
      <c r="DE87" s="17" t="str">
        <f t="shared" si="119"/>
        <v>N&lt;5
N&lt;5</v>
      </c>
      <c r="DF87" s="17" t="str">
        <f t="shared" si="120"/>
        <v>N&lt;5</v>
      </c>
      <c r="DG87" s="17" t="str">
        <f t="shared" si="121"/>
        <v>N&lt;5</v>
      </c>
      <c r="DH87" s="17" t="str">
        <f t="shared" si="122"/>
        <v>N&lt;5</v>
      </c>
      <c r="DI87" s="17" t="str">
        <f t="shared" si="123"/>
        <v>N&lt;5</v>
      </c>
      <c r="DJ87" s="17" t="str">
        <f t="shared" si="124"/>
        <v>N&lt;5
N&lt;5</v>
      </c>
      <c r="DK87" s="17" t="str">
        <f t="shared" si="125"/>
        <v>N&lt;5</v>
      </c>
      <c r="DL87" s="17" t="str">
        <f t="shared" si="126"/>
        <v>N&lt;5</v>
      </c>
      <c r="DM87" s="17" t="str">
        <f t="shared" si="127"/>
        <v>N&lt;5</v>
      </c>
      <c r="DN87" s="17" t="str">
        <f t="shared" si="128"/>
        <v>N&lt;5</v>
      </c>
      <c r="DO87" s="17" t="str">
        <f t="shared" si="129"/>
        <v>N&lt;5
N&lt;5</v>
      </c>
      <c r="DP87" s="17" t="str">
        <f t="shared" si="130"/>
        <v>N&lt;5</v>
      </c>
      <c r="DQ87" s="17" t="str">
        <f t="shared" si="131"/>
        <v>N&lt;5</v>
      </c>
      <c r="DR87" s="17" t="str">
        <f t="shared" si="132"/>
        <v>N&lt;5</v>
      </c>
      <c r="DS87" s="17" t="str">
        <f t="shared" si="133"/>
        <v>N&lt;5</v>
      </c>
      <c r="DT87" s="17" t="str">
        <f t="shared" si="134"/>
        <v>N&lt;5
N&lt;5</v>
      </c>
      <c r="DU87" s="17" t="str">
        <f t="shared" si="135"/>
        <v>N&lt;5</v>
      </c>
      <c r="DV87" s="17" t="str">
        <f t="shared" si="136"/>
        <v>N&lt;5</v>
      </c>
      <c r="DW87" s="17" t="str">
        <f t="shared" si="137"/>
        <v>N&lt;5</v>
      </c>
      <c r="DX87" s="17" t="str">
        <f t="shared" si="138"/>
        <v>N&lt;5</v>
      </c>
      <c r="DY87" s="17" t="str">
        <f t="shared" si="139"/>
        <v>N&lt;5
N&lt;5</v>
      </c>
      <c r="DZ87" s="17" t="str">
        <f t="shared" si="140"/>
        <v>N&lt;5</v>
      </c>
      <c r="EA87" s="17" t="str">
        <f t="shared" si="141"/>
        <v>N&lt;5</v>
      </c>
      <c r="EB87" s="17" t="str">
        <f t="shared" si="142"/>
        <v>N&lt;5</v>
      </c>
      <c r="EC87" s="17" t="str">
        <f t="shared" si="143"/>
        <v>N&lt;5</v>
      </c>
      <c r="ED87" s="17" t="str">
        <f t="shared" si="144"/>
        <v>N&lt;5
N&lt;5</v>
      </c>
      <c r="EE87" s="17" t="str">
        <f t="shared" si="145"/>
        <v>N&lt;5</v>
      </c>
      <c r="EF87" s="17" t="str">
        <f t="shared" si="146"/>
        <v>N&lt;5</v>
      </c>
      <c r="EG87" s="17" t="str">
        <f t="shared" si="147"/>
        <v>N&lt;5</v>
      </c>
      <c r="EH87" s="17" t="str">
        <f t="shared" si="148"/>
        <v>N&lt;5</v>
      </c>
      <c r="EI87" s="17" t="str">
        <f t="shared" si="149"/>
        <v>N&lt;5
N&lt;5</v>
      </c>
    </row>
    <row r="88" spans="1:139" x14ac:dyDescent="0.2">
      <c r="A88" s="2" t="s">
        <v>207</v>
      </c>
      <c r="B88" s="2" t="s">
        <v>203</v>
      </c>
      <c r="C88" s="2" t="s">
        <v>208</v>
      </c>
      <c r="D88" s="32">
        <v>3.6</v>
      </c>
      <c r="E88" s="32">
        <v>0.89</v>
      </c>
      <c r="F88" s="125">
        <v>5</v>
      </c>
      <c r="G88" s="32" t="s">
        <v>442</v>
      </c>
      <c r="H88" s="32" t="s">
        <v>442</v>
      </c>
      <c r="I88" s="125" t="s">
        <v>442</v>
      </c>
      <c r="J88" s="32">
        <v>3.6</v>
      </c>
      <c r="K88" s="32">
        <v>0.89</v>
      </c>
      <c r="L88" s="125">
        <v>5</v>
      </c>
      <c r="M88" s="32" t="s">
        <v>442</v>
      </c>
      <c r="N88" s="32" t="s">
        <v>442</v>
      </c>
      <c r="O88" s="125" t="s">
        <v>442</v>
      </c>
      <c r="P88" s="32" t="s">
        <v>442</v>
      </c>
      <c r="Q88" s="32" t="s">
        <v>442</v>
      </c>
      <c r="R88" s="125" t="s">
        <v>442</v>
      </c>
      <c r="S88" s="32" t="s">
        <v>442</v>
      </c>
      <c r="T88" s="32" t="s">
        <v>442</v>
      </c>
      <c r="U88" s="125" t="s">
        <v>442</v>
      </c>
      <c r="V88" s="32" t="s">
        <v>442</v>
      </c>
      <c r="W88" s="32" t="s">
        <v>442</v>
      </c>
      <c r="X88" s="125" t="s">
        <v>442</v>
      </c>
      <c r="Y88" s="32" t="s">
        <v>442</v>
      </c>
      <c r="Z88" s="32" t="s">
        <v>442</v>
      </c>
      <c r="AA88" s="125" t="s">
        <v>442</v>
      </c>
      <c r="AB88" s="32" t="s">
        <v>442</v>
      </c>
      <c r="AC88" s="32" t="s">
        <v>442</v>
      </c>
      <c r="AD88" s="125" t="s">
        <v>442</v>
      </c>
      <c r="AE88" s="32" t="s">
        <v>442</v>
      </c>
      <c r="AF88" s="32" t="s">
        <v>442</v>
      </c>
      <c r="AG88" s="125" t="s">
        <v>442</v>
      </c>
      <c r="AH88" s="32">
        <v>3.666666666666667</v>
      </c>
      <c r="AI88" s="32">
        <v>0.81649658092772603</v>
      </c>
      <c r="AJ88" s="125">
        <v>6</v>
      </c>
      <c r="AK88" s="32" t="s">
        <v>442</v>
      </c>
      <c r="AL88" s="32" t="s">
        <v>442</v>
      </c>
      <c r="AM88" s="125" t="s">
        <v>442</v>
      </c>
      <c r="AN88" s="32">
        <v>3.666666666666667</v>
      </c>
      <c r="AO88" s="32">
        <v>0.81649658092772603</v>
      </c>
      <c r="AP88" s="125">
        <v>6</v>
      </c>
      <c r="AQ88" s="32" t="s">
        <v>442</v>
      </c>
      <c r="AR88" s="32" t="s">
        <v>442</v>
      </c>
      <c r="AS88" s="125" t="s">
        <v>442</v>
      </c>
      <c r="AT88" s="32" t="s">
        <v>442</v>
      </c>
      <c r="AU88" s="32" t="s">
        <v>442</v>
      </c>
      <c r="AV88" s="125" t="s">
        <v>442</v>
      </c>
      <c r="AW88" s="32" t="s">
        <v>442</v>
      </c>
      <c r="AX88" s="32" t="s">
        <v>442</v>
      </c>
      <c r="AY88" s="125" t="s">
        <v>442</v>
      </c>
      <c r="AZ88" s="32" t="s">
        <v>442</v>
      </c>
      <c r="BA88" s="32" t="s">
        <v>442</v>
      </c>
      <c r="BB88" s="125" t="s">
        <v>442</v>
      </c>
      <c r="BC88" s="32" t="s">
        <v>442</v>
      </c>
      <c r="BD88" s="32" t="s">
        <v>442</v>
      </c>
      <c r="BE88" s="125" t="s">
        <v>442</v>
      </c>
      <c r="BF88" s="32">
        <v>3.666666666666667</v>
      </c>
      <c r="BG88" s="32">
        <v>0.81649658092772603</v>
      </c>
      <c r="BH88" s="125">
        <v>6</v>
      </c>
      <c r="BI88" s="32" t="s">
        <v>442</v>
      </c>
      <c r="BJ88" s="32" t="s">
        <v>442</v>
      </c>
      <c r="BK88" s="125" t="s">
        <v>442</v>
      </c>
      <c r="BL88" s="6"/>
      <c r="BM88" s="17" t="str">
        <f t="shared" si="76"/>
        <v>N&lt;5</v>
      </c>
      <c r="BN88" s="14" t="str">
        <f t="shared" si="75"/>
        <v>N&lt;5</v>
      </c>
      <c r="BO88" s="14" t="str">
        <f t="shared" si="77"/>
        <v>N&lt;5</v>
      </c>
      <c r="BP88" s="14" t="str">
        <f t="shared" si="78"/>
        <v>N&lt;5</v>
      </c>
      <c r="BQ88" s="14" t="str">
        <f t="shared" si="79"/>
        <v>N&lt;5
N&lt;5</v>
      </c>
      <c r="BR88" s="17" t="str">
        <f t="shared" si="80"/>
        <v>N&lt;5</v>
      </c>
      <c r="BS88" s="14" t="str">
        <f t="shared" si="81"/>
        <v>N&lt;5</v>
      </c>
      <c r="BT88" s="14" t="str">
        <f t="shared" si="82"/>
        <v>N&lt;5</v>
      </c>
      <c r="BU88" s="14" t="str">
        <f t="shared" si="83"/>
        <v>N&lt;5</v>
      </c>
      <c r="BV88" s="14" t="str">
        <f t="shared" si="84"/>
        <v>N&lt;5
N&lt;5</v>
      </c>
      <c r="BW88" s="17" t="str">
        <f t="shared" si="85"/>
        <v>N&lt;5</v>
      </c>
      <c r="BX88" s="14" t="str">
        <f t="shared" si="86"/>
        <v>N&lt;5</v>
      </c>
      <c r="BY88" s="14" t="str">
        <f t="shared" si="87"/>
        <v>N&lt;5</v>
      </c>
      <c r="BZ88" s="14" t="str">
        <f t="shared" si="88"/>
        <v>N&lt;5</v>
      </c>
      <c r="CA88" s="14" t="str">
        <f t="shared" si="89"/>
        <v>N&lt;5
N&lt;5</v>
      </c>
      <c r="CB88" s="17" t="str">
        <f t="shared" si="90"/>
        <v>N&lt;5</v>
      </c>
      <c r="CC88" s="14" t="str">
        <f t="shared" si="91"/>
        <v>N&lt;5</v>
      </c>
      <c r="CD88" s="14" t="str">
        <f t="shared" si="92"/>
        <v>N&lt;5</v>
      </c>
      <c r="CE88" s="14" t="str">
        <f t="shared" si="93"/>
        <v>N&lt;5</v>
      </c>
      <c r="CF88" s="14" t="str">
        <f t="shared" si="94"/>
        <v>N&lt;5
N&lt;5</v>
      </c>
      <c r="CG88" s="17" t="str">
        <f t="shared" si="95"/>
        <v>N&lt;5</v>
      </c>
      <c r="CH88" s="14" t="str">
        <f t="shared" si="96"/>
        <v>N&lt;5</v>
      </c>
      <c r="CI88" s="14" t="str">
        <f t="shared" si="97"/>
        <v>N&lt;5</v>
      </c>
      <c r="CJ88" s="14" t="str">
        <f t="shared" si="98"/>
        <v>N&lt;5</v>
      </c>
      <c r="CK88" s="14" t="str">
        <f t="shared" si="99"/>
        <v>N&lt;5
N&lt;5</v>
      </c>
      <c r="CL88" s="17">
        <f t="shared" si="100"/>
        <v>8.1649658092772859E-2</v>
      </c>
      <c r="CM88" s="14" t="str">
        <f t="shared" si="101"/>
        <v/>
      </c>
      <c r="CN88" s="14">
        <f t="shared" si="102"/>
        <v>8.1649658092772859E-2</v>
      </c>
      <c r="CO88" s="14" t="str">
        <f t="shared" si="103"/>
        <v/>
      </c>
      <c r="CP88" s="14" t="str">
        <f t="shared" si="104"/>
        <v xml:space="preserve">
</v>
      </c>
      <c r="CQ88" s="17" t="str">
        <f t="shared" si="105"/>
        <v>N&lt;5</v>
      </c>
      <c r="CR88" s="17" t="str">
        <f t="shared" si="106"/>
        <v>N&lt;5</v>
      </c>
      <c r="CS88" s="17" t="str">
        <f t="shared" si="107"/>
        <v>N&lt;5</v>
      </c>
      <c r="CT88" s="17" t="str">
        <f t="shared" si="108"/>
        <v>N&lt;5</v>
      </c>
      <c r="CU88" s="17" t="str">
        <f t="shared" si="109"/>
        <v>N&lt;5
N&lt;5</v>
      </c>
      <c r="CV88" s="151">
        <f t="shared" si="110"/>
        <v>8.1649658092772859E-2</v>
      </c>
      <c r="CW88" s="17" t="str">
        <f t="shared" si="111"/>
        <v/>
      </c>
      <c r="CX88" s="17">
        <f t="shared" si="112"/>
        <v>8.1649658092772859E-2</v>
      </c>
      <c r="CY88" s="17" t="str">
        <f t="shared" si="113"/>
        <v/>
      </c>
      <c r="CZ88" s="17" t="str">
        <f t="shared" si="114"/>
        <v xml:space="preserve">
</v>
      </c>
      <c r="DA88" s="17" t="str">
        <f t="shared" si="115"/>
        <v>N&lt;5</v>
      </c>
      <c r="DB88" s="17" t="str">
        <f t="shared" si="116"/>
        <v>N&lt;5</v>
      </c>
      <c r="DC88" s="17" t="str">
        <f t="shared" si="117"/>
        <v>N&lt;5</v>
      </c>
      <c r="DD88" s="17" t="str">
        <f t="shared" si="118"/>
        <v>N&lt;5</v>
      </c>
      <c r="DE88" s="17" t="str">
        <f t="shared" si="119"/>
        <v>N&lt;5
N&lt;5</v>
      </c>
      <c r="DF88" s="17" t="str">
        <f t="shared" si="120"/>
        <v>N&lt;5</v>
      </c>
      <c r="DG88" s="17" t="str">
        <f t="shared" si="121"/>
        <v>N&lt;5</v>
      </c>
      <c r="DH88" s="17" t="str">
        <f t="shared" si="122"/>
        <v>N&lt;5</v>
      </c>
      <c r="DI88" s="17" t="str">
        <f t="shared" si="123"/>
        <v>N&lt;5</v>
      </c>
      <c r="DJ88" s="17" t="str">
        <f t="shared" si="124"/>
        <v>N&lt;5
N&lt;5</v>
      </c>
      <c r="DK88" s="17" t="str">
        <f t="shared" si="125"/>
        <v>N&lt;5</v>
      </c>
      <c r="DL88" s="17" t="str">
        <f t="shared" si="126"/>
        <v>N&lt;5</v>
      </c>
      <c r="DM88" s="17" t="str">
        <f t="shared" si="127"/>
        <v>N&lt;5</v>
      </c>
      <c r="DN88" s="17" t="str">
        <f t="shared" si="128"/>
        <v>N&lt;5</v>
      </c>
      <c r="DO88" s="17" t="str">
        <f t="shared" si="129"/>
        <v>N&lt;5
N&lt;5</v>
      </c>
      <c r="DP88" s="17" t="str">
        <f t="shared" si="130"/>
        <v>N&lt;5</v>
      </c>
      <c r="DQ88" s="17" t="str">
        <f t="shared" si="131"/>
        <v>N&lt;5</v>
      </c>
      <c r="DR88" s="17" t="str">
        <f t="shared" si="132"/>
        <v>N&lt;5</v>
      </c>
      <c r="DS88" s="17" t="str">
        <f t="shared" si="133"/>
        <v>N&lt;5</v>
      </c>
      <c r="DT88" s="17" t="str">
        <f t="shared" si="134"/>
        <v>N&lt;5
N&lt;5</v>
      </c>
      <c r="DU88" s="17" t="str">
        <f t="shared" si="135"/>
        <v>N&lt;5</v>
      </c>
      <c r="DV88" s="17" t="str">
        <f t="shared" si="136"/>
        <v>N&lt;5</v>
      </c>
      <c r="DW88" s="17" t="str">
        <f t="shared" si="137"/>
        <v>N&lt;5</v>
      </c>
      <c r="DX88" s="17" t="str">
        <f t="shared" si="138"/>
        <v>N&lt;5</v>
      </c>
      <c r="DY88" s="17" t="str">
        <f t="shared" si="139"/>
        <v>N&lt;5
N&lt;5</v>
      </c>
      <c r="DZ88" s="17" t="str">
        <f t="shared" si="140"/>
        <v>N&lt;5</v>
      </c>
      <c r="EA88" s="17" t="str">
        <f t="shared" si="141"/>
        <v>N&lt;5</v>
      </c>
      <c r="EB88" s="17" t="str">
        <f t="shared" si="142"/>
        <v>N&lt;5</v>
      </c>
      <c r="EC88" s="17" t="str">
        <f t="shared" si="143"/>
        <v>N&lt;5</v>
      </c>
      <c r="ED88" s="17" t="str">
        <f t="shared" si="144"/>
        <v>N&lt;5
N&lt;5</v>
      </c>
      <c r="EE88" s="17" t="str">
        <f t="shared" si="145"/>
        <v>N&lt;5</v>
      </c>
      <c r="EF88" s="17" t="str">
        <f t="shared" si="146"/>
        <v>N&lt;5</v>
      </c>
      <c r="EG88" s="17" t="str">
        <f t="shared" si="147"/>
        <v>N&lt;5</v>
      </c>
      <c r="EH88" s="17" t="str">
        <f t="shared" si="148"/>
        <v>N&lt;5</v>
      </c>
      <c r="EI88" s="17" t="str">
        <f t="shared" si="149"/>
        <v>N&lt;5
N&lt;5</v>
      </c>
    </row>
    <row r="89" spans="1:139" s="27" customFormat="1" x14ac:dyDescent="0.2">
      <c r="A89" s="95" t="s">
        <v>209</v>
      </c>
      <c r="B89" s="95" t="s">
        <v>203</v>
      </c>
      <c r="C89" s="95" t="s">
        <v>210</v>
      </c>
      <c r="D89" s="99">
        <v>3.4</v>
      </c>
      <c r="E89" s="99">
        <v>0.89</v>
      </c>
      <c r="F89" s="126">
        <v>5</v>
      </c>
      <c r="G89" s="99" t="s">
        <v>442</v>
      </c>
      <c r="H89" s="99" t="s">
        <v>442</v>
      </c>
      <c r="I89" s="126" t="s">
        <v>442</v>
      </c>
      <c r="J89" s="99">
        <v>3.4</v>
      </c>
      <c r="K89" s="99">
        <v>0.89</v>
      </c>
      <c r="L89" s="126">
        <v>5</v>
      </c>
      <c r="M89" s="99" t="s">
        <v>442</v>
      </c>
      <c r="N89" s="99" t="s">
        <v>442</v>
      </c>
      <c r="O89" s="126" t="s">
        <v>442</v>
      </c>
      <c r="P89" s="99" t="s">
        <v>442</v>
      </c>
      <c r="Q89" s="99" t="s">
        <v>442</v>
      </c>
      <c r="R89" s="126" t="s">
        <v>442</v>
      </c>
      <c r="S89" s="99" t="s">
        <v>442</v>
      </c>
      <c r="T89" s="99" t="s">
        <v>442</v>
      </c>
      <c r="U89" s="126" t="s">
        <v>442</v>
      </c>
      <c r="V89" s="99" t="s">
        <v>442</v>
      </c>
      <c r="W89" s="99" t="s">
        <v>442</v>
      </c>
      <c r="X89" s="126" t="s">
        <v>442</v>
      </c>
      <c r="Y89" s="99" t="s">
        <v>442</v>
      </c>
      <c r="Z89" s="99" t="s">
        <v>442</v>
      </c>
      <c r="AA89" s="126" t="s">
        <v>442</v>
      </c>
      <c r="AB89" s="99" t="s">
        <v>442</v>
      </c>
      <c r="AC89" s="99" t="s">
        <v>442</v>
      </c>
      <c r="AD89" s="126" t="s">
        <v>442</v>
      </c>
      <c r="AE89" s="99" t="s">
        <v>442</v>
      </c>
      <c r="AF89" s="99" t="s">
        <v>442</v>
      </c>
      <c r="AG89" s="126" t="s">
        <v>442</v>
      </c>
      <c r="AH89" s="99">
        <v>3.1666666666666665</v>
      </c>
      <c r="AI89" s="99">
        <v>0.98319208025017502</v>
      </c>
      <c r="AJ89" s="126">
        <v>6</v>
      </c>
      <c r="AK89" s="99" t="s">
        <v>442</v>
      </c>
      <c r="AL89" s="99" t="s">
        <v>442</v>
      </c>
      <c r="AM89" s="126" t="s">
        <v>442</v>
      </c>
      <c r="AN89" s="99">
        <v>3.1666666666666665</v>
      </c>
      <c r="AO89" s="99">
        <v>0.98319208025017502</v>
      </c>
      <c r="AP89" s="126">
        <v>6</v>
      </c>
      <c r="AQ89" s="99" t="s">
        <v>442</v>
      </c>
      <c r="AR89" s="99" t="s">
        <v>442</v>
      </c>
      <c r="AS89" s="126" t="s">
        <v>442</v>
      </c>
      <c r="AT89" s="99" t="s">
        <v>442</v>
      </c>
      <c r="AU89" s="99" t="s">
        <v>442</v>
      </c>
      <c r="AV89" s="126" t="s">
        <v>442</v>
      </c>
      <c r="AW89" s="99" t="s">
        <v>442</v>
      </c>
      <c r="AX89" s="99" t="s">
        <v>442</v>
      </c>
      <c r="AY89" s="126" t="s">
        <v>442</v>
      </c>
      <c r="AZ89" s="99" t="s">
        <v>442</v>
      </c>
      <c r="BA89" s="99" t="s">
        <v>442</v>
      </c>
      <c r="BB89" s="126" t="s">
        <v>442</v>
      </c>
      <c r="BC89" s="99" t="s">
        <v>442</v>
      </c>
      <c r="BD89" s="99" t="s">
        <v>442</v>
      </c>
      <c r="BE89" s="126" t="s">
        <v>442</v>
      </c>
      <c r="BF89" s="99">
        <v>3.1666666666666665</v>
      </c>
      <c r="BG89" s="99">
        <v>0.98319208025017502</v>
      </c>
      <c r="BH89" s="126">
        <v>6</v>
      </c>
      <c r="BI89" s="99" t="s">
        <v>442</v>
      </c>
      <c r="BJ89" s="99" t="s">
        <v>442</v>
      </c>
      <c r="BK89" s="126" t="s">
        <v>442</v>
      </c>
      <c r="BL89" s="7"/>
      <c r="BM89" s="17" t="str">
        <f t="shared" si="76"/>
        <v>N&lt;5</v>
      </c>
      <c r="BN89" s="14" t="str">
        <f t="shared" si="75"/>
        <v>N&lt;5</v>
      </c>
      <c r="BO89" s="14" t="str">
        <f t="shared" si="77"/>
        <v>N&lt;5</v>
      </c>
      <c r="BP89" s="14" t="str">
        <f t="shared" si="78"/>
        <v>N&lt;5</v>
      </c>
      <c r="BQ89" s="14" t="str">
        <f t="shared" si="79"/>
        <v>N&lt;5
N&lt;5</v>
      </c>
      <c r="BR89" s="17" t="str">
        <f t="shared" si="80"/>
        <v>N&lt;5</v>
      </c>
      <c r="BS89" s="14" t="str">
        <f t="shared" si="81"/>
        <v>N&lt;5</v>
      </c>
      <c r="BT89" s="14" t="str">
        <f t="shared" si="82"/>
        <v>N&lt;5</v>
      </c>
      <c r="BU89" s="14" t="str">
        <f t="shared" si="83"/>
        <v>N&lt;5</v>
      </c>
      <c r="BV89" s="14" t="str">
        <f t="shared" si="84"/>
        <v>N&lt;5
N&lt;5</v>
      </c>
      <c r="BW89" s="17" t="str">
        <f t="shared" si="85"/>
        <v>N&lt;5</v>
      </c>
      <c r="BX89" s="14" t="str">
        <f t="shared" si="86"/>
        <v>N&lt;5</v>
      </c>
      <c r="BY89" s="14" t="str">
        <f t="shared" si="87"/>
        <v>N&lt;5</v>
      </c>
      <c r="BZ89" s="14" t="str">
        <f t="shared" si="88"/>
        <v>N&lt;5</v>
      </c>
      <c r="CA89" s="14" t="str">
        <f t="shared" si="89"/>
        <v>N&lt;5
N&lt;5</v>
      </c>
      <c r="CB89" s="17" t="str">
        <f t="shared" si="90"/>
        <v>N&lt;5</v>
      </c>
      <c r="CC89" s="14" t="str">
        <f t="shared" si="91"/>
        <v>N&lt;5</v>
      </c>
      <c r="CD89" s="14" t="str">
        <f t="shared" si="92"/>
        <v>N&lt;5</v>
      </c>
      <c r="CE89" s="14" t="str">
        <f t="shared" si="93"/>
        <v>N&lt;5</v>
      </c>
      <c r="CF89" s="14" t="str">
        <f t="shared" si="94"/>
        <v>N&lt;5
N&lt;5</v>
      </c>
      <c r="CG89" s="17" t="str">
        <f t="shared" si="95"/>
        <v>N&lt;5</v>
      </c>
      <c r="CH89" s="14" t="str">
        <f t="shared" si="96"/>
        <v>N&lt;5</v>
      </c>
      <c r="CI89" s="14" t="str">
        <f t="shared" si="97"/>
        <v>N&lt;5</v>
      </c>
      <c r="CJ89" s="14" t="str">
        <f t="shared" si="98"/>
        <v>N&lt;5</v>
      </c>
      <c r="CK89" s="14" t="str">
        <f t="shared" si="99"/>
        <v>N&lt;5
N&lt;5</v>
      </c>
      <c r="CL89" s="17">
        <f t="shared" si="100"/>
        <v>-0.23732222626728369</v>
      </c>
      <c r="CM89" s="14" t="str">
        <f t="shared" si="101"/>
        <v>-</v>
      </c>
      <c r="CN89" s="14">
        <f t="shared" si="102"/>
        <v>0.23732222626728369</v>
      </c>
      <c r="CO89" s="14" t="str">
        <f t="shared" si="103"/>
        <v>small</v>
      </c>
      <c r="CP89" s="14" t="str">
        <f t="shared" si="104"/>
        <v>-
small</v>
      </c>
      <c r="CQ89" s="17" t="str">
        <f t="shared" si="105"/>
        <v>N&lt;5</v>
      </c>
      <c r="CR89" s="17" t="str">
        <f t="shared" si="106"/>
        <v>N&lt;5</v>
      </c>
      <c r="CS89" s="17" t="str">
        <f t="shared" si="107"/>
        <v>N&lt;5</v>
      </c>
      <c r="CT89" s="17" t="str">
        <f t="shared" si="108"/>
        <v>N&lt;5</v>
      </c>
      <c r="CU89" s="17" t="str">
        <f t="shared" si="109"/>
        <v>N&lt;5
N&lt;5</v>
      </c>
      <c r="CV89" s="151">
        <f t="shared" si="110"/>
        <v>-0.23732222626728369</v>
      </c>
      <c r="CW89" s="17" t="str">
        <f t="shared" si="111"/>
        <v>-</v>
      </c>
      <c r="CX89" s="17">
        <f t="shared" si="112"/>
        <v>0.23732222626728369</v>
      </c>
      <c r="CY89" s="17" t="str">
        <f t="shared" si="113"/>
        <v>small</v>
      </c>
      <c r="CZ89" s="17" t="str">
        <f t="shared" si="114"/>
        <v>-
small</v>
      </c>
      <c r="DA89" s="17" t="str">
        <f t="shared" si="115"/>
        <v>N&lt;5</v>
      </c>
      <c r="DB89" s="17" t="str">
        <f t="shared" si="116"/>
        <v>N&lt;5</v>
      </c>
      <c r="DC89" s="17" t="str">
        <f t="shared" si="117"/>
        <v>N&lt;5</v>
      </c>
      <c r="DD89" s="17" t="str">
        <f t="shared" si="118"/>
        <v>N&lt;5</v>
      </c>
      <c r="DE89" s="17" t="str">
        <f t="shared" si="119"/>
        <v>N&lt;5
N&lt;5</v>
      </c>
      <c r="DF89" s="17" t="str">
        <f t="shared" si="120"/>
        <v>N&lt;5</v>
      </c>
      <c r="DG89" s="17" t="str">
        <f t="shared" si="121"/>
        <v>N&lt;5</v>
      </c>
      <c r="DH89" s="17" t="str">
        <f t="shared" si="122"/>
        <v>N&lt;5</v>
      </c>
      <c r="DI89" s="17" t="str">
        <f t="shared" si="123"/>
        <v>N&lt;5</v>
      </c>
      <c r="DJ89" s="17" t="str">
        <f t="shared" si="124"/>
        <v>N&lt;5
N&lt;5</v>
      </c>
      <c r="DK89" s="17" t="str">
        <f t="shared" si="125"/>
        <v>N&lt;5</v>
      </c>
      <c r="DL89" s="17" t="str">
        <f t="shared" si="126"/>
        <v>N&lt;5</v>
      </c>
      <c r="DM89" s="17" t="str">
        <f t="shared" si="127"/>
        <v>N&lt;5</v>
      </c>
      <c r="DN89" s="17" t="str">
        <f t="shared" si="128"/>
        <v>N&lt;5</v>
      </c>
      <c r="DO89" s="17" t="str">
        <f t="shared" si="129"/>
        <v>N&lt;5
N&lt;5</v>
      </c>
      <c r="DP89" s="17" t="str">
        <f t="shared" si="130"/>
        <v>N&lt;5</v>
      </c>
      <c r="DQ89" s="17" t="str">
        <f t="shared" si="131"/>
        <v>N&lt;5</v>
      </c>
      <c r="DR89" s="17" t="str">
        <f t="shared" si="132"/>
        <v>N&lt;5</v>
      </c>
      <c r="DS89" s="17" t="str">
        <f t="shared" si="133"/>
        <v>N&lt;5</v>
      </c>
      <c r="DT89" s="17" t="str">
        <f t="shared" si="134"/>
        <v>N&lt;5
N&lt;5</v>
      </c>
      <c r="DU89" s="17" t="str">
        <f t="shared" si="135"/>
        <v>N&lt;5</v>
      </c>
      <c r="DV89" s="17" t="str">
        <f t="shared" si="136"/>
        <v>N&lt;5</v>
      </c>
      <c r="DW89" s="17" t="str">
        <f t="shared" si="137"/>
        <v>N&lt;5</v>
      </c>
      <c r="DX89" s="17" t="str">
        <f t="shared" si="138"/>
        <v>N&lt;5</v>
      </c>
      <c r="DY89" s="17" t="str">
        <f t="shared" si="139"/>
        <v>N&lt;5
N&lt;5</v>
      </c>
      <c r="DZ89" s="17" t="str">
        <f t="shared" si="140"/>
        <v>N&lt;5</v>
      </c>
      <c r="EA89" s="17" t="str">
        <f t="shared" si="141"/>
        <v>N&lt;5</v>
      </c>
      <c r="EB89" s="17" t="str">
        <f t="shared" si="142"/>
        <v>N&lt;5</v>
      </c>
      <c r="EC89" s="17" t="str">
        <f t="shared" si="143"/>
        <v>N&lt;5</v>
      </c>
      <c r="ED89" s="17" t="str">
        <f t="shared" si="144"/>
        <v>N&lt;5
N&lt;5</v>
      </c>
      <c r="EE89" s="17" t="str">
        <f t="shared" si="145"/>
        <v>N&lt;5</v>
      </c>
      <c r="EF89" s="17" t="str">
        <f t="shared" si="146"/>
        <v>N&lt;5</v>
      </c>
      <c r="EG89" s="17" t="str">
        <f t="shared" si="147"/>
        <v>N&lt;5</v>
      </c>
      <c r="EH89" s="17" t="str">
        <f t="shared" si="148"/>
        <v>N&lt;5</v>
      </c>
      <c r="EI89" s="17" t="str">
        <f t="shared" si="149"/>
        <v>N&lt;5
N&lt;5</v>
      </c>
    </row>
    <row r="90" spans="1:139" x14ac:dyDescent="0.2">
      <c r="A90" s="2" t="s">
        <v>211</v>
      </c>
      <c r="B90" s="2" t="s">
        <v>203</v>
      </c>
      <c r="C90" s="2" t="s">
        <v>212</v>
      </c>
      <c r="D90" s="32">
        <v>3.8</v>
      </c>
      <c r="E90" s="32">
        <v>0.45</v>
      </c>
      <c r="F90" s="125">
        <v>5</v>
      </c>
      <c r="G90" s="32" t="s">
        <v>442</v>
      </c>
      <c r="H90" s="32" t="s">
        <v>442</v>
      </c>
      <c r="I90" s="125" t="s">
        <v>442</v>
      </c>
      <c r="J90" s="32">
        <v>3.8</v>
      </c>
      <c r="K90" s="32">
        <v>0.45</v>
      </c>
      <c r="L90" s="125">
        <v>5</v>
      </c>
      <c r="M90" s="32" t="s">
        <v>442</v>
      </c>
      <c r="N90" s="32" t="s">
        <v>442</v>
      </c>
      <c r="O90" s="125" t="s">
        <v>442</v>
      </c>
      <c r="P90" s="32" t="s">
        <v>442</v>
      </c>
      <c r="Q90" s="32" t="s">
        <v>442</v>
      </c>
      <c r="R90" s="125" t="s">
        <v>442</v>
      </c>
      <c r="S90" s="32" t="s">
        <v>442</v>
      </c>
      <c r="T90" s="32" t="s">
        <v>442</v>
      </c>
      <c r="U90" s="125" t="s">
        <v>442</v>
      </c>
      <c r="V90" s="32" t="s">
        <v>442</v>
      </c>
      <c r="W90" s="32" t="s">
        <v>442</v>
      </c>
      <c r="X90" s="125" t="s">
        <v>442</v>
      </c>
      <c r="Y90" s="32" t="s">
        <v>442</v>
      </c>
      <c r="Z90" s="32" t="s">
        <v>442</v>
      </c>
      <c r="AA90" s="125" t="s">
        <v>442</v>
      </c>
      <c r="AB90" s="32" t="s">
        <v>442</v>
      </c>
      <c r="AC90" s="32" t="s">
        <v>442</v>
      </c>
      <c r="AD90" s="125" t="s">
        <v>442</v>
      </c>
      <c r="AE90" s="32" t="s">
        <v>442</v>
      </c>
      <c r="AF90" s="32" t="s">
        <v>442</v>
      </c>
      <c r="AG90" s="125" t="s">
        <v>442</v>
      </c>
      <c r="AH90" s="32">
        <v>3.3333333333333335</v>
      </c>
      <c r="AI90" s="32">
        <v>0.81649658092772603</v>
      </c>
      <c r="AJ90" s="125">
        <v>6</v>
      </c>
      <c r="AK90" s="32" t="s">
        <v>442</v>
      </c>
      <c r="AL90" s="32" t="s">
        <v>442</v>
      </c>
      <c r="AM90" s="125" t="s">
        <v>442</v>
      </c>
      <c r="AN90" s="32">
        <v>3.3333333333333335</v>
      </c>
      <c r="AO90" s="32">
        <v>0.81649658092772603</v>
      </c>
      <c r="AP90" s="125">
        <v>6</v>
      </c>
      <c r="AQ90" s="32" t="s">
        <v>442</v>
      </c>
      <c r="AR90" s="32" t="s">
        <v>442</v>
      </c>
      <c r="AS90" s="125" t="s">
        <v>442</v>
      </c>
      <c r="AT90" s="32" t="s">
        <v>442</v>
      </c>
      <c r="AU90" s="32" t="s">
        <v>442</v>
      </c>
      <c r="AV90" s="125" t="s">
        <v>442</v>
      </c>
      <c r="AW90" s="32" t="s">
        <v>442</v>
      </c>
      <c r="AX90" s="32" t="s">
        <v>442</v>
      </c>
      <c r="AY90" s="125" t="s">
        <v>442</v>
      </c>
      <c r="AZ90" s="32" t="s">
        <v>442</v>
      </c>
      <c r="BA90" s="32" t="s">
        <v>442</v>
      </c>
      <c r="BB90" s="125" t="s">
        <v>442</v>
      </c>
      <c r="BC90" s="32" t="s">
        <v>442</v>
      </c>
      <c r="BD90" s="32" t="s">
        <v>442</v>
      </c>
      <c r="BE90" s="125" t="s">
        <v>442</v>
      </c>
      <c r="BF90" s="32">
        <v>3.3333333333333335</v>
      </c>
      <c r="BG90" s="32">
        <v>0.81649658092772603</v>
      </c>
      <c r="BH90" s="125">
        <v>6</v>
      </c>
      <c r="BI90" s="32" t="s">
        <v>442</v>
      </c>
      <c r="BJ90" s="32" t="s">
        <v>442</v>
      </c>
      <c r="BK90" s="125" t="s">
        <v>442</v>
      </c>
      <c r="BL90" s="6"/>
      <c r="BM90" s="17" t="str">
        <f t="shared" si="76"/>
        <v>N&lt;5</v>
      </c>
      <c r="BN90" s="14" t="str">
        <f t="shared" si="75"/>
        <v>N&lt;5</v>
      </c>
      <c r="BO90" s="14" t="str">
        <f t="shared" si="77"/>
        <v>N&lt;5</v>
      </c>
      <c r="BP90" s="14" t="str">
        <f t="shared" si="78"/>
        <v>N&lt;5</v>
      </c>
      <c r="BQ90" s="14" t="str">
        <f t="shared" si="79"/>
        <v>N&lt;5
N&lt;5</v>
      </c>
      <c r="BR90" s="17" t="str">
        <f t="shared" si="80"/>
        <v>N&lt;5</v>
      </c>
      <c r="BS90" s="14" t="str">
        <f t="shared" si="81"/>
        <v>N&lt;5</v>
      </c>
      <c r="BT90" s="14" t="str">
        <f t="shared" si="82"/>
        <v>N&lt;5</v>
      </c>
      <c r="BU90" s="14" t="str">
        <f t="shared" si="83"/>
        <v>N&lt;5</v>
      </c>
      <c r="BV90" s="14" t="str">
        <f t="shared" si="84"/>
        <v>N&lt;5
N&lt;5</v>
      </c>
      <c r="BW90" s="17" t="str">
        <f t="shared" si="85"/>
        <v>N&lt;5</v>
      </c>
      <c r="BX90" s="14" t="str">
        <f t="shared" si="86"/>
        <v>N&lt;5</v>
      </c>
      <c r="BY90" s="14" t="str">
        <f t="shared" si="87"/>
        <v>N&lt;5</v>
      </c>
      <c r="BZ90" s="14" t="str">
        <f t="shared" si="88"/>
        <v>N&lt;5</v>
      </c>
      <c r="CA90" s="14" t="str">
        <f t="shared" si="89"/>
        <v>N&lt;5
N&lt;5</v>
      </c>
      <c r="CB90" s="17" t="str">
        <f t="shared" si="90"/>
        <v>N&lt;5</v>
      </c>
      <c r="CC90" s="14" t="str">
        <f t="shared" si="91"/>
        <v>N&lt;5</v>
      </c>
      <c r="CD90" s="14" t="str">
        <f t="shared" si="92"/>
        <v>N&lt;5</v>
      </c>
      <c r="CE90" s="14" t="str">
        <f t="shared" si="93"/>
        <v>N&lt;5</v>
      </c>
      <c r="CF90" s="14" t="str">
        <f t="shared" si="94"/>
        <v>N&lt;5
N&lt;5</v>
      </c>
      <c r="CG90" s="17" t="str">
        <f t="shared" si="95"/>
        <v>N&lt;5</v>
      </c>
      <c r="CH90" s="14" t="str">
        <f t="shared" si="96"/>
        <v>N&lt;5</v>
      </c>
      <c r="CI90" s="14" t="str">
        <f t="shared" si="97"/>
        <v>N&lt;5</v>
      </c>
      <c r="CJ90" s="14" t="str">
        <f t="shared" si="98"/>
        <v>N&lt;5</v>
      </c>
      <c r="CK90" s="14" t="str">
        <f t="shared" si="99"/>
        <v>N&lt;5
N&lt;5</v>
      </c>
      <c r="CL90" s="17">
        <f t="shared" si="100"/>
        <v>-0.57154760664940785</v>
      </c>
      <c r="CM90" s="14" t="str">
        <f t="shared" si="101"/>
        <v>-</v>
      </c>
      <c r="CN90" s="14">
        <f t="shared" si="102"/>
        <v>0.57154760664940785</v>
      </c>
      <c r="CO90" s="14" t="str">
        <f t="shared" si="103"/>
        <v>Large</v>
      </c>
      <c r="CP90" s="14" t="str">
        <f t="shared" si="104"/>
        <v>-
Large</v>
      </c>
      <c r="CQ90" s="17" t="str">
        <f t="shared" si="105"/>
        <v>N&lt;5</v>
      </c>
      <c r="CR90" s="17" t="str">
        <f t="shared" si="106"/>
        <v>N&lt;5</v>
      </c>
      <c r="CS90" s="17" t="str">
        <f t="shared" si="107"/>
        <v>N&lt;5</v>
      </c>
      <c r="CT90" s="17" t="str">
        <f t="shared" si="108"/>
        <v>N&lt;5</v>
      </c>
      <c r="CU90" s="17" t="str">
        <f t="shared" si="109"/>
        <v>N&lt;5
N&lt;5</v>
      </c>
      <c r="CV90" s="151">
        <f t="shared" si="110"/>
        <v>-0.57154760664940785</v>
      </c>
      <c r="CW90" s="17" t="str">
        <f t="shared" si="111"/>
        <v>-</v>
      </c>
      <c r="CX90" s="17">
        <f t="shared" si="112"/>
        <v>0.57154760664940785</v>
      </c>
      <c r="CY90" s="17" t="str">
        <f t="shared" si="113"/>
        <v>Large</v>
      </c>
      <c r="CZ90" s="17" t="str">
        <f t="shared" si="114"/>
        <v>-
Large</v>
      </c>
      <c r="DA90" s="17" t="str">
        <f t="shared" si="115"/>
        <v>N&lt;5</v>
      </c>
      <c r="DB90" s="17" t="str">
        <f t="shared" si="116"/>
        <v>N&lt;5</v>
      </c>
      <c r="DC90" s="17" t="str">
        <f t="shared" si="117"/>
        <v>N&lt;5</v>
      </c>
      <c r="DD90" s="17" t="str">
        <f t="shared" si="118"/>
        <v>N&lt;5</v>
      </c>
      <c r="DE90" s="17" t="str">
        <f t="shared" si="119"/>
        <v>N&lt;5
N&lt;5</v>
      </c>
      <c r="DF90" s="17" t="str">
        <f t="shared" si="120"/>
        <v>N&lt;5</v>
      </c>
      <c r="DG90" s="17" t="str">
        <f t="shared" si="121"/>
        <v>N&lt;5</v>
      </c>
      <c r="DH90" s="17" t="str">
        <f t="shared" si="122"/>
        <v>N&lt;5</v>
      </c>
      <c r="DI90" s="17" t="str">
        <f t="shared" si="123"/>
        <v>N&lt;5</v>
      </c>
      <c r="DJ90" s="17" t="str">
        <f t="shared" si="124"/>
        <v>N&lt;5
N&lt;5</v>
      </c>
      <c r="DK90" s="17" t="str">
        <f t="shared" si="125"/>
        <v>N&lt;5</v>
      </c>
      <c r="DL90" s="17" t="str">
        <f t="shared" si="126"/>
        <v>N&lt;5</v>
      </c>
      <c r="DM90" s="17" t="str">
        <f t="shared" si="127"/>
        <v>N&lt;5</v>
      </c>
      <c r="DN90" s="17" t="str">
        <f t="shared" si="128"/>
        <v>N&lt;5</v>
      </c>
      <c r="DO90" s="17" t="str">
        <f t="shared" si="129"/>
        <v>N&lt;5
N&lt;5</v>
      </c>
      <c r="DP90" s="17" t="str">
        <f t="shared" si="130"/>
        <v>N&lt;5</v>
      </c>
      <c r="DQ90" s="17" t="str">
        <f t="shared" si="131"/>
        <v>N&lt;5</v>
      </c>
      <c r="DR90" s="17" t="str">
        <f t="shared" si="132"/>
        <v>N&lt;5</v>
      </c>
      <c r="DS90" s="17" t="str">
        <f t="shared" si="133"/>
        <v>N&lt;5</v>
      </c>
      <c r="DT90" s="17" t="str">
        <f t="shared" si="134"/>
        <v>N&lt;5
N&lt;5</v>
      </c>
      <c r="DU90" s="17" t="str">
        <f t="shared" si="135"/>
        <v>N&lt;5</v>
      </c>
      <c r="DV90" s="17" t="str">
        <f t="shared" si="136"/>
        <v>N&lt;5</v>
      </c>
      <c r="DW90" s="17" t="str">
        <f t="shared" si="137"/>
        <v>N&lt;5</v>
      </c>
      <c r="DX90" s="17" t="str">
        <f t="shared" si="138"/>
        <v>N&lt;5</v>
      </c>
      <c r="DY90" s="17" t="str">
        <f t="shared" si="139"/>
        <v>N&lt;5
N&lt;5</v>
      </c>
      <c r="DZ90" s="17" t="str">
        <f t="shared" si="140"/>
        <v>N&lt;5</v>
      </c>
      <c r="EA90" s="17" t="str">
        <f t="shared" si="141"/>
        <v>N&lt;5</v>
      </c>
      <c r="EB90" s="17" t="str">
        <f t="shared" si="142"/>
        <v>N&lt;5</v>
      </c>
      <c r="EC90" s="17" t="str">
        <f t="shared" si="143"/>
        <v>N&lt;5</v>
      </c>
      <c r="ED90" s="17" t="str">
        <f t="shared" si="144"/>
        <v>N&lt;5
N&lt;5</v>
      </c>
      <c r="EE90" s="17" t="str">
        <f t="shared" si="145"/>
        <v>N&lt;5</v>
      </c>
      <c r="EF90" s="17" t="str">
        <f t="shared" si="146"/>
        <v>N&lt;5</v>
      </c>
      <c r="EG90" s="17" t="str">
        <f t="shared" si="147"/>
        <v>N&lt;5</v>
      </c>
      <c r="EH90" s="17" t="str">
        <f t="shared" si="148"/>
        <v>N&lt;5</v>
      </c>
      <c r="EI90" s="17" t="str">
        <f t="shared" si="149"/>
        <v>N&lt;5
N&lt;5</v>
      </c>
    </row>
    <row r="91" spans="1:139" s="27" customFormat="1" x14ac:dyDescent="0.2">
      <c r="A91" s="95" t="s">
        <v>213</v>
      </c>
      <c r="B91" s="95" t="s">
        <v>203</v>
      </c>
      <c r="C91" s="95" t="s">
        <v>214</v>
      </c>
      <c r="D91" s="99">
        <v>4</v>
      </c>
      <c r="E91" s="99">
        <v>0</v>
      </c>
      <c r="F91" s="126">
        <v>5</v>
      </c>
      <c r="G91" s="99" t="s">
        <v>442</v>
      </c>
      <c r="H91" s="99" t="s">
        <v>442</v>
      </c>
      <c r="I91" s="126" t="s">
        <v>442</v>
      </c>
      <c r="J91" s="99">
        <v>4</v>
      </c>
      <c r="K91" s="99">
        <v>0</v>
      </c>
      <c r="L91" s="126">
        <v>5</v>
      </c>
      <c r="M91" s="99" t="s">
        <v>442</v>
      </c>
      <c r="N91" s="99" t="s">
        <v>442</v>
      </c>
      <c r="O91" s="126" t="s">
        <v>442</v>
      </c>
      <c r="P91" s="99" t="s">
        <v>442</v>
      </c>
      <c r="Q91" s="99" t="s">
        <v>442</v>
      </c>
      <c r="R91" s="126" t="s">
        <v>442</v>
      </c>
      <c r="S91" s="99" t="s">
        <v>442</v>
      </c>
      <c r="T91" s="99" t="s">
        <v>442</v>
      </c>
      <c r="U91" s="126" t="s">
        <v>442</v>
      </c>
      <c r="V91" s="99" t="s">
        <v>442</v>
      </c>
      <c r="W91" s="99" t="s">
        <v>442</v>
      </c>
      <c r="X91" s="126" t="s">
        <v>442</v>
      </c>
      <c r="Y91" s="99" t="s">
        <v>442</v>
      </c>
      <c r="Z91" s="99" t="s">
        <v>442</v>
      </c>
      <c r="AA91" s="126" t="s">
        <v>442</v>
      </c>
      <c r="AB91" s="99" t="s">
        <v>442</v>
      </c>
      <c r="AC91" s="99" t="s">
        <v>442</v>
      </c>
      <c r="AD91" s="126" t="s">
        <v>442</v>
      </c>
      <c r="AE91" s="99" t="s">
        <v>442</v>
      </c>
      <c r="AF91" s="99" t="s">
        <v>442</v>
      </c>
      <c r="AG91" s="126" t="s">
        <v>442</v>
      </c>
      <c r="AH91" s="99">
        <v>3.833333333333333</v>
      </c>
      <c r="AI91" s="99">
        <v>0.40824829046386302</v>
      </c>
      <c r="AJ91" s="126">
        <v>6</v>
      </c>
      <c r="AK91" s="99" t="s">
        <v>442</v>
      </c>
      <c r="AL91" s="99" t="s">
        <v>442</v>
      </c>
      <c r="AM91" s="126" t="s">
        <v>442</v>
      </c>
      <c r="AN91" s="99">
        <v>3.833333333333333</v>
      </c>
      <c r="AO91" s="99">
        <v>0.40824829046386302</v>
      </c>
      <c r="AP91" s="126">
        <v>6</v>
      </c>
      <c r="AQ91" s="99" t="s">
        <v>442</v>
      </c>
      <c r="AR91" s="99" t="s">
        <v>442</v>
      </c>
      <c r="AS91" s="126" t="s">
        <v>442</v>
      </c>
      <c r="AT91" s="99" t="s">
        <v>442</v>
      </c>
      <c r="AU91" s="99" t="s">
        <v>442</v>
      </c>
      <c r="AV91" s="126" t="s">
        <v>442</v>
      </c>
      <c r="AW91" s="99" t="s">
        <v>442</v>
      </c>
      <c r="AX91" s="99" t="s">
        <v>442</v>
      </c>
      <c r="AY91" s="126" t="s">
        <v>442</v>
      </c>
      <c r="AZ91" s="99" t="s">
        <v>442</v>
      </c>
      <c r="BA91" s="99" t="s">
        <v>442</v>
      </c>
      <c r="BB91" s="126" t="s">
        <v>442</v>
      </c>
      <c r="BC91" s="99" t="s">
        <v>442</v>
      </c>
      <c r="BD91" s="99" t="s">
        <v>442</v>
      </c>
      <c r="BE91" s="126" t="s">
        <v>442</v>
      </c>
      <c r="BF91" s="99">
        <v>3.833333333333333</v>
      </c>
      <c r="BG91" s="99">
        <v>0.40824829046386302</v>
      </c>
      <c r="BH91" s="126">
        <v>6</v>
      </c>
      <c r="BI91" s="99" t="s">
        <v>442</v>
      </c>
      <c r="BJ91" s="99" t="s">
        <v>442</v>
      </c>
      <c r="BK91" s="126" t="s">
        <v>442</v>
      </c>
      <c r="BL91" s="7"/>
      <c r="BM91" s="17" t="str">
        <f t="shared" si="76"/>
        <v>N&lt;5</v>
      </c>
      <c r="BN91" s="14" t="str">
        <f t="shared" si="75"/>
        <v>N&lt;5</v>
      </c>
      <c r="BO91" s="14" t="str">
        <f t="shared" si="77"/>
        <v>N&lt;5</v>
      </c>
      <c r="BP91" s="14" t="str">
        <f t="shared" si="78"/>
        <v>N&lt;5</v>
      </c>
      <c r="BQ91" s="14" t="str">
        <f t="shared" si="79"/>
        <v>N&lt;5
N&lt;5</v>
      </c>
      <c r="BR91" s="17" t="str">
        <f t="shared" si="80"/>
        <v>N&lt;5</v>
      </c>
      <c r="BS91" s="14" t="str">
        <f t="shared" si="81"/>
        <v>N&lt;5</v>
      </c>
      <c r="BT91" s="14" t="str">
        <f t="shared" si="82"/>
        <v>N&lt;5</v>
      </c>
      <c r="BU91" s="14" t="str">
        <f t="shared" si="83"/>
        <v>N&lt;5</v>
      </c>
      <c r="BV91" s="14" t="str">
        <f t="shared" si="84"/>
        <v>N&lt;5
N&lt;5</v>
      </c>
      <c r="BW91" s="17" t="str">
        <f t="shared" si="85"/>
        <v>N&lt;5</v>
      </c>
      <c r="BX91" s="14" t="str">
        <f t="shared" si="86"/>
        <v>N&lt;5</v>
      </c>
      <c r="BY91" s="14" t="str">
        <f t="shared" si="87"/>
        <v>N&lt;5</v>
      </c>
      <c r="BZ91" s="14" t="str">
        <f t="shared" si="88"/>
        <v>N&lt;5</v>
      </c>
      <c r="CA91" s="14" t="str">
        <f t="shared" si="89"/>
        <v>N&lt;5
N&lt;5</v>
      </c>
      <c r="CB91" s="17" t="str">
        <f t="shared" si="90"/>
        <v>N&lt;5</v>
      </c>
      <c r="CC91" s="14" t="str">
        <f t="shared" si="91"/>
        <v>N&lt;5</v>
      </c>
      <c r="CD91" s="14" t="str">
        <f t="shared" si="92"/>
        <v>N&lt;5</v>
      </c>
      <c r="CE91" s="14" t="str">
        <f t="shared" si="93"/>
        <v>N&lt;5</v>
      </c>
      <c r="CF91" s="14" t="str">
        <f t="shared" si="94"/>
        <v>N&lt;5
N&lt;5</v>
      </c>
      <c r="CG91" s="17" t="str">
        <f t="shared" si="95"/>
        <v>N&lt;5</v>
      </c>
      <c r="CH91" s="14" t="str">
        <f t="shared" si="96"/>
        <v>N&lt;5</v>
      </c>
      <c r="CI91" s="14" t="str">
        <f t="shared" si="97"/>
        <v>N&lt;5</v>
      </c>
      <c r="CJ91" s="14" t="str">
        <f t="shared" si="98"/>
        <v>N&lt;5</v>
      </c>
      <c r="CK91" s="14" t="str">
        <f t="shared" si="99"/>
        <v>N&lt;5
N&lt;5</v>
      </c>
      <c r="CL91" s="17">
        <f t="shared" si="100"/>
        <v>-0.40824829046386374</v>
      </c>
      <c r="CM91" s="14" t="str">
        <f t="shared" si="101"/>
        <v>-</v>
      </c>
      <c r="CN91" s="14">
        <f t="shared" si="102"/>
        <v>0.40824829046386374</v>
      </c>
      <c r="CO91" s="14" t="str">
        <f t="shared" si="103"/>
        <v>moderate</v>
      </c>
      <c r="CP91" s="14" t="str">
        <f t="shared" si="104"/>
        <v>-
moderate</v>
      </c>
      <c r="CQ91" s="17" t="str">
        <f t="shared" si="105"/>
        <v>N&lt;5</v>
      </c>
      <c r="CR91" s="17" t="str">
        <f t="shared" si="106"/>
        <v>N&lt;5</v>
      </c>
      <c r="CS91" s="17" t="str">
        <f t="shared" si="107"/>
        <v>N&lt;5</v>
      </c>
      <c r="CT91" s="17" t="str">
        <f t="shared" si="108"/>
        <v>N&lt;5</v>
      </c>
      <c r="CU91" s="17" t="str">
        <f t="shared" si="109"/>
        <v>N&lt;5
N&lt;5</v>
      </c>
      <c r="CV91" s="151">
        <f t="shared" si="110"/>
        <v>-0.40824829046386374</v>
      </c>
      <c r="CW91" s="17" t="str">
        <f t="shared" si="111"/>
        <v>-</v>
      </c>
      <c r="CX91" s="17">
        <f t="shared" si="112"/>
        <v>0.40824829046386374</v>
      </c>
      <c r="CY91" s="17" t="str">
        <f t="shared" si="113"/>
        <v>moderate</v>
      </c>
      <c r="CZ91" s="17" t="str">
        <f t="shared" si="114"/>
        <v>-
moderate</v>
      </c>
      <c r="DA91" s="17" t="str">
        <f t="shared" si="115"/>
        <v>N&lt;5</v>
      </c>
      <c r="DB91" s="17" t="str">
        <f t="shared" si="116"/>
        <v>N&lt;5</v>
      </c>
      <c r="DC91" s="17" t="str">
        <f t="shared" si="117"/>
        <v>N&lt;5</v>
      </c>
      <c r="DD91" s="17" t="str">
        <f t="shared" si="118"/>
        <v>N&lt;5</v>
      </c>
      <c r="DE91" s="17" t="str">
        <f t="shared" si="119"/>
        <v>N&lt;5
N&lt;5</v>
      </c>
      <c r="DF91" s="17" t="str">
        <f t="shared" si="120"/>
        <v>N&lt;5</v>
      </c>
      <c r="DG91" s="17" t="str">
        <f t="shared" si="121"/>
        <v>N&lt;5</v>
      </c>
      <c r="DH91" s="17" t="str">
        <f t="shared" si="122"/>
        <v>N&lt;5</v>
      </c>
      <c r="DI91" s="17" t="str">
        <f t="shared" si="123"/>
        <v>N&lt;5</v>
      </c>
      <c r="DJ91" s="17" t="str">
        <f t="shared" si="124"/>
        <v>N&lt;5
N&lt;5</v>
      </c>
      <c r="DK91" s="17" t="str">
        <f t="shared" si="125"/>
        <v>N&lt;5</v>
      </c>
      <c r="DL91" s="17" t="str">
        <f t="shared" si="126"/>
        <v>N&lt;5</v>
      </c>
      <c r="DM91" s="17" t="str">
        <f t="shared" si="127"/>
        <v>N&lt;5</v>
      </c>
      <c r="DN91" s="17" t="str">
        <f t="shared" si="128"/>
        <v>N&lt;5</v>
      </c>
      <c r="DO91" s="17" t="str">
        <f t="shared" si="129"/>
        <v>N&lt;5
N&lt;5</v>
      </c>
      <c r="DP91" s="17" t="str">
        <f t="shared" si="130"/>
        <v>N&lt;5</v>
      </c>
      <c r="DQ91" s="17" t="str">
        <f t="shared" si="131"/>
        <v>N&lt;5</v>
      </c>
      <c r="DR91" s="17" t="str">
        <f t="shared" si="132"/>
        <v>N&lt;5</v>
      </c>
      <c r="DS91" s="17" t="str">
        <f t="shared" si="133"/>
        <v>N&lt;5</v>
      </c>
      <c r="DT91" s="17" t="str">
        <f t="shared" si="134"/>
        <v>N&lt;5
N&lt;5</v>
      </c>
      <c r="DU91" s="17" t="str">
        <f t="shared" si="135"/>
        <v>N&lt;5</v>
      </c>
      <c r="DV91" s="17" t="str">
        <f t="shared" si="136"/>
        <v>N&lt;5</v>
      </c>
      <c r="DW91" s="17" t="str">
        <f t="shared" si="137"/>
        <v>N&lt;5</v>
      </c>
      <c r="DX91" s="17" t="str">
        <f t="shared" si="138"/>
        <v>N&lt;5</v>
      </c>
      <c r="DY91" s="17" t="str">
        <f t="shared" si="139"/>
        <v>N&lt;5
N&lt;5</v>
      </c>
      <c r="DZ91" s="17" t="str">
        <f t="shared" si="140"/>
        <v>N&lt;5</v>
      </c>
      <c r="EA91" s="17" t="str">
        <f t="shared" si="141"/>
        <v>N&lt;5</v>
      </c>
      <c r="EB91" s="17" t="str">
        <f t="shared" si="142"/>
        <v>N&lt;5</v>
      </c>
      <c r="EC91" s="17" t="str">
        <f t="shared" si="143"/>
        <v>N&lt;5</v>
      </c>
      <c r="ED91" s="17" t="str">
        <f t="shared" si="144"/>
        <v>N&lt;5
N&lt;5</v>
      </c>
      <c r="EE91" s="17" t="str">
        <f t="shared" si="145"/>
        <v>N&lt;5</v>
      </c>
      <c r="EF91" s="17" t="str">
        <f t="shared" si="146"/>
        <v>N&lt;5</v>
      </c>
      <c r="EG91" s="17" t="str">
        <f t="shared" si="147"/>
        <v>N&lt;5</v>
      </c>
      <c r="EH91" s="17" t="str">
        <f t="shared" si="148"/>
        <v>N&lt;5</v>
      </c>
      <c r="EI91" s="17" t="str">
        <f t="shared" si="149"/>
        <v>N&lt;5
N&lt;5</v>
      </c>
    </row>
    <row r="92" spans="1:139" x14ac:dyDescent="0.2">
      <c r="A92" s="2" t="s">
        <v>215</v>
      </c>
      <c r="B92" s="2" t="s">
        <v>203</v>
      </c>
      <c r="C92" s="2" t="s">
        <v>216</v>
      </c>
      <c r="D92" s="32">
        <v>2.2000000000000002</v>
      </c>
      <c r="E92" s="32">
        <v>1.64</v>
      </c>
      <c r="F92" s="125">
        <v>5</v>
      </c>
      <c r="G92" s="32" t="s">
        <v>442</v>
      </c>
      <c r="H92" s="32" t="s">
        <v>442</v>
      </c>
      <c r="I92" s="125" t="s">
        <v>442</v>
      </c>
      <c r="J92" s="32">
        <v>2.2000000000000002</v>
      </c>
      <c r="K92" s="32">
        <v>1.64</v>
      </c>
      <c r="L92" s="125">
        <v>5</v>
      </c>
      <c r="M92" s="32" t="s">
        <v>442</v>
      </c>
      <c r="N92" s="32" t="s">
        <v>442</v>
      </c>
      <c r="O92" s="125" t="s">
        <v>442</v>
      </c>
      <c r="P92" s="32" t="s">
        <v>442</v>
      </c>
      <c r="Q92" s="32" t="s">
        <v>442</v>
      </c>
      <c r="R92" s="125" t="s">
        <v>442</v>
      </c>
      <c r="S92" s="32" t="s">
        <v>442</v>
      </c>
      <c r="T92" s="32" t="s">
        <v>442</v>
      </c>
      <c r="U92" s="125" t="s">
        <v>442</v>
      </c>
      <c r="V92" s="32" t="s">
        <v>442</v>
      </c>
      <c r="W92" s="32" t="s">
        <v>442</v>
      </c>
      <c r="X92" s="125" t="s">
        <v>442</v>
      </c>
      <c r="Y92" s="32" t="s">
        <v>442</v>
      </c>
      <c r="Z92" s="32" t="s">
        <v>442</v>
      </c>
      <c r="AA92" s="125" t="s">
        <v>442</v>
      </c>
      <c r="AB92" s="32" t="s">
        <v>442</v>
      </c>
      <c r="AC92" s="32" t="s">
        <v>442</v>
      </c>
      <c r="AD92" s="125" t="s">
        <v>442</v>
      </c>
      <c r="AE92" s="32" t="s">
        <v>442</v>
      </c>
      <c r="AF92" s="32" t="s">
        <v>442</v>
      </c>
      <c r="AG92" s="125" t="s">
        <v>442</v>
      </c>
      <c r="AH92" s="32">
        <v>2.8333333333333335</v>
      </c>
      <c r="AI92" s="32">
        <v>0.98319208025017502</v>
      </c>
      <c r="AJ92" s="125">
        <v>6</v>
      </c>
      <c r="AK92" s="32" t="s">
        <v>442</v>
      </c>
      <c r="AL92" s="32" t="s">
        <v>442</v>
      </c>
      <c r="AM92" s="125" t="s">
        <v>442</v>
      </c>
      <c r="AN92" s="32">
        <v>2.8333333333333335</v>
      </c>
      <c r="AO92" s="32">
        <v>0.98319208025017502</v>
      </c>
      <c r="AP92" s="125">
        <v>6</v>
      </c>
      <c r="AQ92" s="32" t="s">
        <v>442</v>
      </c>
      <c r="AR92" s="32" t="s">
        <v>442</v>
      </c>
      <c r="AS92" s="125" t="s">
        <v>442</v>
      </c>
      <c r="AT92" s="32" t="s">
        <v>442</v>
      </c>
      <c r="AU92" s="32" t="s">
        <v>442</v>
      </c>
      <c r="AV92" s="125" t="s">
        <v>442</v>
      </c>
      <c r="AW92" s="32" t="s">
        <v>442</v>
      </c>
      <c r="AX92" s="32" t="s">
        <v>442</v>
      </c>
      <c r="AY92" s="125" t="s">
        <v>442</v>
      </c>
      <c r="AZ92" s="32" t="s">
        <v>442</v>
      </c>
      <c r="BA92" s="32" t="s">
        <v>442</v>
      </c>
      <c r="BB92" s="125" t="s">
        <v>442</v>
      </c>
      <c r="BC92" s="32" t="s">
        <v>442</v>
      </c>
      <c r="BD92" s="32" t="s">
        <v>442</v>
      </c>
      <c r="BE92" s="125" t="s">
        <v>442</v>
      </c>
      <c r="BF92" s="32">
        <v>2.8333333333333335</v>
      </c>
      <c r="BG92" s="32">
        <v>0.98319208025017502</v>
      </c>
      <c r="BH92" s="125">
        <v>6</v>
      </c>
      <c r="BI92" s="32" t="s">
        <v>442</v>
      </c>
      <c r="BJ92" s="32" t="s">
        <v>442</v>
      </c>
      <c r="BK92" s="125" t="s">
        <v>442</v>
      </c>
      <c r="BL92" s="6"/>
      <c r="BM92" s="17" t="str">
        <f t="shared" si="76"/>
        <v>N&lt;5</v>
      </c>
      <c r="BN92" s="14" t="str">
        <f t="shared" si="75"/>
        <v>N&lt;5</v>
      </c>
      <c r="BO92" s="14" t="str">
        <f t="shared" si="77"/>
        <v>N&lt;5</v>
      </c>
      <c r="BP92" s="14" t="str">
        <f t="shared" si="78"/>
        <v>N&lt;5</v>
      </c>
      <c r="BQ92" s="14" t="str">
        <f t="shared" si="79"/>
        <v>N&lt;5
N&lt;5</v>
      </c>
      <c r="BR92" s="17" t="str">
        <f t="shared" si="80"/>
        <v>N&lt;5</v>
      </c>
      <c r="BS92" s="14" t="str">
        <f t="shared" si="81"/>
        <v>N&lt;5</v>
      </c>
      <c r="BT92" s="14" t="str">
        <f t="shared" si="82"/>
        <v>N&lt;5</v>
      </c>
      <c r="BU92" s="14" t="str">
        <f t="shared" si="83"/>
        <v>N&lt;5</v>
      </c>
      <c r="BV92" s="14" t="str">
        <f t="shared" si="84"/>
        <v>N&lt;5
N&lt;5</v>
      </c>
      <c r="BW92" s="17" t="str">
        <f t="shared" si="85"/>
        <v>N&lt;5</v>
      </c>
      <c r="BX92" s="14" t="str">
        <f t="shared" si="86"/>
        <v>N&lt;5</v>
      </c>
      <c r="BY92" s="14" t="str">
        <f t="shared" si="87"/>
        <v>N&lt;5</v>
      </c>
      <c r="BZ92" s="14" t="str">
        <f t="shared" si="88"/>
        <v>N&lt;5</v>
      </c>
      <c r="CA92" s="14" t="str">
        <f t="shared" si="89"/>
        <v>N&lt;5
N&lt;5</v>
      </c>
      <c r="CB92" s="17" t="str">
        <f t="shared" si="90"/>
        <v>N&lt;5</v>
      </c>
      <c r="CC92" s="14" t="str">
        <f t="shared" si="91"/>
        <v>N&lt;5</v>
      </c>
      <c r="CD92" s="14" t="str">
        <f t="shared" si="92"/>
        <v>N&lt;5</v>
      </c>
      <c r="CE92" s="14" t="str">
        <f t="shared" si="93"/>
        <v>N&lt;5</v>
      </c>
      <c r="CF92" s="14" t="str">
        <f t="shared" si="94"/>
        <v>N&lt;5
N&lt;5</v>
      </c>
      <c r="CG92" s="17" t="str">
        <f t="shared" si="95"/>
        <v>N&lt;5</v>
      </c>
      <c r="CH92" s="14" t="str">
        <f t="shared" si="96"/>
        <v>N&lt;5</v>
      </c>
      <c r="CI92" s="14" t="str">
        <f t="shared" si="97"/>
        <v>N&lt;5</v>
      </c>
      <c r="CJ92" s="14" t="str">
        <f t="shared" si="98"/>
        <v>N&lt;5</v>
      </c>
      <c r="CK92" s="14" t="str">
        <f t="shared" si="99"/>
        <v>N&lt;5
N&lt;5</v>
      </c>
      <c r="CL92" s="17">
        <f t="shared" si="100"/>
        <v>0.64416032843976989</v>
      </c>
      <c r="CM92" s="14" t="str">
        <f t="shared" si="101"/>
        <v>+</v>
      </c>
      <c r="CN92" s="14">
        <f t="shared" si="102"/>
        <v>0.64416032843976989</v>
      </c>
      <c r="CO92" s="14" t="str">
        <f t="shared" si="103"/>
        <v>Large</v>
      </c>
      <c r="CP92" s="14" t="str">
        <f t="shared" si="104"/>
        <v>+
Large</v>
      </c>
      <c r="CQ92" s="17" t="str">
        <f t="shared" si="105"/>
        <v>N&lt;5</v>
      </c>
      <c r="CR92" s="17" t="str">
        <f t="shared" si="106"/>
        <v>N&lt;5</v>
      </c>
      <c r="CS92" s="17" t="str">
        <f t="shared" si="107"/>
        <v>N&lt;5</v>
      </c>
      <c r="CT92" s="17" t="str">
        <f t="shared" si="108"/>
        <v>N&lt;5</v>
      </c>
      <c r="CU92" s="17" t="str">
        <f t="shared" si="109"/>
        <v>N&lt;5
N&lt;5</v>
      </c>
      <c r="CV92" s="151">
        <f t="shared" si="110"/>
        <v>0.64416032843976989</v>
      </c>
      <c r="CW92" s="17" t="str">
        <f t="shared" si="111"/>
        <v>+</v>
      </c>
      <c r="CX92" s="17">
        <f t="shared" si="112"/>
        <v>0.64416032843976989</v>
      </c>
      <c r="CY92" s="17" t="str">
        <f t="shared" si="113"/>
        <v>Large</v>
      </c>
      <c r="CZ92" s="17" t="str">
        <f t="shared" si="114"/>
        <v>+
Large</v>
      </c>
      <c r="DA92" s="17" t="str">
        <f t="shared" si="115"/>
        <v>N&lt;5</v>
      </c>
      <c r="DB92" s="17" t="str">
        <f t="shared" si="116"/>
        <v>N&lt;5</v>
      </c>
      <c r="DC92" s="17" t="str">
        <f t="shared" si="117"/>
        <v>N&lt;5</v>
      </c>
      <c r="DD92" s="17" t="str">
        <f t="shared" si="118"/>
        <v>N&lt;5</v>
      </c>
      <c r="DE92" s="17" t="str">
        <f t="shared" si="119"/>
        <v>N&lt;5
N&lt;5</v>
      </c>
      <c r="DF92" s="17" t="str">
        <f t="shared" si="120"/>
        <v>N&lt;5</v>
      </c>
      <c r="DG92" s="17" t="str">
        <f t="shared" si="121"/>
        <v>N&lt;5</v>
      </c>
      <c r="DH92" s="17" t="str">
        <f t="shared" si="122"/>
        <v>N&lt;5</v>
      </c>
      <c r="DI92" s="17" t="str">
        <f t="shared" si="123"/>
        <v>N&lt;5</v>
      </c>
      <c r="DJ92" s="17" t="str">
        <f t="shared" si="124"/>
        <v>N&lt;5
N&lt;5</v>
      </c>
      <c r="DK92" s="17" t="str">
        <f t="shared" si="125"/>
        <v>N&lt;5</v>
      </c>
      <c r="DL92" s="17" t="str">
        <f t="shared" si="126"/>
        <v>N&lt;5</v>
      </c>
      <c r="DM92" s="17" t="str">
        <f t="shared" si="127"/>
        <v>N&lt;5</v>
      </c>
      <c r="DN92" s="17" t="str">
        <f t="shared" si="128"/>
        <v>N&lt;5</v>
      </c>
      <c r="DO92" s="17" t="str">
        <f t="shared" si="129"/>
        <v>N&lt;5
N&lt;5</v>
      </c>
      <c r="DP92" s="17" t="str">
        <f t="shared" si="130"/>
        <v>N&lt;5</v>
      </c>
      <c r="DQ92" s="17" t="str">
        <f t="shared" si="131"/>
        <v>N&lt;5</v>
      </c>
      <c r="DR92" s="17" t="str">
        <f t="shared" si="132"/>
        <v>N&lt;5</v>
      </c>
      <c r="DS92" s="17" t="str">
        <f t="shared" si="133"/>
        <v>N&lt;5</v>
      </c>
      <c r="DT92" s="17" t="str">
        <f t="shared" si="134"/>
        <v>N&lt;5
N&lt;5</v>
      </c>
      <c r="DU92" s="17" t="str">
        <f t="shared" si="135"/>
        <v>N&lt;5</v>
      </c>
      <c r="DV92" s="17" t="str">
        <f t="shared" si="136"/>
        <v>N&lt;5</v>
      </c>
      <c r="DW92" s="17" t="str">
        <f t="shared" si="137"/>
        <v>N&lt;5</v>
      </c>
      <c r="DX92" s="17" t="str">
        <f t="shared" si="138"/>
        <v>N&lt;5</v>
      </c>
      <c r="DY92" s="17" t="str">
        <f t="shared" si="139"/>
        <v>N&lt;5
N&lt;5</v>
      </c>
      <c r="DZ92" s="17" t="str">
        <f t="shared" si="140"/>
        <v>N&lt;5</v>
      </c>
      <c r="EA92" s="17" t="str">
        <f t="shared" si="141"/>
        <v>N&lt;5</v>
      </c>
      <c r="EB92" s="17" t="str">
        <f t="shared" si="142"/>
        <v>N&lt;5</v>
      </c>
      <c r="EC92" s="17" t="str">
        <f t="shared" si="143"/>
        <v>N&lt;5</v>
      </c>
      <c r="ED92" s="17" t="str">
        <f t="shared" si="144"/>
        <v>N&lt;5
N&lt;5</v>
      </c>
      <c r="EE92" s="17" t="str">
        <f t="shared" si="145"/>
        <v>N&lt;5</v>
      </c>
      <c r="EF92" s="17" t="str">
        <f t="shared" si="146"/>
        <v>N&lt;5</v>
      </c>
      <c r="EG92" s="17" t="str">
        <f t="shared" si="147"/>
        <v>N&lt;5</v>
      </c>
      <c r="EH92" s="17" t="str">
        <f t="shared" si="148"/>
        <v>N&lt;5</v>
      </c>
      <c r="EI92" s="17" t="str">
        <f t="shared" si="149"/>
        <v>N&lt;5
N&lt;5</v>
      </c>
    </row>
    <row r="93" spans="1:139" s="27" customFormat="1" x14ac:dyDescent="0.2">
      <c r="A93" s="95" t="s">
        <v>217</v>
      </c>
      <c r="B93" s="95" t="s">
        <v>203</v>
      </c>
      <c r="C93" s="95" t="s">
        <v>218</v>
      </c>
      <c r="D93" s="99">
        <v>3.4</v>
      </c>
      <c r="E93" s="99">
        <v>1.34</v>
      </c>
      <c r="F93" s="126">
        <v>5</v>
      </c>
      <c r="G93" s="99" t="s">
        <v>442</v>
      </c>
      <c r="H93" s="99" t="s">
        <v>442</v>
      </c>
      <c r="I93" s="126" t="s">
        <v>442</v>
      </c>
      <c r="J93" s="99">
        <v>3.4</v>
      </c>
      <c r="K93" s="99">
        <v>1.34</v>
      </c>
      <c r="L93" s="126">
        <v>5</v>
      </c>
      <c r="M93" s="99" t="s">
        <v>442</v>
      </c>
      <c r="N93" s="99" t="s">
        <v>442</v>
      </c>
      <c r="O93" s="126" t="s">
        <v>442</v>
      </c>
      <c r="P93" s="99" t="s">
        <v>442</v>
      </c>
      <c r="Q93" s="99" t="s">
        <v>442</v>
      </c>
      <c r="R93" s="126" t="s">
        <v>442</v>
      </c>
      <c r="S93" s="99" t="s">
        <v>442</v>
      </c>
      <c r="T93" s="99" t="s">
        <v>442</v>
      </c>
      <c r="U93" s="126" t="s">
        <v>442</v>
      </c>
      <c r="V93" s="99" t="s">
        <v>442</v>
      </c>
      <c r="W93" s="99" t="s">
        <v>442</v>
      </c>
      <c r="X93" s="126" t="s">
        <v>442</v>
      </c>
      <c r="Y93" s="99" t="s">
        <v>442</v>
      </c>
      <c r="Z93" s="99" t="s">
        <v>442</v>
      </c>
      <c r="AA93" s="126" t="s">
        <v>442</v>
      </c>
      <c r="AB93" s="99" t="s">
        <v>442</v>
      </c>
      <c r="AC93" s="99" t="s">
        <v>442</v>
      </c>
      <c r="AD93" s="126" t="s">
        <v>442</v>
      </c>
      <c r="AE93" s="99" t="s">
        <v>442</v>
      </c>
      <c r="AF93" s="99" t="s">
        <v>442</v>
      </c>
      <c r="AG93" s="126" t="s">
        <v>442</v>
      </c>
      <c r="AH93" s="99">
        <v>3.5</v>
      </c>
      <c r="AI93" s="99">
        <v>0.83666002653407545</v>
      </c>
      <c r="AJ93" s="126">
        <v>6</v>
      </c>
      <c r="AK93" s="99" t="s">
        <v>442</v>
      </c>
      <c r="AL93" s="99" t="s">
        <v>442</v>
      </c>
      <c r="AM93" s="126" t="s">
        <v>442</v>
      </c>
      <c r="AN93" s="99">
        <v>3.5</v>
      </c>
      <c r="AO93" s="99">
        <v>0.83666002653407545</v>
      </c>
      <c r="AP93" s="126">
        <v>6</v>
      </c>
      <c r="AQ93" s="99" t="s">
        <v>442</v>
      </c>
      <c r="AR93" s="99" t="s">
        <v>442</v>
      </c>
      <c r="AS93" s="126" t="s">
        <v>442</v>
      </c>
      <c r="AT93" s="99" t="s">
        <v>442</v>
      </c>
      <c r="AU93" s="99" t="s">
        <v>442</v>
      </c>
      <c r="AV93" s="126" t="s">
        <v>442</v>
      </c>
      <c r="AW93" s="99" t="s">
        <v>442</v>
      </c>
      <c r="AX93" s="99" t="s">
        <v>442</v>
      </c>
      <c r="AY93" s="126" t="s">
        <v>442</v>
      </c>
      <c r="AZ93" s="99" t="s">
        <v>442</v>
      </c>
      <c r="BA93" s="99" t="s">
        <v>442</v>
      </c>
      <c r="BB93" s="126" t="s">
        <v>442</v>
      </c>
      <c r="BC93" s="99" t="s">
        <v>442</v>
      </c>
      <c r="BD93" s="99" t="s">
        <v>442</v>
      </c>
      <c r="BE93" s="126" t="s">
        <v>442</v>
      </c>
      <c r="BF93" s="99">
        <v>3.5</v>
      </c>
      <c r="BG93" s="99">
        <v>0.83666002653407545</v>
      </c>
      <c r="BH93" s="126">
        <v>6</v>
      </c>
      <c r="BI93" s="99" t="s">
        <v>442</v>
      </c>
      <c r="BJ93" s="99" t="s">
        <v>442</v>
      </c>
      <c r="BK93" s="126" t="s">
        <v>442</v>
      </c>
      <c r="BL93" s="7"/>
      <c r="BM93" s="17" t="str">
        <f t="shared" si="76"/>
        <v>N&lt;5</v>
      </c>
      <c r="BN93" s="14" t="str">
        <f t="shared" si="75"/>
        <v>N&lt;5</v>
      </c>
      <c r="BO93" s="14" t="str">
        <f t="shared" si="77"/>
        <v>N&lt;5</v>
      </c>
      <c r="BP93" s="14" t="str">
        <f t="shared" si="78"/>
        <v>N&lt;5</v>
      </c>
      <c r="BQ93" s="14" t="str">
        <f t="shared" si="79"/>
        <v>N&lt;5
N&lt;5</v>
      </c>
      <c r="BR93" s="17" t="str">
        <f t="shared" si="80"/>
        <v>N&lt;5</v>
      </c>
      <c r="BS93" s="14" t="str">
        <f t="shared" si="81"/>
        <v>N&lt;5</v>
      </c>
      <c r="BT93" s="14" t="str">
        <f t="shared" si="82"/>
        <v>N&lt;5</v>
      </c>
      <c r="BU93" s="14" t="str">
        <f t="shared" si="83"/>
        <v>N&lt;5</v>
      </c>
      <c r="BV93" s="14" t="str">
        <f t="shared" si="84"/>
        <v>N&lt;5
N&lt;5</v>
      </c>
      <c r="BW93" s="17" t="str">
        <f t="shared" si="85"/>
        <v>N&lt;5</v>
      </c>
      <c r="BX93" s="14" t="str">
        <f t="shared" si="86"/>
        <v>N&lt;5</v>
      </c>
      <c r="BY93" s="14" t="str">
        <f t="shared" si="87"/>
        <v>N&lt;5</v>
      </c>
      <c r="BZ93" s="14" t="str">
        <f t="shared" si="88"/>
        <v>N&lt;5</v>
      </c>
      <c r="CA93" s="14" t="str">
        <f t="shared" si="89"/>
        <v>N&lt;5
N&lt;5</v>
      </c>
      <c r="CB93" s="17" t="str">
        <f t="shared" si="90"/>
        <v>N&lt;5</v>
      </c>
      <c r="CC93" s="14" t="str">
        <f t="shared" si="91"/>
        <v>N&lt;5</v>
      </c>
      <c r="CD93" s="14" t="str">
        <f t="shared" si="92"/>
        <v>N&lt;5</v>
      </c>
      <c r="CE93" s="14" t="str">
        <f t="shared" si="93"/>
        <v>N&lt;5</v>
      </c>
      <c r="CF93" s="14" t="str">
        <f t="shared" si="94"/>
        <v>N&lt;5
N&lt;5</v>
      </c>
      <c r="CG93" s="17" t="str">
        <f t="shared" si="95"/>
        <v>N&lt;5</v>
      </c>
      <c r="CH93" s="14" t="str">
        <f t="shared" si="96"/>
        <v>N&lt;5</v>
      </c>
      <c r="CI93" s="14" t="str">
        <f t="shared" si="97"/>
        <v>N&lt;5</v>
      </c>
      <c r="CJ93" s="14" t="str">
        <f t="shared" si="98"/>
        <v>N&lt;5</v>
      </c>
      <c r="CK93" s="14" t="str">
        <f t="shared" si="99"/>
        <v>N&lt;5
N&lt;5</v>
      </c>
      <c r="CL93" s="17">
        <f t="shared" si="100"/>
        <v>0.11952286093343949</v>
      </c>
      <c r="CM93" s="14" t="str">
        <f t="shared" si="101"/>
        <v>+</v>
      </c>
      <c r="CN93" s="14">
        <f t="shared" si="102"/>
        <v>0.11952286093343949</v>
      </c>
      <c r="CO93" s="14" t="str">
        <f t="shared" si="103"/>
        <v>small</v>
      </c>
      <c r="CP93" s="14" t="str">
        <f t="shared" si="104"/>
        <v>+
small</v>
      </c>
      <c r="CQ93" s="17" t="str">
        <f t="shared" si="105"/>
        <v>N&lt;5</v>
      </c>
      <c r="CR93" s="17" t="str">
        <f t="shared" si="106"/>
        <v>N&lt;5</v>
      </c>
      <c r="CS93" s="17" t="str">
        <f t="shared" si="107"/>
        <v>N&lt;5</v>
      </c>
      <c r="CT93" s="17" t="str">
        <f t="shared" si="108"/>
        <v>N&lt;5</v>
      </c>
      <c r="CU93" s="17" t="str">
        <f t="shared" si="109"/>
        <v>N&lt;5
N&lt;5</v>
      </c>
      <c r="CV93" s="151">
        <f t="shared" si="110"/>
        <v>0.11952286093343949</v>
      </c>
      <c r="CW93" s="17" t="str">
        <f t="shared" si="111"/>
        <v>+</v>
      </c>
      <c r="CX93" s="17">
        <f t="shared" si="112"/>
        <v>0.11952286093343949</v>
      </c>
      <c r="CY93" s="17" t="str">
        <f t="shared" si="113"/>
        <v>small</v>
      </c>
      <c r="CZ93" s="17" t="str">
        <f t="shared" si="114"/>
        <v>+
small</v>
      </c>
      <c r="DA93" s="17" t="str">
        <f t="shared" si="115"/>
        <v>N&lt;5</v>
      </c>
      <c r="DB93" s="17" t="str">
        <f t="shared" si="116"/>
        <v>N&lt;5</v>
      </c>
      <c r="DC93" s="17" t="str">
        <f t="shared" si="117"/>
        <v>N&lt;5</v>
      </c>
      <c r="DD93" s="17" t="str">
        <f t="shared" si="118"/>
        <v>N&lt;5</v>
      </c>
      <c r="DE93" s="17" t="str">
        <f t="shared" si="119"/>
        <v>N&lt;5
N&lt;5</v>
      </c>
      <c r="DF93" s="17" t="str">
        <f t="shared" si="120"/>
        <v>N&lt;5</v>
      </c>
      <c r="DG93" s="17" t="str">
        <f t="shared" si="121"/>
        <v>N&lt;5</v>
      </c>
      <c r="DH93" s="17" t="str">
        <f t="shared" si="122"/>
        <v>N&lt;5</v>
      </c>
      <c r="DI93" s="17" t="str">
        <f t="shared" si="123"/>
        <v>N&lt;5</v>
      </c>
      <c r="DJ93" s="17" t="str">
        <f t="shared" si="124"/>
        <v>N&lt;5
N&lt;5</v>
      </c>
      <c r="DK93" s="17" t="str">
        <f t="shared" si="125"/>
        <v>N&lt;5</v>
      </c>
      <c r="DL93" s="17" t="str">
        <f t="shared" si="126"/>
        <v>N&lt;5</v>
      </c>
      <c r="DM93" s="17" t="str">
        <f t="shared" si="127"/>
        <v>N&lt;5</v>
      </c>
      <c r="DN93" s="17" t="str">
        <f t="shared" si="128"/>
        <v>N&lt;5</v>
      </c>
      <c r="DO93" s="17" t="str">
        <f t="shared" si="129"/>
        <v>N&lt;5
N&lt;5</v>
      </c>
      <c r="DP93" s="17" t="str">
        <f t="shared" si="130"/>
        <v>N&lt;5</v>
      </c>
      <c r="DQ93" s="17" t="str">
        <f t="shared" si="131"/>
        <v>N&lt;5</v>
      </c>
      <c r="DR93" s="17" t="str">
        <f t="shared" si="132"/>
        <v>N&lt;5</v>
      </c>
      <c r="DS93" s="17" t="str">
        <f t="shared" si="133"/>
        <v>N&lt;5</v>
      </c>
      <c r="DT93" s="17" t="str">
        <f t="shared" si="134"/>
        <v>N&lt;5
N&lt;5</v>
      </c>
      <c r="DU93" s="17" t="str">
        <f t="shared" si="135"/>
        <v>N&lt;5</v>
      </c>
      <c r="DV93" s="17" t="str">
        <f t="shared" si="136"/>
        <v>N&lt;5</v>
      </c>
      <c r="DW93" s="17" t="str">
        <f t="shared" si="137"/>
        <v>N&lt;5</v>
      </c>
      <c r="DX93" s="17" t="str">
        <f t="shared" si="138"/>
        <v>N&lt;5</v>
      </c>
      <c r="DY93" s="17" t="str">
        <f t="shared" si="139"/>
        <v>N&lt;5
N&lt;5</v>
      </c>
      <c r="DZ93" s="17" t="str">
        <f t="shared" si="140"/>
        <v>N&lt;5</v>
      </c>
      <c r="EA93" s="17" t="str">
        <f t="shared" si="141"/>
        <v>N&lt;5</v>
      </c>
      <c r="EB93" s="17" t="str">
        <f t="shared" si="142"/>
        <v>N&lt;5</v>
      </c>
      <c r="EC93" s="17" t="str">
        <f t="shared" si="143"/>
        <v>N&lt;5</v>
      </c>
      <c r="ED93" s="17" t="str">
        <f t="shared" si="144"/>
        <v>N&lt;5
N&lt;5</v>
      </c>
      <c r="EE93" s="17" t="str">
        <f t="shared" si="145"/>
        <v>N&lt;5</v>
      </c>
      <c r="EF93" s="17" t="str">
        <f t="shared" si="146"/>
        <v>N&lt;5</v>
      </c>
      <c r="EG93" s="17" t="str">
        <f t="shared" si="147"/>
        <v>N&lt;5</v>
      </c>
      <c r="EH93" s="17" t="str">
        <f t="shared" si="148"/>
        <v>N&lt;5</v>
      </c>
      <c r="EI93" s="17" t="str">
        <f t="shared" si="149"/>
        <v>N&lt;5
N&lt;5</v>
      </c>
    </row>
    <row r="94" spans="1:139" s="47" customFormat="1" x14ac:dyDescent="0.2">
      <c r="A94" s="107"/>
      <c r="B94" s="107" t="s">
        <v>219</v>
      </c>
      <c r="C94" s="108" t="s">
        <v>220</v>
      </c>
      <c r="D94" s="119">
        <v>3.28</v>
      </c>
      <c r="E94" s="119">
        <v>1.1000000000000001</v>
      </c>
      <c r="F94" s="127">
        <v>5</v>
      </c>
      <c r="G94" s="119" t="s">
        <v>442</v>
      </c>
      <c r="H94" s="119" t="s">
        <v>442</v>
      </c>
      <c r="I94" s="127" t="s">
        <v>442</v>
      </c>
      <c r="J94" s="119">
        <v>3.28</v>
      </c>
      <c r="K94" s="119">
        <v>1.1000000000000001</v>
      </c>
      <c r="L94" s="127">
        <v>5</v>
      </c>
      <c r="M94" s="119" t="s">
        <v>442</v>
      </c>
      <c r="N94" s="119" t="s">
        <v>442</v>
      </c>
      <c r="O94" s="127" t="s">
        <v>442</v>
      </c>
      <c r="P94" s="119" t="s">
        <v>442</v>
      </c>
      <c r="Q94" s="119" t="s">
        <v>442</v>
      </c>
      <c r="R94" s="127" t="s">
        <v>442</v>
      </c>
      <c r="S94" s="119" t="s">
        <v>442</v>
      </c>
      <c r="T94" s="119" t="s">
        <v>442</v>
      </c>
      <c r="U94" s="127" t="s">
        <v>442</v>
      </c>
      <c r="V94" s="119" t="s">
        <v>442</v>
      </c>
      <c r="W94" s="119" t="s">
        <v>442</v>
      </c>
      <c r="X94" s="127" t="s">
        <v>442</v>
      </c>
      <c r="Y94" s="119" t="s">
        <v>442</v>
      </c>
      <c r="Z94" s="119" t="s">
        <v>442</v>
      </c>
      <c r="AA94" s="127" t="s">
        <v>442</v>
      </c>
      <c r="AB94" s="119" t="s">
        <v>442</v>
      </c>
      <c r="AC94" s="119" t="s">
        <v>442</v>
      </c>
      <c r="AD94" s="127" t="s">
        <v>442</v>
      </c>
      <c r="AE94" s="119" t="s">
        <v>442</v>
      </c>
      <c r="AF94" s="119" t="s">
        <v>442</v>
      </c>
      <c r="AG94" s="127" t="s">
        <v>442</v>
      </c>
      <c r="AH94" s="119">
        <v>3.6116666666666664</v>
      </c>
      <c r="AI94" s="119">
        <v>0.64836460935700879</v>
      </c>
      <c r="AJ94" s="127">
        <v>6</v>
      </c>
      <c r="AK94" s="119" t="s">
        <v>442</v>
      </c>
      <c r="AL94" s="119" t="s">
        <v>442</v>
      </c>
      <c r="AM94" s="127" t="s">
        <v>442</v>
      </c>
      <c r="AN94" s="119">
        <v>3.6116666666666664</v>
      </c>
      <c r="AO94" s="119">
        <v>0.64836460935700879</v>
      </c>
      <c r="AP94" s="127">
        <v>6</v>
      </c>
      <c r="AQ94" s="119" t="s">
        <v>442</v>
      </c>
      <c r="AR94" s="119" t="s">
        <v>442</v>
      </c>
      <c r="AS94" s="127" t="s">
        <v>442</v>
      </c>
      <c r="AT94" s="119" t="s">
        <v>442</v>
      </c>
      <c r="AU94" s="119" t="s">
        <v>442</v>
      </c>
      <c r="AV94" s="127" t="s">
        <v>442</v>
      </c>
      <c r="AW94" s="119" t="s">
        <v>442</v>
      </c>
      <c r="AX94" s="119" t="s">
        <v>442</v>
      </c>
      <c r="AY94" s="127" t="s">
        <v>442</v>
      </c>
      <c r="AZ94" s="119" t="s">
        <v>442</v>
      </c>
      <c r="BA94" s="119" t="s">
        <v>442</v>
      </c>
      <c r="BB94" s="127" t="s">
        <v>442</v>
      </c>
      <c r="BC94" s="119" t="s">
        <v>442</v>
      </c>
      <c r="BD94" s="119" t="s">
        <v>442</v>
      </c>
      <c r="BE94" s="127" t="s">
        <v>442</v>
      </c>
      <c r="BF94" s="119">
        <v>3.6116666666666664</v>
      </c>
      <c r="BG94" s="119">
        <v>0.64836460935700879</v>
      </c>
      <c r="BH94" s="127">
        <v>6</v>
      </c>
      <c r="BI94" s="119" t="s">
        <v>442</v>
      </c>
      <c r="BJ94" s="119" t="s">
        <v>442</v>
      </c>
      <c r="BK94" s="127" t="s">
        <v>442</v>
      </c>
      <c r="BL94" s="106"/>
      <c r="BM94" s="151" t="str">
        <f t="shared" si="76"/>
        <v>N&lt;5</v>
      </c>
      <c r="BN94" s="106" t="str">
        <f t="shared" si="75"/>
        <v>N&lt;5</v>
      </c>
      <c r="BO94" s="106" t="str">
        <f t="shared" si="77"/>
        <v>N&lt;5</v>
      </c>
      <c r="BP94" s="106" t="str">
        <f t="shared" si="78"/>
        <v>N&lt;5</v>
      </c>
      <c r="BQ94" s="106" t="str">
        <f t="shared" si="79"/>
        <v>N&lt;5
N&lt;5</v>
      </c>
      <c r="BR94" s="151" t="str">
        <f t="shared" si="80"/>
        <v>N&lt;5</v>
      </c>
      <c r="BS94" s="106" t="str">
        <f t="shared" si="81"/>
        <v>N&lt;5</v>
      </c>
      <c r="BT94" s="106" t="str">
        <f t="shared" si="82"/>
        <v>N&lt;5</v>
      </c>
      <c r="BU94" s="106" t="str">
        <f t="shared" si="83"/>
        <v>N&lt;5</v>
      </c>
      <c r="BV94" s="106" t="str">
        <f t="shared" si="84"/>
        <v>N&lt;5
N&lt;5</v>
      </c>
      <c r="BW94" s="151" t="str">
        <f t="shared" si="85"/>
        <v>N&lt;5</v>
      </c>
      <c r="BX94" s="106" t="str">
        <f t="shared" si="86"/>
        <v>N&lt;5</v>
      </c>
      <c r="BY94" s="106" t="str">
        <f t="shared" si="87"/>
        <v>N&lt;5</v>
      </c>
      <c r="BZ94" s="106" t="str">
        <f t="shared" si="88"/>
        <v>N&lt;5</v>
      </c>
      <c r="CA94" s="106" t="str">
        <f t="shared" si="89"/>
        <v>N&lt;5
N&lt;5</v>
      </c>
      <c r="CB94" s="151" t="str">
        <f t="shared" si="90"/>
        <v>N&lt;5</v>
      </c>
      <c r="CC94" s="106" t="str">
        <f t="shared" si="91"/>
        <v>N&lt;5</v>
      </c>
      <c r="CD94" s="106" t="str">
        <f t="shared" si="92"/>
        <v>N&lt;5</v>
      </c>
      <c r="CE94" s="106" t="str">
        <f t="shared" si="93"/>
        <v>N&lt;5</v>
      </c>
      <c r="CF94" s="106" t="str">
        <f t="shared" si="94"/>
        <v>N&lt;5
N&lt;5</v>
      </c>
      <c r="CG94" s="151" t="str">
        <f t="shared" si="95"/>
        <v>N&lt;5</v>
      </c>
      <c r="CH94" s="106" t="str">
        <f t="shared" si="96"/>
        <v>N&lt;5</v>
      </c>
      <c r="CI94" s="106" t="str">
        <f t="shared" si="97"/>
        <v>N&lt;5</v>
      </c>
      <c r="CJ94" s="106" t="str">
        <f t="shared" si="98"/>
        <v>N&lt;5</v>
      </c>
      <c r="CK94" s="106" t="str">
        <f t="shared" si="99"/>
        <v>N&lt;5
N&lt;5</v>
      </c>
      <c r="CL94" s="151">
        <f t="shared" si="100"/>
        <v>0.5115434462031857</v>
      </c>
      <c r="CM94" s="106" t="str">
        <f t="shared" si="101"/>
        <v>+</v>
      </c>
      <c r="CN94" s="106">
        <f t="shared" si="102"/>
        <v>0.5115434462031857</v>
      </c>
      <c r="CO94" s="106" t="str">
        <f t="shared" si="103"/>
        <v>Large</v>
      </c>
      <c r="CP94" s="106" t="str">
        <f t="shared" si="104"/>
        <v>+
Large</v>
      </c>
      <c r="CQ94" s="151" t="str">
        <f t="shared" si="105"/>
        <v>N&lt;5</v>
      </c>
      <c r="CR94" s="151" t="str">
        <f t="shared" si="106"/>
        <v>N&lt;5</v>
      </c>
      <c r="CS94" s="151" t="str">
        <f t="shared" si="107"/>
        <v>N&lt;5</v>
      </c>
      <c r="CT94" s="151" t="str">
        <f t="shared" si="108"/>
        <v>N&lt;5</v>
      </c>
      <c r="CU94" s="151" t="str">
        <f t="shared" si="109"/>
        <v>N&lt;5
N&lt;5</v>
      </c>
      <c r="CV94" s="151">
        <f t="shared" si="110"/>
        <v>0.5115434462031857</v>
      </c>
      <c r="CW94" s="151" t="str">
        <f t="shared" si="111"/>
        <v>+</v>
      </c>
      <c r="CX94" s="151">
        <f t="shared" si="112"/>
        <v>0.5115434462031857</v>
      </c>
      <c r="CY94" s="151" t="str">
        <f t="shared" si="113"/>
        <v>Large</v>
      </c>
      <c r="CZ94" s="151" t="str">
        <f t="shared" si="114"/>
        <v>+
Large</v>
      </c>
      <c r="DA94" s="151" t="str">
        <f t="shared" si="115"/>
        <v>N&lt;5</v>
      </c>
      <c r="DB94" s="151" t="str">
        <f t="shared" si="116"/>
        <v>N&lt;5</v>
      </c>
      <c r="DC94" s="151" t="str">
        <f t="shared" si="117"/>
        <v>N&lt;5</v>
      </c>
      <c r="DD94" s="151" t="str">
        <f t="shared" si="118"/>
        <v>N&lt;5</v>
      </c>
      <c r="DE94" s="151" t="str">
        <f t="shared" si="119"/>
        <v>N&lt;5
N&lt;5</v>
      </c>
      <c r="DF94" s="151" t="str">
        <f t="shared" si="120"/>
        <v>N&lt;5</v>
      </c>
      <c r="DG94" s="151" t="str">
        <f t="shared" si="121"/>
        <v>N&lt;5</v>
      </c>
      <c r="DH94" s="151" t="str">
        <f t="shared" si="122"/>
        <v>N&lt;5</v>
      </c>
      <c r="DI94" s="151" t="str">
        <f t="shared" si="123"/>
        <v>N&lt;5</v>
      </c>
      <c r="DJ94" s="151" t="str">
        <f t="shared" si="124"/>
        <v>N&lt;5
N&lt;5</v>
      </c>
      <c r="DK94" s="151" t="str">
        <f t="shared" si="125"/>
        <v>N&lt;5</v>
      </c>
      <c r="DL94" s="151" t="str">
        <f t="shared" si="126"/>
        <v>N&lt;5</v>
      </c>
      <c r="DM94" s="151" t="str">
        <f t="shared" si="127"/>
        <v>N&lt;5</v>
      </c>
      <c r="DN94" s="151" t="str">
        <f t="shared" si="128"/>
        <v>N&lt;5</v>
      </c>
      <c r="DO94" s="151" t="str">
        <f t="shared" si="129"/>
        <v>N&lt;5
N&lt;5</v>
      </c>
      <c r="DP94" s="151" t="str">
        <f t="shared" si="130"/>
        <v>N&lt;5</v>
      </c>
      <c r="DQ94" s="151" t="str">
        <f t="shared" si="131"/>
        <v>N&lt;5</v>
      </c>
      <c r="DR94" s="151" t="str">
        <f t="shared" si="132"/>
        <v>N&lt;5</v>
      </c>
      <c r="DS94" s="151" t="str">
        <f t="shared" si="133"/>
        <v>N&lt;5</v>
      </c>
      <c r="DT94" s="151" t="str">
        <f t="shared" si="134"/>
        <v>N&lt;5
N&lt;5</v>
      </c>
      <c r="DU94" s="151" t="str">
        <f t="shared" si="135"/>
        <v>N&lt;5</v>
      </c>
      <c r="DV94" s="151" t="str">
        <f t="shared" si="136"/>
        <v>N&lt;5</v>
      </c>
      <c r="DW94" s="151" t="str">
        <f t="shared" si="137"/>
        <v>N&lt;5</v>
      </c>
      <c r="DX94" s="151" t="str">
        <f t="shared" si="138"/>
        <v>N&lt;5</v>
      </c>
      <c r="DY94" s="151" t="str">
        <f t="shared" si="139"/>
        <v>N&lt;5
N&lt;5</v>
      </c>
      <c r="DZ94" s="151" t="str">
        <f t="shared" si="140"/>
        <v>N&lt;5</v>
      </c>
      <c r="EA94" s="151" t="str">
        <f t="shared" si="141"/>
        <v>N&lt;5</v>
      </c>
      <c r="EB94" s="151" t="str">
        <f t="shared" si="142"/>
        <v>N&lt;5</v>
      </c>
      <c r="EC94" s="151" t="str">
        <f t="shared" si="143"/>
        <v>N&lt;5</v>
      </c>
      <c r="ED94" s="151" t="str">
        <f t="shared" si="144"/>
        <v>N&lt;5
N&lt;5</v>
      </c>
      <c r="EE94" s="151" t="str">
        <f t="shared" si="145"/>
        <v>N&lt;5</v>
      </c>
      <c r="EF94" s="151" t="str">
        <f t="shared" si="146"/>
        <v>N&lt;5</v>
      </c>
      <c r="EG94" s="151" t="str">
        <f t="shared" si="147"/>
        <v>N&lt;5</v>
      </c>
      <c r="EH94" s="151" t="str">
        <f t="shared" si="148"/>
        <v>N&lt;5</v>
      </c>
      <c r="EI94" s="151" t="str">
        <f t="shared" si="149"/>
        <v>N&lt;5
N&lt;5</v>
      </c>
    </row>
    <row r="95" spans="1:139" s="27" customFormat="1" x14ac:dyDescent="0.2">
      <c r="A95" s="95" t="s">
        <v>221</v>
      </c>
      <c r="B95" s="95" t="s">
        <v>219</v>
      </c>
      <c r="C95" s="95" t="s">
        <v>222</v>
      </c>
      <c r="D95" s="99">
        <v>4.4000000000000004</v>
      </c>
      <c r="E95" s="99">
        <v>0.55000000000000004</v>
      </c>
      <c r="F95" s="126">
        <v>5</v>
      </c>
      <c r="G95" s="99" t="s">
        <v>442</v>
      </c>
      <c r="H95" s="99" t="s">
        <v>442</v>
      </c>
      <c r="I95" s="126" t="s">
        <v>442</v>
      </c>
      <c r="J95" s="99">
        <v>4.4000000000000004</v>
      </c>
      <c r="K95" s="99">
        <v>0.55000000000000004</v>
      </c>
      <c r="L95" s="126">
        <v>5</v>
      </c>
      <c r="M95" s="99" t="s">
        <v>442</v>
      </c>
      <c r="N95" s="99" t="s">
        <v>442</v>
      </c>
      <c r="O95" s="126" t="s">
        <v>442</v>
      </c>
      <c r="P95" s="99" t="s">
        <v>442</v>
      </c>
      <c r="Q95" s="99" t="s">
        <v>442</v>
      </c>
      <c r="R95" s="126" t="s">
        <v>442</v>
      </c>
      <c r="S95" s="99" t="s">
        <v>442</v>
      </c>
      <c r="T95" s="99" t="s">
        <v>442</v>
      </c>
      <c r="U95" s="126" t="s">
        <v>442</v>
      </c>
      <c r="V95" s="99" t="s">
        <v>442</v>
      </c>
      <c r="W95" s="99" t="s">
        <v>442</v>
      </c>
      <c r="X95" s="126" t="s">
        <v>442</v>
      </c>
      <c r="Y95" s="99" t="s">
        <v>442</v>
      </c>
      <c r="Z95" s="99" t="s">
        <v>442</v>
      </c>
      <c r="AA95" s="126" t="s">
        <v>442</v>
      </c>
      <c r="AB95" s="99" t="s">
        <v>442</v>
      </c>
      <c r="AC95" s="99" t="s">
        <v>442</v>
      </c>
      <c r="AD95" s="126" t="s">
        <v>442</v>
      </c>
      <c r="AE95" s="99" t="s">
        <v>442</v>
      </c>
      <c r="AF95" s="99" t="s">
        <v>442</v>
      </c>
      <c r="AG95" s="126" t="s">
        <v>442</v>
      </c>
      <c r="AH95" s="99">
        <v>3.833333333333333</v>
      </c>
      <c r="AI95" s="99">
        <v>0.98319208025017502</v>
      </c>
      <c r="AJ95" s="126">
        <v>6</v>
      </c>
      <c r="AK95" s="99" t="s">
        <v>442</v>
      </c>
      <c r="AL95" s="99" t="s">
        <v>442</v>
      </c>
      <c r="AM95" s="126" t="s">
        <v>442</v>
      </c>
      <c r="AN95" s="99">
        <v>3.833333333333333</v>
      </c>
      <c r="AO95" s="99">
        <v>0.98319208025017502</v>
      </c>
      <c r="AP95" s="126">
        <v>6</v>
      </c>
      <c r="AQ95" s="99" t="s">
        <v>442</v>
      </c>
      <c r="AR95" s="99" t="s">
        <v>442</v>
      </c>
      <c r="AS95" s="126" t="s">
        <v>442</v>
      </c>
      <c r="AT95" s="99" t="s">
        <v>442</v>
      </c>
      <c r="AU95" s="99" t="s">
        <v>442</v>
      </c>
      <c r="AV95" s="126" t="s">
        <v>442</v>
      </c>
      <c r="AW95" s="99" t="s">
        <v>442</v>
      </c>
      <c r="AX95" s="99" t="s">
        <v>442</v>
      </c>
      <c r="AY95" s="126" t="s">
        <v>442</v>
      </c>
      <c r="AZ95" s="99" t="s">
        <v>442</v>
      </c>
      <c r="BA95" s="99" t="s">
        <v>442</v>
      </c>
      <c r="BB95" s="126" t="s">
        <v>442</v>
      </c>
      <c r="BC95" s="99" t="s">
        <v>442</v>
      </c>
      <c r="BD95" s="99" t="s">
        <v>442</v>
      </c>
      <c r="BE95" s="126" t="s">
        <v>442</v>
      </c>
      <c r="BF95" s="99">
        <v>3.833333333333333</v>
      </c>
      <c r="BG95" s="99">
        <v>0.98319208025017502</v>
      </c>
      <c r="BH95" s="126">
        <v>6</v>
      </c>
      <c r="BI95" s="99" t="s">
        <v>442</v>
      </c>
      <c r="BJ95" s="99" t="s">
        <v>442</v>
      </c>
      <c r="BK95" s="126" t="s">
        <v>442</v>
      </c>
      <c r="BL95" s="7"/>
      <c r="BM95" s="17" t="str">
        <f t="shared" si="76"/>
        <v>N&lt;5</v>
      </c>
      <c r="BN95" s="14" t="str">
        <f t="shared" si="75"/>
        <v>N&lt;5</v>
      </c>
      <c r="BO95" s="14" t="str">
        <f t="shared" si="77"/>
        <v>N&lt;5</v>
      </c>
      <c r="BP95" s="14" t="str">
        <f t="shared" si="78"/>
        <v>N&lt;5</v>
      </c>
      <c r="BQ95" s="14" t="str">
        <f t="shared" si="79"/>
        <v>N&lt;5
N&lt;5</v>
      </c>
      <c r="BR95" s="17" t="str">
        <f t="shared" si="80"/>
        <v>N&lt;5</v>
      </c>
      <c r="BS95" s="14" t="str">
        <f t="shared" si="81"/>
        <v>N&lt;5</v>
      </c>
      <c r="BT95" s="14" t="str">
        <f t="shared" si="82"/>
        <v>N&lt;5</v>
      </c>
      <c r="BU95" s="14" t="str">
        <f t="shared" si="83"/>
        <v>N&lt;5</v>
      </c>
      <c r="BV95" s="14" t="str">
        <f t="shared" si="84"/>
        <v>N&lt;5
N&lt;5</v>
      </c>
      <c r="BW95" s="17" t="str">
        <f t="shared" si="85"/>
        <v>N&lt;5</v>
      </c>
      <c r="BX95" s="14" t="str">
        <f t="shared" si="86"/>
        <v>N&lt;5</v>
      </c>
      <c r="BY95" s="14" t="str">
        <f t="shared" si="87"/>
        <v>N&lt;5</v>
      </c>
      <c r="BZ95" s="14" t="str">
        <f t="shared" si="88"/>
        <v>N&lt;5</v>
      </c>
      <c r="CA95" s="14" t="str">
        <f t="shared" si="89"/>
        <v>N&lt;5
N&lt;5</v>
      </c>
      <c r="CB95" s="17" t="str">
        <f t="shared" si="90"/>
        <v>N&lt;5</v>
      </c>
      <c r="CC95" s="14" t="str">
        <f t="shared" si="91"/>
        <v>N&lt;5</v>
      </c>
      <c r="CD95" s="14" t="str">
        <f t="shared" si="92"/>
        <v>N&lt;5</v>
      </c>
      <c r="CE95" s="14" t="str">
        <f t="shared" si="93"/>
        <v>N&lt;5</v>
      </c>
      <c r="CF95" s="14" t="str">
        <f t="shared" si="94"/>
        <v>N&lt;5
N&lt;5</v>
      </c>
      <c r="CG95" s="17" t="str">
        <f t="shared" si="95"/>
        <v>N&lt;5</v>
      </c>
      <c r="CH95" s="14" t="str">
        <f t="shared" si="96"/>
        <v>N&lt;5</v>
      </c>
      <c r="CI95" s="14" t="str">
        <f t="shared" si="97"/>
        <v>N&lt;5</v>
      </c>
      <c r="CJ95" s="14" t="str">
        <f t="shared" si="98"/>
        <v>N&lt;5</v>
      </c>
      <c r="CK95" s="14" t="str">
        <f t="shared" si="99"/>
        <v>N&lt;5
N&lt;5</v>
      </c>
      <c r="CL95" s="17">
        <f t="shared" si="100"/>
        <v>-0.57635397807768951</v>
      </c>
      <c r="CM95" s="14" t="str">
        <f t="shared" si="101"/>
        <v>-</v>
      </c>
      <c r="CN95" s="14">
        <f t="shared" si="102"/>
        <v>0.57635397807768951</v>
      </c>
      <c r="CO95" s="14" t="str">
        <f t="shared" si="103"/>
        <v>Large</v>
      </c>
      <c r="CP95" s="14" t="str">
        <f t="shared" si="104"/>
        <v>-
Large</v>
      </c>
      <c r="CQ95" s="17" t="str">
        <f t="shared" si="105"/>
        <v>N&lt;5</v>
      </c>
      <c r="CR95" s="17" t="str">
        <f t="shared" si="106"/>
        <v>N&lt;5</v>
      </c>
      <c r="CS95" s="17" t="str">
        <f t="shared" si="107"/>
        <v>N&lt;5</v>
      </c>
      <c r="CT95" s="17" t="str">
        <f t="shared" si="108"/>
        <v>N&lt;5</v>
      </c>
      <c r="CU95" s="17" t="str">
        <f t="shared" si="109"/>
        <v>N&lt;5
N&lt;5</v>
      </c>
      <c r="CV95" s="151">
        <f t="shared" si="110"/>
        <v>-0.57635397807768951</v>
      </c>
      <c r="CW95" s="17" t="str">
        <f t="shared" si="111"/>
        <v>-</v>
      </c>
      <c r="CX95" s="17">
        <f t="shared" si="112"/>
        <v>0.57635397807768951</v>
      </c>
      <c r="CY95" s="17" t="str">
        <f t="shared" si="113"/>
        <v>Large</v>
      </c>
      <c r="CZ95" s="17" t="str">
        <f t="shared" si="114"/>
        <v>-
Large</v>
      </c>
      <c r="DA95" s="17" t="str">
        <f t="shared" si="115"/>
        <v>N&lt;5</v>
      </c>
      <c r="DB95" s="17" t="str">
        <f t="shared" si="116"/>
        <v>N&lt;5</v>
      </c>
      <c r="DC95" s="17" t="str">
        <f t="shared" si="117"/>
        <v>N&lt;5</v>
      </c>
      <c r="DD95" s="17" t="str">
        <f t="shared" si="118"/>
        <v>N&lt;5</v>
      </c>
      <c r="DE95" s="17" t="str">
        <f t="shared" si="119"/>
        <v>N&lt;5
N&lt;5</v>
      </c>
      <c r="DF95" s="17" t="str">
        <f t="shared" si="120"/>
        <v>N&lt;5</v>
      </c>
      <c r="DG95" s="17" t="str">
        <f t="shared" si="121"/>
        <v>N&lt;5</v>
      </c>
      <c r="DH95" s="17" t="str">
        <f t="shared" si="122"/>
        <v>N&lt;5</v>
      </c>
      <c r="DI95" s="17" t="str">
        <f t="shared" si="123"/>
        <v>N&lt;5</v>
      </c>
      <c r="DJ95" s="17" t="str">
        <f t="shared" si="124"/>
        <v>N&lt;5
N&lt;5</v>
      </c>
      <c r="DK95" s="17" t="str">
        <f t="shared" si="125"/>
        <v>N&lt;5</v>
      </c>
      <c r="DL95" s="17" t="str">
        <f t="shared" si="126"/>
        <v>N&lt;5</v>
      </c>
      <c r="DM95" s="17" t="str">
        <f t="shared" si="127"/>
        <v>N&lt;5</v>
      </c>
      <c r="DN95" s="17" t="str">
        <f t="shared" si="128"/>
        <v>N&lt;5</v>
      </c>
      <c r="DO95" s="17" t="str">
        <f t="shared" si="129"/>
        <v>N&lt;5
N&lt;5</v>
      </c>
      <c r="DP95" s="17" t="str">
        <f t="shared" si="130"/>
        <v>N&lt;5</v>
      </c>
      <c r="DQ95" s="17" t="str">
        <f t="shared" si="131"/>
        <v>N&lt;5</v>
      </c>
      <c r="DR95" s="17" t="str">
        <f t="shared" si="132"/>
        <v>N&lt;5</v>
      </c>
      <c r="DS95" s="17" t="str">
        <f t="shared" si="133"/>
        <v>N&lt;5</v>
      </c>
      <c r="DT95" s="17" t="str">
        <f t="shared" si="134"/>
        <v>N&lt;5
N&lt;5</v>
      </c>
      <c r="DU95" s="17" t="str">
        <f t="shared" si="135"/>
        <v>N&lt;5</v>
      </c>
      <c r="DV95" s="17" t="str">
        <f t="shared" si="136"/>
        <v>N&lt;5</v>
      </c>
      <c r="DW95" s="17" t="str">
        <f t="shared" si="137"/>
        <v>N&lt;5</v>
      </c>
      <c r="DX95" s="17" t="str">
        <f t="shared" si="138"/>
        <v>N&lt;5</v>
      </c>
      <c r="DY95" s="17" t="str">
        <f t="shared" si="139"/>
        <v>N&lt;5
N&lt;5</v>
      </c>
      <c r="DZ95" s="17" t="str">
        <f t="shared" si="140"/>
        <v>N&lt;5</v>
      </c>
      <c r="EA95" s="17" t="str">
        <f t="shared" si="141"/>
        <v>N&lt;5</v>
      </c>
      <c r="EB95" s="17" t="str">
        <f t="shared" si="142"/>
        <v>N&lt;5</v>
      </c>
      <c r="EC95" s="17" t="str">
        <f t="shared" si="143"/>
        <v>N&lt;5</v>
      </c>
      <c r="ED95" s="17" t="str">
        <f t="shared" si="144"/>
        <v>N&lt;5
N&lt;5</v>
      </c>
      <c r="EE95" s="17" t="str">
        <f t="shared" si="145"/>
        <v>N&lt;5</v>
      </c>
      <c r="EF95" s="17" t="str">
        <f t="shared" si="146"/>
        <v>N&lt;5</v>
      </c>
      <c r="EG95" s="17" t="str">
        <f t="shared" si="147"/>
        <v>N&lt;5</v>
      </c>
      <c r="EH95" s="17" t="str">
        <f t="shared" si="148"/>
        <v>N&lt;5</v>
      </c>
      <c r="EI95" s="17" t="str">
        <f t="shared" si="149"/>
        <v>N&lt;5
N&lt;5</v>
      </c>
    </row>
    <row r="96" spans="1:139" x14ac:dyDescent="0.2">
      <c r="A96" s="2" t="s">
        <v>223</v>
      </c>
      <c r="B96" s="2" t="s">
        <v>219</v>
      </c>
      <c r="C96" s="2" t="s">
        <v>224</v>
      </c>
      <c r="D96" s="32">
        <v>3.6</v>
      </c>
      <c r="E96" s="32">
        <v>1.1399999999999999</v>
      </c>
      <c r="F96" s="125">
        <v>5</v>
      </c>
      <c r="G96" s="32" t="s">
        <v>442</v>
      </c>
      <c r="H96" s="32" t="s">
        <v>442</v>
      </c>
      <c r="I96" s="125" t="s">
        <v>442</v>
      </c>
      <c r="J96" s="32">
        <v>3.6</v>
      </c>
      <c r="K96" s="32">
        <v>1.1399999999999999</v>
      </c>
      <c r="L96" s="125">
        <v>5</v>
      </c>
      <c r="M96" s="32" t="s">
        <v>442</v>
      </c>
      <c r="N96" s="32" t="s">
        <v>442</v>
      </c>
      <c r="O96" s="125" t="s">
        <v>442</v>
      </c>
      <c r="P96" s="32" t="s">
        <v>442</v>
      </c>
      <c r="Q96" s="32" t="s">
        <v>442</v>
      </c>
      <c r="R96" s="125" t="s">
        <v>442</v>
      </c>
      <c r="S96" s="32" t="s">
        <v>442</v>
      </c>
      <c r="T96" s="32" t="s">
        <v>442</v>
      </c>
      <c r="U96" s="125" t="s">
        <v>442</v>
      </c>
      <c r="V96" s="32" t="s">
        <v>442</v>
      </c>
      <c r="W96" s="32" t="s">
        <v>442</v>
      </c>
      <c r="X96" s="125" t="s">
        <v>442</v>
      </c>
      <c r="Y96" s="32" t="s">
        <v>442</v>
      </c>
      <c r="Z96" s="32" t="s">
        <v>442</v>
      </c>
      <c r="AA96" s="125" t="s">
        <v>442</v>
      </c>
      <c r="AB96" s="32" t="s">
        <v>442</v>
      </c>
      <c r="AC96" s="32" t="s">
        <v>442</v>
      </c>
      <c r="AD96" s="125" t="s">
        <v>442</v>
      </c>
      <c r="AE96" s="32" t="s">
        <v>442</v>
      </c>
      <c r="AF96" s="32" t="s">
        <v>442</v>
      </c>
      <c r="AG96" s="125" t="s">
        <v>442</v>
      </c>
      <c r="AH96" s="32">
        <v>3.8333333333333335</v>
      </c>
      <c r="AI96" s="32">
        <v>1.4719601443879742</v>
      </c>
      <c r="AJ96" s="125">
        <v>6</v>
      </c>
      <c r="AK96" s="32" t="s">
        <v>442</v>
      </c>
      <c r="AL96" s="32" t="s">
        <v>442</v>
      </c>
      <c r="AM96" s="125" t="s">
        <v>442</v>
      </c>
      <c r="AN96" s="32">
        <v>3.8333333333333335</v>
      </c>
      <c r="AO96" s="32">
        <v>1.4719601443879742</v>
      </c>
      <c r="AP96" s="125">
        <v>6</v>
      </c>
      <c r="AQ96" s="32" t="s">
        <v>442</v>
      </c>
      <c r="AR96" s="32" t="s">
        <v>442</v>
      </c>
      <c r="AS96" s="125" t="s">
        <v>442</v>
      </c>
      <c r="AT96" s="32" t="s">
        <v>442</v>
      </c>
      <c r="AU96" s="32" t="s">
        <v>442</v>
      </c>
      <c r="AV96" s="125" t="s">
        <v>442</v>
      </c>
      <c r="AW96" s="32" t="s">
        <v>442</v>
      </c>
      <c r="AX96" s="32" t="s">
        <v>442</v>
      </c>
      <c r="AY96" s="125" t="s">
        <v>442</v>
      </c>
      <c r="AZ96" s="32" t="s">
        <v>442</v>
      </c>
      <c r="BA96" s="32" t="s">
        <v>442</v>
      </c>
      <c r="BB96" s="125" t="s">
        <v>442</v>
      </c>
      <c r="BC96" s="32" t="s">
        <v>442</v>
      </c>
      <c r="BD96" s="32" t="s">
        <v>442</v>
      </c>
      <c r="BE96" s="125" t="s">
        <v>442</v>
      </c>
      <c r="BF96" s="32">
        <v>3.8333333333333335</v>
      </c>
      <c r="BG96" s="32">
        <v>1.4719601443879742</v>
      </c>
      <c r="BH96" s="125">
        <v>6</v>
      </c>
      <c r="BI96" s="32" t="s">
        <v>442</v>
      </c>
      <c r="BJ96" s="32" t="s">
        <v>442</v>
      </c>
      <c r="BK96" s="125" t="s">
        <v>442</v>
      </c>
      <c r="BL96" s="6"/>
      <c r="BM96" s="17" t="str">
        <f t="shared" si="76"/>
        <v>N&lt;5</v>
      </c>
      <c r="BN96" s="14" t="str">
        <f t="shared" si="75"/>
        <v>N&lt;5</v>
      </c>
      <c r="BO96" s="14" t="str">
        <f t="shared" si="77"/>
        <v>N&lt;5</v>
      </c>
      <c r="BP96" s="14" t="str">
        <f t="shared" si="78"/>
        <v>N&lt;5</v>
      </c>
      <c r="BQ96" s="14" t="str">
        <f t="shared" si="79"/>
        <v>N&lt;5
N&lt;5</v>
      </c>
      <c r="BR96" s="17" t="str">
        <f t="shared" si="80"/>
        <v>N&lt;5</v>
      </c>
      <c r="BS96" s="14" t="str">
        <f t="shared" si="81"/>
        <v>N&lt;5</v>
      </c>
      <c r="BT96" s="14" t="str">
        <f t="shared" si="82"/>
        <v>N&lt;5</v>
      </c>
      <c r="BU96" s="14" t="str">
        <f t="shared" si="83"/>
        <v>N&lt;5</v>
      </c>
      <c r="BV96" s="14" t="str">
        <f t="shared" si="84"/>
        <v>N&lt;5
N&lt;5</v>
      </c>
      <c r="BW96" s="17" t="str">
        <f t="shared" si="85"/>
        <v>N&lt;5</v>
      </c>
      <c r="BX96" s="14" t="str">
        <f t="shared" si="86"/>
        <v>N&lt;5</v>
      </c>
      <c r="BY96" s="14" t="str">
        <f t="shared" si="87"/>
        <v>N&lt;5</v>
      </c>
      <c r="BZ96" s="14" t="str">
        <f t="shared" si="88"/>
        <v>N&lt;5</v>
      </c>
      <c r="CA96" s="14" t="str">
        <f t="shared" si="89"/>
        <v>N&lt;5
N&lt;5</v>
      </c>
      <c r="CB96" s="17" t="str">
        <f t="shared" si="90"/>
        <v>N&lt;5</v>
      </c>
      <c r="CC96" s="14" t="str">
        <f t="shared" si="91"/>
        <v>N&lt;5</v>
      </c>
      <c r="CD96" s="14" t="str">
        <f t="shared" si="92"/>
        <v>N&lt;5</v>
      </c>
      <c r="CE96" s="14" t="str">
        <f t="shared" si="93"/>
        <v>N&lt;5</v>
      </c>
      <c r="CF96" s="14" t="str">
        <f t="shared" si="94"/>
        <v>N&lt;5
N&lt;5</v>
      </c>
      <c r="CG96" s="17" t="str">
        <f t="shared" si="95"/>
        <v>N&lt;5</v>
      </c>
      <c r="CH96" s="14" t="str">
        <f t="shared" si="96"/>
        <v>N&lt;5</v>
      </c>
      <c r="CI96" s="14" t="str">
        <f t="shared" si="97"/>
        <v>N&lt;5</v>
      </c>
      <c r="CJ96" s="14" t="str">
        <f t="shared" si="98"/>
        <v>N&lt;5</v>
      </c>
      <c r="CK96" s="14" t="str">
        <f t="shared" si="99"/>
        <v>N&lt;5
N&lt;5</v>
      </c>
      <c r="CL96" s="17">
        <f t="shared" si="100"/>
        <v>0.15851878478024348</v>
      </c>
      <c r="CM96" s="14" t="str">
        <f t="shared" si="101"/>
        <v>+</v>
      </c>
      <c r="CN96" s="14">
        <f t="shared" si="102"/>
        <v>0.15851878478024348</v>
      </c>
      <c r="CO96" s="14" t="str">
        <f t="shared" si="103"/>
        <v>small</v>
      </c>
      <c r="CP96" s="14" t="str">
        <f t="shared" si="104"/>
        <v>+
small</v>
      </c>
      <c r="CQ96" s="17" t="str">
        <f t="shared" si="105"/>
        <v>N&lt;5</v>
      </c>
      <c r="CR96" s="17" t="str">
        <f t="shared" si="106"/>
        <v>N&lt;5</v>
      </c>
      <c r="CS96" s="17" t="str">
        <f t="shared" si="107"/>
        <v>N&lt;5</v>
      </c>
      <c r="CT96" s="17" t="str">
        <f t="shared" si="108"/>
        <v>N&lt;5</v>
      </c>
      <c r="CU96" s="17" t="str">
        <f t="shared" si="109"/>
        <v>N&lt;5
N&lt;5</v>
      </c>
      <c r="CV96" s="151">
        <f t="shared" si="110"/>
        <v>0.15851878478024348</v>
      </c>
      <c r="CW96" s="17" t="str">
        <f t="shared" si="111"/>
        <v>+</v>
      </c>
      <c r="CX96" s="17">
        <f t="shared" si="112"/>
        <v>0.15851878478024348</v>
      </c>
      <c r="CY96" s="17" t="str">
        <f t="shared" si="113"/>
        <v>small</v>
      </c>
      <c r="CZ96" s="17" t="str">
        <f t="shared" si="114"/>
        <v>+
small</v>
      </c>
      <c r="DA96" s="17" t="str">
        <f t="shared" si="115"/>
        <v>N&lt;5</v>
      </c>
      <c r="DB96" s="17" t="str">
        <f t="shared" si="116"/>
        <v>N&lt;5</v>
      </c>
      <c r="DC96" s="17" t="str">
        <f t="shared" si="117"/>
        <v>N&lt;5</v>
      </c>
      <c r="DD96" s="17" t="str">
        <f t="shared" si="118"/>
        <v>N&lt;5</v>
      </c>
      <c r="DE96" s="17" t="str">
        <f t="shared" si="119"/>
        <v>N&lt;5
N&lt;5</v>
      </c>
      <c r="DF96" s="17" t="str">
        <f t="shared" si="120"/>
        <v>N&lt;5</v>
      </c>
      <c r="DG96" s="17" t="str">
        <f t="shared" si="121"/>
        <v>N&lt;5</v>
      </c>
      <c r="DH96" s="17" t="str">
        <f t="shared" si="122"/>
        <v>N&lt;5</v>
      </c>
      <c r="DI96" s="17" t="str">
        <f t="shared" si="123"/>
        <v>N&lt;5</v>
      </c>
      <c r="DJ96" s="17" t="str">
        <f t="shared" si="124"/>
        <v>N&lt;5
N&lt;5</v>
      </c>
      <c r="DK96" s="17" t="str">
        <f t="shared" si="125"/>
        <v>N&lt;5</v>
      </c>
      <c r="DL96" s="17" t="str">
        <f t="shared" si="126"/>
        <v>N&lt;5</v>
      </c>
      <c r="DM96" s="17" t="str">
        <f t="shared" si="127"/>
        <v>N&lt;5</v>
      </c>
      <c r="DN96" s="17" t="str">
        <f t="shared" si="128"/>
        <v>N&lt;5</v>
      </c>
      <c r="DO96" s="17" t="str">
        <f t="shared" si="129"/>
        <v>N&lt;5
N&lt;5</v>
      </c>
      <c r="DP96" s="17" t="str">
        <f t="shared" si="130"/>
        <v>N&lt;5</v>
      </c>
      <c r="DQ96" s="17" t="str">
        <f t="shared" si="131"/>
        <v>N&lt;5</v>
      </c>
      <c r="DR96" s="17" t="str">
        <f t="shared" si="132"/>
        <v>N&lt;5</v>
      </c>
      <c r="DS96" s="17" t="str">
        <f t="shared" si="133"/>
        <v>N&lt;5</v>
      </c>
      <c r="DT96" s="17" t="str">
        <f t="shared" si="134"/>
        <v>N&lt;5
N&lt;5</v>
      </c>
      <c r="DU96" s="17" t="str">
        <f t="shared" si="135"/>
        <v>N&lt;5</v>
      </c>
      <c r="DV96" s="17" t="str">
        <f t="shared" si="136"/>
        <v>N&lt;5</v>
      </c>
      <c r="DW96" s="17" t="str">
        <f t="shared" si="137"/>
        <v>N&lt;5</v>
      </c>
      <c r="DX96" s="17" t="str">
        <f t="shared" si="138"/>
        <v>N&lt;5</v>
      </c>
      <c r="DY96" s="17" t="str">
        <f t="shared" si="139"/>
        <v>N&lt;5
N&lt;5</v>
      </c>
      <c r="DZ96" s="17" t="str">
        <f t="shared" si="140"/>
        <v>N&lt;5</v>
      </c>
      <c r="EA96" s="17" t="str">
        <f t="shared" si="141"/>
        <v>N&lt;5</v>
      </c>
      <c r="EB96" s="17" t="str">
        <f t="shared" si="142"/>
        <v>N&lt;5</v>
      </c>
      <c r="EC96" s="17" t="str">
        <f t="shared" si="143"/>
        <v>N&lt;5</v>
      </c>
      <c r="ED96" s="17" t="str">
        <f t="shared" si="144"/>
        <v>N&lt;5
N&lt;5</v>
      </c>
      <c r="EE96" s="17" t="str">
        <f t="shared" si="145"/>
        <v>N&lt;5</v>
      </c>
      <c r="EF96" s="17" t="str">
        <f t="shared" si="146"/>
        <v>N&lt;5</v>
      </c>
      <c r="EG96" s="17" t="str">
        <f t="shared" si="147"/>
        <v>N&lt;5</v>
      </c>
      <c r="EH96" s="17" t="str">
        <f t="shared" si="148"/>
        <v>N&lt;5</v>
      </c>
      <c r="EI96" s="17" t="str">
        <f t="shared" si="149"/>
        <v>N&lt;5
N&lt;5</v>
      </c>
    </row>
    <row r="97" spans="1:139" s="27" customFormat="1" x14ac:dyDescent="0.2">
      <c r="A97" s="95" t="s">
        <v>225</v>
      </c>
      <c r="B97" s="95" t="s">
        <v>219</v>
      </c>
      <c r="C97" s="95" t="s">
        <v>226</v>
      </c>
      <c r="D97" s="98" t="s">
        <v>442</v>
      </c>
      <c r="E97" s="100" t="s">
        <v>442</v>
      </c>
      <c r="F97" s="126" t="s">
        <v>442</v>
      </c>
      <c r="G97" s="98" t="s">
        <v>442</v>
      </c>
      <c r="H97" s="100" t="s">
        <v>442</v>
      </c>
      <c r="I97" s="126" t="s">
        <v>442</v>
      </c>
      <c r="J97" s="98" t="s">
        <v>442</v>
      </c>
      <c r="K97" s="100" t="s">
        <v>442</v>
      </c>
      <c r="L97" s="126" t="s">
        <v>442</v>
      </c>
      <c r="M97" s="98" t="s">
        <v>442</v>
      </c>
      <c r="N97" s="100" t="s">
        <v>442</v>
      </c>
      <c r="O97" s="126" t="s">
        <v>442</v>
      </c>
      <c r="P97" s="98" t="s">
        <v>442</v>
      </c>
      <c r="Q97" s="100" t="s">
        <v>442</v>
      </c>
      <c r="R97" s="126" t="s">
        <v>442</v>
      </c>
      <c r="S97" s="98" t="s">
        <v>442</v>
      </c>
      <c r="T97" s="100" t="s">
        <v>442</v>
      </c>
      <c r="U97" s="126" t="s">
        <v>442</v>
      </c>
      <c r="V97" s="98" t="s">
        <v>442</v>
      </c>
      <c r="W97" s="100" t="s">
        <v>442</v>
      </c>
      <c r="X97" s="126" t="s">
        <v>442</v>
      </c>
      <c r="Y97" s="98" t="s">
        <v>442</v>
      </c>
      <c r="Z97" s="100" t="s">
        <v>442</v>
      </c>
      <c r="AA97" s="126" t="s">
        <v>442</v>
      </c>
      <c r="AB97" s="98" t="s">
        <v>442</v>
      </c>
      <c r="AC97" s="100" t="s">
        <v>442</v>
      </c>
      <c r="AD97" s="126" t="s">
        <v>442</v>
      </c>
      <c r="AE97" s="98" t="s">
        <v>442</v>
      </c>
      <c r="AF97" s="100" t="s">
        <v>442</v>
      </c>
      <c r="AG97" s="126" t="s">
        <v>442</v>
      </c>
      <c r="AH97" s="98">
        <v>3.333333333333333</v>
      </c>
      <c r="AI97" s="100">
        <v>0.5163977794943222</v>
      </c>
      <c r="AJ97" s="126">
        <v>6</v>
      </c>
      <c r="AK97" s="98" t="s">
        <v>442</v>
      </c>
      <c r="AL97" s="100" t="s">
        <v>442</v>
      </c>
      <c r="AM97" s="126" t="s">
        <v>442</v>
      </c>
      <c r="AN97" s="98">
        <v>3.333333333333333</v>
      </c>
      <c r="AO97" s="100">
        <v>0.5163977794943222</v>
      </c>
      <c r="AP97" s="126">
        <v>6</v>
      </c>
      <c r="AQ97" s="98" t="s">
        <v>442</v>
      </c>
      <c r="AR97" s="100" t="s">
        <v>442</v>
      </c>
      <c r="AS97" s="126" t="s">
        <v>442</v>
      </c>
      <c r="AT97" s="98" t="s">
        <v>442</v>
      </c>
      <c r="AU97" s="100" t="s">
        <v>442</v>
      </c>
      <c r="AV97" s="126" t="s">
        <v>442</v>
      </c>
      <c r="AW97" s="98" t="s">
        <v>442</v>
      </c>
      <c r="AX97" s="100" t="s">
        <v>442</v>
      </c>
      <c r="AY97" s="126" t="s">
        <v>442</v>
      </c>
      <c r="AZ97" s="98" t="s">
        <v>442</v>
      </c>
      <c r="BA97" s="100" t="s">
        <v>442</v>
      </c>
      <c r="BB97" s="126" t="s">
        <v>442</v>
      </c>
      <c r="BC97" s="98" t="s">
        <v>442</v>
      </c>
      <c r="BD97" s="100" t="s">
        <v>442</v>
      </c>
      <c r="BE97" s="126" t="s">
        <v>442</v>
      </c>
      <c r="BF97" s="98">
        <v>3.333333333333333</v>
      </c>
      <c r="BG97" s="100">
        <v>0.5163977794943222</v>
      </c>
      <c r="BH97" s="126">
        <v>6</v>
      </c>
      <c r="BI97" s="98" t="s">
        <v>442</v>
      </c>
      <c r="BJ97" s="100" t="s">
        <v>442</v>
      </c>
      <c r="BK97" s="126" t="s">
        <v>442</v>
      </c>
      <c r="BL97" s="7"/>
      <c r="BM97" s="17" t="str">
        <f t="shared" si="76"/>
        <v>N&lt;5</v>
      </c>
      <c r="BN97" s="14" t="str">
        <f t="shared" si="75"/>
        <v>N&lt;5</v>
      </c>
      <c r="BO97" s="14" t="str">
        <f t="shared" si="77"/>
        <v>N&lt;5</v>
      </c>
      <c r="BP97" s="14" t="str">
        <f t="shared" si="78"/>
        <v>N&lt;5</v>
      </c>
      <c r="BQ97" s="14" t="str">
        <f t="shared" si="79"/>
        <v>N&lt;5
N&lt;5</v>
      </c>
      <c r="BR97" s="17" t="str">
        <f t="shared" si="80"/>
        <v>N&lt;5</v>
      </c>
      <c r="BS97" s="14" t="str">
        <f t="shared" si="81"/>
        <v>N&lt;5</v>
      </c>
      <c r="BT97" s="14" t="str">
        <f t="shared" si="82"/>
        <v>N&lt;5</v>
      </c>
      <c r="BU97" s="14" t="str">
        <f t="shared" si="83"/>
        <v>N&lt;5</v>
      </c>
      <c r="BV97" s="14" t="str">
        <f t="shared" si="84"/>
        <v>N&lt;5
N&lt;5</v>
      </c>
      <c r="BW97" s="17" t="str">
        <f t="shared" si="85"/>
        <v>N&lt;5</v>
      </c>
      <c r="BX97" s="14" t="str">
        <f t="shared" si="86"/>
        <v>N&lt;5</v>
      </c>
      <c r="BY97" s="14" t="str">
        <f t="shared" si="87"/>
        <v>N&lt;5</v>
      </c>
      <c r="BZ97" s="14" t="str">
        <f t="shared" si="88"/>
        <v>N&lt;5</v>
      </c>
      <c r="CA97" s="14" t="str">
        <f t="shared" si="89"/>
        <v>N&lt;5
N&lt;5</v>
      </c>
      <c r="CB97" s="17" t="str">
        <f t="shared" si="90"/>
        <v>N&lt;5</v>
      </c>
      <c r="CC97" s="14" t="str">
        <f t="shared" si="91"/>
        <v>N&lt;5</v>
      </c>
      <c r="CD97" s="14" t="str">
        <f t="shared" si="92"/>
        <v>N&lt;5</v>
      </c>
      <c r="CE97" s="14" t="str">
        <f t="shared" si="93"/>
        <v>N&lt;5</v>
      </c>
      <c r="CF97" s="14" t="str">
        <f t="shared" si="94"/>
        <v>N&lt;5
N&lt;5</v>
      </c>
      <c r="CG97" s="17" t="str">
        <f t="shared" si="95"/>
        <v>N&lt;5</v>
      </c>
      <c r="CH97" s="14" t="str">
        <f t="shared" si="96"/>
        <v>N&lt;5</v>
      </c>
      <c r="CI97" s="14" t="str">
        <f t="shared" si="97"/>
        <v>N&lt;5</v>
      </c>
      <c r="CJ97" s="14" t="str">
        <f t="shared" si="98"/>
        <v>N&lt;5</v>
      </c>
      <c r="CK97" s="14" t="str">
        <f t="shared" si="99"/>
        <v>N&lt;5
N&lt;5</v>
      </c>
      <c r="CL97" s="17" t="str">
        <f t="shared" si="100"/>
        <v>N&lt;5</v>
      </c>
      <c r="CM97" s="14" t="str">
        <f t="shared" si="101"/>
        <v>N&lt;5</v>
      </c>
      <c r="CN97" s="14" t="str">
        <f t="shared" si="102"/>
        <v>N&lt;5</v>
      </c>
      <c r="CO97" s="14" t="str">
        <f t="shared" si="103"/>
        <v>N&lt;5</v>
      </c>
      <c r="CP97" s="14" t="str">
        <f t="shared" si="104"/>
        <v>N&lt;5
N&lt;5</v>
      </c>
      <c r="CQ97" s="17" t="str">
        <f t="shared" si="105"/>
        <v>N&lt;5</v>
      </c>
      <c r="CR97" s="17" t="str">
        <f t="shared" si="106"/>
        <v>N&lt;5</v>
      </c>
      <c r="CS97" s="17" t="str">
        <f t="shared" si="107"/>
        <v>N&lt;5</v>
      </c>
      <c r="CT97" s="17" t="str">
        <f t="shared" si="108"/>
        <v>N&lt;5</v>
      </c>
      <c r="CU97" s="17" t="str">
        <f t="shared" si="109"/>
        <v>N&lt;5
N&lt;5</v>
      </c>
      <c r="CV97" s="151" t="str">
        <f t="shared" si="110"/>
        <v>N&lt;5</v>
      </c>
      <c r="CW97" s="17" t="str">
        <f t="shared" si="111"/>
        <v>N&lt;5</v>
      </c>
      <c r="CX97" s="17" t="str">
        <f t="shared" si="112"/>
        <v>N&lt;5</v>
      </c>
      <c r="CY97" s="17" t="str">
        <f t="shared" si="113"/>
        <v>N&lt;5</v>
      </c>
      <c r="CZ97" s="17" t="str">
        <f t="shared" si="114"/>
        <v>N&lt;5
N&lt;5</v>
      </c>
      <c r="DA97" s="17" t="str">
        <f t="shared" si="115"/>
        <v>N&lt;5</v>
      </c>
      <c r="DB97" s="17" t="str">
        <f t="shared" si="116"/>
        <v>N&lt;5</v>
      </c>
      <c r="DC97" s="17" t="str">
        <f t="shared" si="117"/>
        <v>N&lt;5</v>
      </c>
      <c r="DD97" s="17" t="str">
        <f t="shared" si="118"/>
        <v>N&lt;5</v>
      </c>
      <c r="DE97" s="17" t="str">
        <f t="shared" si="119"/>
        <v>N&lt;5
N&lt;5</v>
      </c>
      <c r="DF97" s="17" t="str">
        <f t="shared" si="120"/>
        <v>N&lt;5</v>
      </c>
      <c r="DG97" s="17" t="str">
        <f t="shared" si="121"/>
        <v>N&lt;5</v>
      </c>
      <c r="DH97" s="17" t="str">
        <f t="shared" si="122"/>
        <v>N&lt;5</v>
      </c>
      <c r="DI97" s="17" t="str">
        <f t="shared" si="123"/>
        <v>N&lt;5</v>
      </c>
      <c r="DJ97" s="17" t="str">
        <f t="shared" si="124"/>
        <v>N&lt;5
N&lt;5</v>
      </c>
      <c r="DK97" s="17" t="str">
        <f t="shared" si="125"/>
        <v>N&lt;5</v>
      </c>
      <c r="DL97" s="17" t="str">
        <f t="shared" si="126"/>
        <v>N&lt;5</v>
      </c>
      <c r="DM97" s="17" t="str">
        <f t="shared" si="127"/>
        <v>N&lt;5</v>
      </c>
      <c r="DN97" s="17" t="str">
        <f t="shared" si="128"/>
        <v>N&lt;5</v>
      </c>
      <c r="DO97" s="17" t="str">
        <f t="shared" si="129"/>
        <v>N&lt;5
N&lt;5</v>
      </c>
      <c r="DP97" s="17" t="str">
        <f t="shared" si="130"/>
        <v>N&lt;5</v>
      </c>
      <c r="DQ97" s="17" t="str">
        <f t="shared" si="131"/>
        <v>N&lt;5</v>
      </c>
      <c r="DR97" s="17" t="str">
        <f t="shared" si="132"/>
        <v>N&lt;5</v>
      </c>
      <c r="DS97" s="17" t="str">
        <f t="shared" si="133"/>
        <v>N&lt;5</v>
      </c>
      <c r="DT97" s="17" t="str">
        <f t="shared" si="134"/>
        <v>N&lt;5
N&lt;5</v>
      </c>
      <c r="DU97" s="17" t="str">
        <f t="shared" si="135"/>
        <v>N&lt;5</v>
      </c>
      <c r="DV97" s="17" t="str">
        <f t="shared" si="136"/>
        <v>N&lt;5</v>
      </c>
      <c r="DW97" s="17" t="str">
        <f t="shared" si="137"/>
        <v>N&lt;5</v>
      </c>
      <c r="DX97" s="17" t="str">
        <f t="shared" si="138"/>
        <v>N&lt;5</v>
      </c>
      <c r="DY97" s="17" t="str">
        <f t="shared" si="139"/>
        <v>N&lt;5
N&lt;5</v>
      </c>
      <c r="DZ97" s="17" t="str">
        <f t="shared" si="140"/>
        <v>N&lt;5</v>
      </c>
      <c r="EA97" s="17" t="str">
        <f t="shared" si="141"/>
        <v>N&lt;5</v>
      </c>
      <c r="EB97" s="17" t="str">
        <f t="shared" si="142"/>
        <v>N&lt;5</v>
      </c>
      <c r="EC97" s="17" t="str">
        <f t="shared" si="143"/>
        <v>N&lt;5</v>
      </c>
      <c r="ED97" s="17" t="str">
        <f t="shared" si="144"/>
        <v>N&lt;5
N&lt;5</v>
      </c>
      <c r="EE97" s="17" t="str">
        <f t="shared" si="145"/>
        <v>N&lt;5</v>
      </c>
      <c r="EF97" s="17" t="str">
        <f t="shared" si="146"/>
        <v>N&lt;5</v>
      </c>
      <c r="EG97" s="17" t="str">
        <f t="shared" si="147"/>
        <v>N&lt;5</v>
      </c>
      <c r="EH97" s="17" t="str">
        <f t="shared" si="148"/>
        <v>N&lt;5</v>
      </c>
      <c r="EI97" s="17" t="str">
        <f t="shared" si="149"/>
        <v>N&lt;5
N&lt;5</v>
      </c>
    </row>
    <row r="98" spans="1:139" x14ac:dyDescent="0.2">
      <c r="A98" s="2" t="s">
        <v>227</v>
      </c>
      <c r="B98" s="2" t="s">
        <v>219</v>
      </c>
      <c r="C98" s="2" t="s">
        <v>228</v>
      </c>
      <c r="D98" s="31">
        <v>2.4</v>
      </c>
      <c r="E98" s="33">
        <v>1.52</v>
      </c>
      <c r="F98" s="125">
        <v>5</v>
      </c>
      <c r="G98" s="31" t="s">
        <v>442</v>
      </c>
      <c r="H98" s="33" t="s">
        <v>442</v>
      </c>
      <c r="I98" s="125" t="s">
        <v>442</v>
      </c>
      <c r="J98" s="31">
        <v>2.4</v>
      </c>
      <c r="K98" s="33">
        <v>1.52</v>
      </c>
      <c r="L98" s="125">
        <v>5</v>
      </c>
      <c r="M98" s="31" t="s">
        <v>442</v>
      </c>
      <c r="N98" s="33" t="s">
        <v>442</v>
      </c>
      <c r="O98" s="125" t="s">
        <v>442</v>
      </c>
      <c r="P98" s="31" t="s">
        <v>442</v>
      </c>
      <c r="Q98" s="33" t="s">
        <v>442</v>
      </c>
      <c r="R98" s="125" t="s">
        <v>442</v>
      </c>
      <c r="S98" s="31" t="s">
        <v>442</v>
      </c>
      <c r="T98" s="33" t="s">
        <v>442</v>
      </c>
      <c r="U98" s="125" t="s">
        <v>442</v>
      </c>
      <c r="V98" s="31" t="s">
        <v>442</v>
      </c>
      <c r="W98" s="33" t="s">
        <v>442</v>
      </c>
      <c r="X98" s="125" t="s">
        <v>442</v>
      </c>
      <c r="Y98" s="31" t="s">
        <v>442</v>
      </c>
      <c r="Z98" s="33" t="s">
        <v>442</v>
      </c>
      <c r="AA98" s="125" t="s">
        <v>442</v>
      </c>
      <c r="AB98" s="31" t="s">
        <v>442</v>
      </c>
      <c r="AC98" s="33" t="s">
        <v>442</v>
      </c>
      <c r="AD98" s="125" t="s">
        <v>442</v>
      </c>
      <c r="AE98" s="31" t="s">
        <v>442</v>
      </c>
      <c r="AF98" s="33" t="s">
        <v>442</v>
      </c>
      <c r="AG98" s="125" t="s">
        <v>442</v>
      </c>
      <c r="AH98" s="31">
        <v>3.5</v>
      </c>
      <c r="AI98" s="33">
        <v>1.0488088481701514</v>
      </c>
      <c r="AJ98" s="125">
        <v>6</v>
      </c>
      <c r="AK98" s="31" t="s">
        <v>442</v>
      </c>
      <c r="AL98" s="33" t="s">
        <v>442</v>
      </c>
      <c r="AM98" s="125" t="s">
        <v>442</v>
      </c>
      <c r="AN98" s="31">
        <v>3.5</v>
      </c>
      <c r="AO98" s="33">
        <v>1.0488088481701514</v>
      </c>
      <c r="AP98" s="125">
        <v>6</v>
      </c>
      <c r="AQ98" s="31" t="s">
        <v>442</v>
      </c>
      <c r="AR98" s="33" t="s">
        <v>442</v>
      </c>
      <c r="AS98" s="125" t="s">
        <v>442</v>
      </c>
      <c r="AT98" s="31" t="s">
        <v>442</v>
      </c>
      <c r="AU98" s="33" t="s">
        <v>442</v>
      </c>
      <c r="AV98" s="125" t="s">
        <v>442</v>
      </c>
      <c r="AW98" s="31" t="s">
        <v>442</v>
      </c>
      <c r="AX98" s="33" t="s">
        <v>442</v>
      </c>
      <c r="AY98" s="125" t="s">
        <v>442</v>
      </c>
      <c r="AZ98" s="31" t="s">
        <v>442</v>
      </c>
      <c r="BA98" s="33" t="s">
        <v>442</v>
      </c>
      <c r="BB98" s="125" t="s">
        <v>442</v>
      </c>
      <c r="BC98" s="31" t="s">
        <v>442</v>
      </c>
      <c r="BD98" s="33" t="s">
        <v>442</v>
      </c>
      <c r="BE98" s="125" t="s">
        <v>442</v>
      </c>
      <c r="BF98" s="31">
        <v>3.5</v>
      </c>
      <c r="BG98" s="33">
        <v>1.0488088481701514</v>
      </c>
      <c r="BH98" s="125">
        <v>6</v>
      </c>
      <c r="BI98" s="31" t="s">
        <v>442</v>
      </c>
      <c r="BJ98" s="33" t="s">
        <v>442</v>
      </c>
      <c r="BK98" s="125" t="s">
        <v>442</v>
      </c>
      <c r="BL98" s="6"/>
      <c r="BM98" s="17" t="str">
        <f t="shared" si="76"/>
        <v>N&lt;5</v>
      </c>
      <c r="BN98" s="14" t="str">
        <f t="shared" si="75"/>
        <v>N&lt;5</v>
      </c>
      <c r="BO98" s="14" t="str">
        <f t="shared" si="77"/>
        <v>N&lt;5</v>
      </c>
      <c r="BP98" s="14" t="str">
        <f t="shared" si="78"/>
        <v>N&lt;5</v>
      </c>
      <c r="BQ98" s="14" t="str">
        <f t="shared" si="79"/>
        <v>N&lt;5
N&lt;5</v>
      </c>
      <c r="BR98" s="17" t="str">
        <f t="shared" si="80"/>
        <v>N&lt;5</v>
      </c>
      <c r="BS98" s="14" t="str">
        <f t="shared" si="81"/>
        <v>N&lt;5</v>
      </c>
      <c r="BT98" s="14" t="str">
        <f t="shared" si="82"/>
        <v>N&lt;5</v>
      </c>
      <c r="BU98" s="14" t="str">
        <f t="shared" si="83"/>
        <v>N&lt;5</v>
      </c>
      <c r="BV98" s="14" t="str">
        <f t="shared" si="84"/>
        <v>N&lt;5
N&lt;5</v>
      </c>
      <c r="BW98" s="17" t="str">
        <f t="shared" si="85"/>
        <v>N&lt;5</v>
      </c>
      <c r="BX98" s="14" t="str">
        <f t="shared" si="86"/>
        <v>N&lt;5</v>
      </c>
      <c r="BY98" s="14" t="str">
        <f t="shared" si="87"/>
        <v>N&lt;5</v>
      </c>
      <c r="BZ98" s="14" t="str">
        <f t="shared" si="88"/>
        <v>N&lt;5</v>
      </c>
      <c r="CA98" s="14" t="str">
        <f t="shared" si="89"/>
        <v>N&lt;5
N&lt;5</v>
      </c>
      <c r="CB98" s="17" t="str">
        <f t="shared" si="90"/>
        <v>N&lt;5</v>
      </c>
      <c r="CC98" s="14" t="str">
        <f t="shared" si="91"/>
        <v>N&lt;5</v>
      </c>
      <c r="CD98" s="14" t="str">
        <f t="shared" si="92"/>
        <v>N&lt;5</v>
      </c>
      <c r="CE98" s="14" t="str">
        <f t="shared" si="93"/>
        <v>N&lt;5</v>
      </c>
      <c r="CF98" s="14" t="str">
        <f t="shared" si="94"/>
        <v>N&lt;5
N&lt;5</v>
      </c>
      <c r="CG98" s="17" t="str">
        <f t="shared" si="95"/>
        <v>N&lt;5</v>
      </c>
      <c r="CH98" s="14" t="str">
        <f t="shared" si="96"/>
        <v>N&lt;5</v>
      </c>
      <c r="CI98" s="14" t="str">
        <f t="shared" si="97"/>
        <v>N&lt;5</v>
      </c>
      <c r="CJ98" s="14" t="str">
        <f t="shared" si="98"/>
        <v>N&lt;5</v>
      </c>
      <c r="CK98" s="14" t="str">
        <f t="shared" si="99"/>
        <v>N&lt;5
N&lt;5</v>
      </c>
      <c r="CL98" s="17">
        <f t="shared" si="100"/>
        <v>1.0488088481701519</v>
      </c>
      <c r="CM98" s="14" t="str">
        <f t="shared" si="101"/>
        <v>+</v>
      </c>
      <c r="CN98" s="14">
        <f t="shared" si="102"/>
        <v>1.0488088481701519</v>
      </c>
      <c r="CO98" s="14" t="str">
        <f t="shared" si="103"/>
        <v>Large</v>
      </c>
      <c r="CP98" s="14" t="str">
        <f t="shared" si="104"/>
        <v>+
Large</v>
      </c>
      <c r="CQ98" s="17" t="str">
        <f t="shared" si="105"/>
        <v>N&lt;5</v>
      </c>
      <c r="CR98" s="17" t="str">
        <f t="shared" si="106"/>
        <v>N&lt;5</v>
      </c>
      <c r="CS98" s="17" t="str">
        <f t="shared" si="107"/>
        <v>N&lt;5</v>
      </c>
      <c r="CT98" s="17" t="str">
        <f t="shared" si="108"/>
        <v>N&lt;5</v>
      </c>
      <c r="CU98" s="17" t="str">
        <f t="shared" si="109"/>
        <v>N&lt;5
N&lt;5</v>
      </c>
      <c r="CV98" s="151">
        <f t="shared" si="110"/>
        <v>1.0488088481701519</v>
      </c>
      <c r="CW98" s="17" t="str">
        <f t="shared" si="111"/>
        <v>+</v>
      </c>
      <c r="CX98" s="17">
        <f t="shared" si="112"/>
        <v>1.0488088481701519</v>
      </c>
      <c r="CY98" s="17" t="str">
        <f t="shared" si="113"/>
        <v>Large</v>
      </c>
      <c r="CZ98" s="17" t="str">
        <f t="shared" si="114"/>
        <v>+
Large</v>
      </c>
      <c r="DA98" s="17" t="str">
        <f t="shared" si="115"/>
        <v>N&lt;5</v>
      </c>
      <c r="DB98" s="17" t="str">
        <f t="shared" si="116"/>
        <v>N&lt;5</v>
      </c>
      <c r="DC98" s="17" t="str">
        <f t="shared" si="117"/>
        <v>N&lt;5</v>
      </c>
      <c r="DD98" s="17" t="str">
        <f t="shared" si="118"/>
        <v>N&lt;5</v>
      </c>
      <c r="DE98" s="17" t="str">
        <f t="shared" si="119"/>
        <v>N&lt;5
N&lt;5</v>
      </c>
      <c r="DF98" s="17" t="str">
        <f t="shared" si="120"/>
        <v>N&lt;5</v>
      </c>
      <c r="DG98" s="17" t="str">
        <f t="shared" si="121"/>
        <v>N&lt;5</v>
      </c>
      <c r="DH98" s="17" t="str">
        <f t="shared" si="122"/>
        <v>N&lt;5</v>
      </c>
      <c r="DI98" s="17" t="str">
        <f t="shared" si="123"/>
        <v>N&lt;5</v>
      </c>
      <c r="DJ98" s="17" t="str">
        <f t="shared" si="124"/>
        <v>N&lt;5
N&lt;5</v>
      </c>
      <c r="DK98" s="17" t="str">
        <f t="shared" si="125"/>
        <v>N&lt;5</v>
      </c>
      <c r="DL98" s="17" t="str">
        <f t="shared" si="126"/>
        <v>N&lt;5</v>
      </c>
      <c r="DM98" s="17" t="str">
        <f t="shared" si="127"/>
        <v>N&lt;5</v>
      </c>
      <c r="DN98" s="17" t="str">
        <f t="shared" si="128"/>
        <v>N&lt;5</v>
      </c>
      <c r="DO98" s="17" t="str">
        <f t="shared" si="129"/>
        <v>N&lt;5
N&lt;5</v>
      </c>
      <c r="DP98" s="17" t="str">
        <f t="shared" si="130"/>
        <v>N&lt;5</v>
      </c>
      <c r="DQ98" s="17" t="str">
        <f t="shared" si="131"/>
        <v>N&lt;5</v>
      </c>
      <c r="DR98" s="17" t="str">
        <f t="shared" si="132"/>
        <v>N&lt;5</v>
      </c>
      <c r="DS98" s="17" t="str">
        <f t="shared" si="133"/>
        <v>N&lt;5</v>
      </c>
      <c r="DT98" s="17" t="str">
        <f t="shared" si="134"/>
        <v>N&lt;5
N&lt;5</v>
      </c>
      <c r="DU98" s="17" t="str">
        <f t="shared" si="135"/>
        <v>N&lt;5</v>
      </c>
      <c r="DV98" s="17" t="str">
        <f t="shared" si="136"/>
        <v>N&lt;5</v>
      </c>
      <c r="DW98" s="17" t="str">
        <f t="shared" si="137"/>
        <v>N&lt;5</v>
      </c>
      <c r="DX98" s="17" t="str">
        <f t="shared" si="138"/>
        <v>N&lt;5</v>
      </c>
      <c r="DY98" s="17" t="str">
        <f t="shared" si="139"/>
        <v>N&lt;5
N&lt;5</v>
      </c>
      <c r="DZ98" s="17" t="str">
        <f t="shared" si="140"/>
        <v>N&lt;5</v>
      </c>
      <c r="EA98" s="17" t="str">
        <f t="shared" si="141"/>
        <v>N&lt;5</v>
      </c>
      <c r="EB98" s="17" t="str">
        <f t="shared" si="142"/>
        <v>N&lt;5</v>
      </c>
      <c r="EC98" s="17" t="str">
        <f t="shared" si="143"/>
        <v>N&lt;5</v>
      </c>
      <c r="ED98" s="17" t="str">
        <f t="shared" si="144"/>
        <v>N&lt;5
N&lt;5</v>
      </c>
      <c r="EE98" s="17" t="str">
        <f t="shared" si="145"/>
        <v>N&lt;5</v>
      </c>
      <c r="EF98" s="17" t="str">
        <f t="shared" si="146"/>
        <v>N&lt;5</v>
      </c>
      <c r="EG98" s="17" t="str">
        <f t="shared" si="147"/>
        <v>N&lt;5</v>
      </c>
      <c r="EH98" s="17" t="str">
        <f t="shared" si="148"/>
        <v>N&lt;5</v>
      </c>
      <c r="EI98" s="17" t="str">
        <f t="shared" si="149"/>
        <v>N&lt;5
N&lt;5</v>
      </c>
    </row>
    <row r="99" spans="1:139" s="27" customFormat="1" x14ac:dyDescent="0.2">
      <c r="A99" s="95" t="s">
        <v>229</v>
      </c>
      <c r="B99" s="95" t="s">
        <v>219</v>
      </c>
      <c r="C99" s="95" t="s">
        <v>230</v>
      </c>
      <c r="D99" s="98">
        <v>3</v>
      </c>
      <c r="E99" s="100">
        <v>1.22</v>
      </c>
      <c r="F99" s="126">
        <v>5</v>
      </c>
      <c r="G99" s="98" t="s">
        <v>442</v>
      </c>
      <c r="H99" s="100" t="s">
        <v>442</v>
      </c>
      <c r="I99" s="126" t="s">
        <v>442</v>
      </c>
      <c r="J99" s="98">
        <v>3</v>
      </c>
      <c r="K99" s="100">
        <v>1.22</v>
      </c>
      <c r="L99" s="126">
        <v>5</v>
      </c>
      <c r="M99" s="98" t="s">
        <v>442</v>
      </c>
      <c r="N99" s="100" t="s">
        <v>442</v>
      </c>
      <c r="O99" s="126" t="s">
        <v>442</v>
      </c>
      <c r="P99" s="98" t="s">
        <v>442</v>
      </c>
      <c r="Q99" s="100" t="s">
        <v>442</v>
      </c>
      <c r="R99" s="126" t="s">
        <v>442</v>
      </c>
      <c r="S99" s="98" t="s">
        <v>442</v>
      </c>
      <c r="T99" s="100" t="s">
        <v>442</v>
      </c>
      <c r="U99" s="126" t="s">
        <v>442</v>
      </c>
      <c r="V99" s="98" t="s">
        <v>442</v>
      </c>
      <c r="W99" s="100" t="s">
        <v>442</v>
      </c>
      <c r="X99" s="126" t="s">
        <v>442</v>
      </c>
      <c r="Y99" s="98" t="s">
        <v>442</v>
      </c>
      <c r="Z99" s="100" t="s">
        <v>442</v>
      </c>
      <c r="AA99" s="126" t="s">
        <v>442</v>
      </c>
      <c r="AB99" s="98" t="s">
        <v>442</v>
      </c>
      <c r="AC99" s="100" t="s">
        <v>442</v>
      </c>
      <c r="AD99" s="126" t="s">
        <v>442</v>
      </c>
      <c r="AE99" s="98" t="s">
        <v>442</v>
      </c>
      <c r="AF99" s="100" t="s">
        <v>442</v>
      </c>
      <c r="AG99" s="126" t="s">
        <v>442</v>
      </c>
      <c r="AH99" s="98">
        <v>3.8333333333333335</v>
      </c>
      <c r="AI99" s="100">
        <v>1.1690451944500122</v>
      </c>
      <c r="AJ99" s="126">
        <v>6</v>
      </c>
      <c r="AK99" s="98" t="s">
        <v>442</v>
      </c>
      <c r="AL99" s="100" t="s">
        <v>442</v>
      </c>
      <c r="AM99" s="126" t="s">
        <v>442</v>
      </c>
      <c r="AN99" s="98">
        <v>3.8333333333333335</v>
      </c>
      <c r="AO99" s="100">
        <v>1.1690451944500122</v>
      </c>
      <c r="AP99" s="126">
        <v>6</v>
      </c>
      <c r="AQ99" s="98" t="s">
        <v>442</v>
      </c>
      <c r="AR99" s="100" t="s">
        <v>442</v>
      </c>
      <c r="AS99" s="126" t="s">
        <v>442</v>
      </c>
      <c r="AT99" s="98" t="s">
        <v>442</v>
      </c>
      <c r="AU99" s="100" t="s">
        <v>442</v>
      </c>
      <c r="AV99" s="126" t="s">
        <v>442</v>
      </c>
      <c r="AW99" s="98" t="s">
        <v>442</v>
      </c>
      <c r="AX99" s="100" t="s">
        <v>442</v>
      </c>
      <c r="AY99" s="126" t="s">
        <v>442</v>
      </c>
      <c r="AZ99" s="98" t="s">
        <v>442</v>
      </c>
      <c r="BA99" s="100" t="s">
        <v>442</v>
      </c>
      <c r="BB99" s="126" t="s">
        <v>442</v>
      </c>
      <c r="BC99" s="98" t="s">
        <v>442</v>
      </c>
      <c r="BD99" s="100" t="s">
        <v>442</v>
      </c>
      <c r="BE99" s="126" t="s">
        <v>442</v>
      </c>
      <c r="BF99" s="98">
        <v>3.8333333333333335</v>
      </c>
      <c r="BG99" s="100">
        <v>1.1690451944500122</v>
      </c>
      <c r="BH99" s="126">
        <v>6</v>
      </c>
      <c r="BI99" s="98" t="s">
        <v>442</v>
      </c>
      <c r="BJ99" s="100" t="s">
        <v>442</v>
      </c>
      <c r="BK99" s="126" t="s">
        <v>442</v>
      </c>
      <c r="BL99" s="7"/>
      <c r="BM99" s="17" t="str">
        <f t="shared" si="76"/>
        <v>N&lt;5</v>
      </c>
      <c r="BN99" s="14" t="str">
        <f t="shared" si="75"/>
        <v>N&lt;5</v>
      </c>
      <c r="BO99" s="14" t="str">
        <f t="shared" si="77"/>
        <v>N&lt;5</v>
      </c>
      <c r="BP99" s="14" t="str">
        <f t="shared" si="78"/>
        <v>N&lt;5</v>
      </c>
      <c r="BQ99" s="14" t="str">
        <f t="shared" si="79"/>
        <v>N&lt;5
N&lt;5</v>
      </c>
      <c r="BR99" s="17" t="str">
        <f t="shared" si="80"/>
        <v>N&lt;5</v>
      </c>
      <c r="BS99" s="14" t="str">
        <f t="shared" si="81"/>
        <v>N&lt;5</v>
      </c>
      <c r="BT99" s="14" t="str">
        <f t="shared" si="82"/>
        <v>N&lt;5</v>
      </c>
      <c r="BU99" s="14" t="str">
        <f t="shared" si="83"/>
        <v>N&lt;5</v>
      </c>
      <c r="BV99" s="14" t="str">
        <f t="shared" si="84"/>
        <v>N&lt;5
N&lt;5</v>
      </c>
      <c r="BW99" s="17" t="str">
        <f t="shared" si="85"/>
        <v>N&lt;5</v>
      </c>
      <c r="BX99" s="14" t="str">
        <f t="shared" si="86"/>
        <v>N&lt;5</v>
      </c>
      <c r="BY99" s="14" t="str">
        <f t="shared" si="87"/>
        <v>N&lt;5</v>
      </c>
      <c r="BZ99" s="14" t="str">
        <f t="shared" si="88"/>
        <v>N&lt;5</v>
      </c>
      <c r="CA99" s="14" t="str">
        <f t="shared" si="89"/>
        <v>N&lt;5
N&lt;5</v>
      </c>
      <c r="CB99" s="17" t="str">
        <f t="shared" si="90"/>
        <v>N&lt;5</v>
      </c>
      <c r="CC99" s="14" t="str">
        <f t="shared" si="91"/>
        <v>N&lt;5</v>
      </c>
      <c r="CD99" s="14" t="str">
        <f t="shared" si="92"/>
        <v>N&lt;5</v>
      </c>
      <c r="CE99" s="14" t="str">
        <f t="shared" si="93"/>
        <v>N&lt;5</v>
      </c>
      <c r="CF99" s="14" t="str">
        <f t="shared" si="94"/>
        <v>N&lt;5
N&lt;5</v>
      </c>
      <c r="CG99" s="17" t="str">
        <f t="shared" si="95"/>
        <v>N&lt;5</v>
      </c>
      <c r="CH99" s="14" t="str">
        <f t="shared" si="96"/>
        <v>N&lt;5</v>
      </c>
      <c r="CI99" s="14" t="str">
        <f t="shared" si="97"/>
        <v>N&lt;5</v>
      </c>
      <c r="CJ99" s="14" t="str">
        <f t="shared" si="98"/>
        <v>N&lt;5</v>
      </c>
      <c r="CK99" s="14" t="str">
        <f t="shared" si="99"/>
        <v>N&lt;5
N&lt;5</v>
      </c>
      <c r="CL99" s="17">
        <f t="shared" si="100"/>
        <v>0.71283243564025134</v>
      </c>
      <c r="CM99" s="14" t="str">
        <f t="shared" si="101"/>
        <v>+</v>
      </c>
      <c r="CN99" s="14">
        <f t="shared" si="102"/>
        <v>0.71283243564025134</v>
      </c>
      <c r="CO99" s="14" t="str">
        <f t="shared" si="103"/>
        <v>Large</v>
      </c>
      <c r="CP99" s="14" t="str">
        <f t="shared" si="104"/>
        <v>+
Large</v>
      </c>
      <c r="CQ99" s="17" t="str">
        <f t="shared" si="105"/>
        <v>N&lt;5</v>
      </c>
      <c r="CR99" s="17" t="str">
        <f t="shared" si="106"/>
        <v>N&lt;5</v>
      </c>
      <c r="CS99" s="17" t="str">
        <f t="shared" si="107"/>
        <v>N&lt;5</v>
      </c>
      <c r="CT99" s="17" t="str">
        <f t="shared" si="108"/>
        <v>N&lt;5</v>
      </c>
      <c r="CU99" s="17" t="str">
        <f t="shared" si="109"/>
        <v>N&lt;5
N&lt;5</v>
      </c>
      <c r="CV99" s="151">
        <f t="shared" si="110"/>
        <v>0.71283243564025134</v>
      </c>
      <c r="CW99" s="17" t="str">
        <f t="shared" si="111"/>
        <v>+</v>
      </c>
      <c r="CX99" s="17">
        <f t="shared" si="112"/>
        <v>0.71283243564025134</v>
      </c>
      <c r="CY99" s="17" t="str">
        <f t="shared" si="113"/>
        <v>Large</v>
      </c>
      <c r="CZ99" s="17" t="str">
        <f t="shared" si="114"/>
        <v>+
Large</v>
      </c>
      <c r="DA99" s="17" t="str">
        <f t="shared" si="115"/>
        <v>N&lt;5</v>
      </c>
      <c r="DB99" s="17" t="str">
        <f t="shared" si="116"/>
        <v>N&lt;5</v>
      </c>
      <c r="DC99" s="17" t="str">
        <f t="shared" si="117"/>
        <v>N&lt;5</v>
      </c>
      <c r="DD99" s="17" t="str">
        <f t="shared" si="118"/>
        <v>N&lt;5</v>
      </c>
      <c r="DE99" s="17" t="str">
        <f t="shared" si="119"/>
        <v>N&lt;5
N&lt;5</v>
      </c>
      <c r="DF99" s="17" t="str">
        <f t="shared" si="120"/>
        <v>N&lt;5</v>
      </c>
      <c r="DG99" s="17" t="str">
        <f t="shared" si="121"/>
        <v>N&lt;5</v>
      </c>
      <c r="DH99" s="17" t="str">
        <f t="shared" si="122"/>
        <v>N&lt;5</v>
      </c>
      <c r="DI99" s="17" t="str">
        <f t="shared" si="123"/>
        <v>N&lt;5</v>
      </c>
      <c r="DJ99" s="17" t="str">
        <f t="shared" si="124"/>
        <v>N&lt;5
N&lt;5</v>
      </c>
      <c r="DK99" s="17" t="str">
        <f t="shared" si="125"/>
        <v>N&lt;5</v>
      </c>
      <c r="DL99" s="17" t="str">
        <f t="shared" si="126"/>
        <v>N&lt;5</v>
      </c>
      <c r="DM99" s="17" t="str">
        <f t="shared" si="127"/>
        <v>N&lt;5</v>
      </c>
      <c r="DN99" s="17" t="str">
        <f t="shared" si="128"/>
        <v>N&lt;5</v>
      </c>
      <c r="DO99" s="17" t="str">
        <f t="shared" si="129"/>
        <v>N&lt;5
N&lt;5</v>
      </c>
      <c r="DP99" s="17" t="str">
        <f t="shared" si="130"/>
        <v>N&lt;5</v>
      </c>
      <c r="DQ99" s="17" t="str">
        <f t="shared" si="131"/>
        <v>N&lt;5</v>
      </c>
      <c r="DR99" s="17" t="str">
        <f t="shared" si="132"/>
        <v>N&lt;5</v>
      </c>
      <c r="DS99" s="17" t="str">
        <f t="shared" si="133"/>
        <v>N&lt;5</v>
      </c>
      <c r="DT99" s="17" t="str">
        <f t="shared" si="134"/>
        <v>N&lt;5
N&lt;5</v>
      </c>
      <c r="DU99" s="17" t="str">
        <f t="shared" si="135"/>
        <v>N&lt;5</v>
      </c>
      <c r="DV99" s="17" t="str">
        <f t="shared" si="136"/>
        <v>N&lt;5</v>
      </c>
      <c r="DW99" s="17" t="str">
        <f t="shared" si="137"/>
        <v>N&lt;5</v>
      </c>
      <c r="DX99" s="17" t="str">
        <f t="shared" si="138"/>
        <v>N&lt;5</v>
      </c>
      <c r="DY99" s="17" t="str">
        <f t="shared" si="139"/>
        <v>N&lt;5
N&lt;5</v>
      </c>
      <c r="DZ99" s="17" t="str">
        <f t="shared" si="140"/>
        <v>N&lt;5</v>
      </c>
      <c r="EA99" s="17" t="str">
        <f t="shared" si="141"/>
        <v>N&lt;5</v>
      </c>
      <c r="EB99" s="17" t="str">
        <f t="shared" si="142"/>
        <v>N&lt;5</v>
      </c>
      <c r="EC99" s="17" t="str">
        <f t="shared" si="143"/>
        <v>N&lt;5</v>
      </c>
      <c r="ED99" s="17" t="str">
        <f t="shared" si="144"/>
        <v>N&lt;5
N&lt;5</v>
      </c>
      <c r="EE99" s="17" t="str">
        <f t="shared" si="145"/>
        <v>N&lt;5</v>
      </c>
      <c r="EF99" s="17" t="str">
        <f t="shared" si="146"/>
        <v>N&lt;5</v>
      </c>
      <c r="EG99" s="17" t="str">
        <f t="shared" si="147"/>
        <v>N&lt;5</v>
      </c>
      <c r="EH99" s="17" t="str">
        <f t="shared" si="148"/>
        <v>N&lt;5</v>
      </c>
      <c r="EI99" s="17" t="str">
        <f t="shared" si="149"/>
        <v>N&lt;5
N&lt;5</v>
      </c>
    </row>
    <row r="100" spans="1:139" x14ac:dyDescent="0.2">
      <c r="A100" s="2" t="s">
        <v>231</v>
      </c>
      <c r="B100" s="2" t="s">
        <v>219</v>
      </c>
      <c r="C100" s="2" t="s">
        <v>232</v>
      </c>
      <c r="D100" s="31">
        <v>3.2</v>
      </c>
      <c r="E100" s="33">
        <v>1.48</v>
      </c>
      <c r="F100" s="125">
        <v>5</v>
      </c>
      <c r="G100" s="31" t="s">
        <v>442</v>
      </c>
      <c r="H100" s="33" t="s">
        <v>442</v>
      </c>
      <c r="I100" s="125" t="s">
        <v>442</v>
      </c>
      <c r="J100" s="31">
        <v>3.2</v>
      </c>
      <c r="K100" s="33">
        <v>1.48</v>
      </c>
      <c r="L100" s="125">
        <v>5</v>
      </c>
      <c r="M100" s="31" t="s">
        <v>442</v>
      </c>
      <c r="N100" s="33" t="s">
        <v>442</v>
      </c>
      <c r="O100" s="125" t="s">
        <v>442</v>
      </c>
      <c r="P100" s="31" t="s">
        <v>442</v>
      </c>
      <c r="Q100" s="33" t="s">
        <v>442</v>
      </c>
      <c r="R100" s="125" t="s">
        <v>442</v>
      </c>
      <c r="S100" s="31" t="s">
        <v>442</v>
      </c>
      <c r="T100" s="33" t="s">
        <v>442</v>
      </c>
      <c r="U100" s="125" t="s">
        <v>442</v>
      </c>
      <c r="V100" s="31" t="s">
        <v>442</v>
      </c>
      <c r="W100" s="33" t="s">
        <v>442</v>
      </c>
      <c r="X100" s="125" t="s">
        <v>442</v>
      </c>
      <c r="Y100" s="31" t="s">
        <v>442</v>
      </c>
      <c r="Z100" s="33" t="s">
        <v>442</v>
      </c>
      <c r="AA100" s="125" t="s">
        <v>442</v>
      </c>
      <c r="AB100" s="31" t="s">
        <v>442</v>
      </c>
      <c r="AC100" s="33" t="s">
        <v>442</v>
      </c>
      <c r="AD100" s="125" t="s">
        <v>442</v>
      </c>
      <c r="AE100" s="31" t="s">
        <v>442</v>
      </c>
      <c r="AF100" s="33" t="s">
        <v>442</v>
      </c>
      <c r="AG100" s="125" t="s">
        <v>442</v>
      </c>
      <c r="AH100" s="31">
        <v>3.333333333333333</v>
      </c>
      <c r="AI100" s="33">
        <v>1.2110601416389966</v>
      </c>
      <c r="AJ100" s="125">
        <v>6</v>
      </c>
      <c r="AK100" s="31" t="s">
        <v>442</v>
      </c>
      <c r="AL100" s="33" t="s">
        <v>442</v>
      </c>
      <c r="AM100" s="125" t="s">
        <v>442</v>
      </c>
      <c r="AN100" s="31">
        <v>3.333333333333333</v>
      </c>
      <c r="AO100" s="33">
        <v>1.2110601416389966</v>
      </c>
      <c r="AP100" s="125">
        <v>6</v>
      </c>
      <c r="AQ100" s="31" t="s">
        <v>442</v>
      </c>
      <c r="AR100" s="33" t="s">
        <v>442</v>
      </c>
      <c r="AS100" s="125" t="s">
        <v>442</v>
      </c>
      <c r="AT100" s="31" t="s">
        <v>442</v>
      </c>
      <c r="AU100" s="33" t="s">
        <v>442</v>
      </c>
      <c r="AV100" s="125" t="s">
        <v>442</v>
      </c>
      <c r="AW100" s="31" t="s">
        <v>442</v>
      </c>
      <c r="AX100" s="33" t="s">
        <v>442</v>
      </c>
      <c r="AY100" s="125" t="s">
        <v>442</v>
      </c>
      <c r="AZ100" s="31" t="s">
        <v>442</v>
      </c>
      <c r="BA100" s="33" t="s">
        <v>442</v>
      </c>
      <c r="BB100" s="125" t="s">
        <v>442</v>
      </c>
      <c r="BC100" s="31" t="s">
        <v>442</v>
      </c>
      <c r="BD100" s="33" t="s">
        <v>442</v>
      </c>
      <c r="BE100" s="125" t="s">
        <v>442</v>
      </c>
      <c r="BF100" s="31">
        <v>3.333333333333333</v>
      </c>
      <c r="BG100" s="33">
        <v>1.2110601416389966</v>
      </c>
      <c r="BH100" s="125">
        <v>6</v>
      </c>
      <c r="BI100" s="31" t="s">
        <v>442</v>
      </c>
      <c r="BJ100" s="33" t="s">
        <v>442</v>
      </c>
      <c r="BK100" s="125" t="s">
        <v>442</v>
      </c>
      <c r="BL100" s="6"/>
      <c r="BM100" s="17" t="str">
        <f t="shared" si="76"/>
        <v>N&lt;5</v>
      </c>
      <c r="BN100" s="14" t="str">
        <f t="shared" si="75"/>
        <v>N&lt;5</v>
      </c>
      <c r="BO100" s="14" t="str">
        <f t="shared" si="77"/>
        <v>N&lt;5</v>
      </c>
      <c r="BP100" s="14" t="str">
        <f t="shared" si="78"/>
        <v>N&lt;5</v>
      </c>
      <c r="BQ100" s="14" t="str">
        <f t="shared" si="79"/>
        <v>N&lt;5
N&lt;5</v>
      </c>
      <c r="BR100" s="17" t="str">
        <f t="shared" si="80"/>
        <v>N&lt;5</v>
      </c>
      <c r="BS100" s="14" t="str">
        <f t="shared" si="81"/>
        <v>N&lt;5</v>
      </c>
      <c r="BT100" s="14" t="str">
        <f t="shared" si="82"/>
        <v>N&lt;5</v>
      </c>
      <c r="BU100" s="14" t="str">
        <f t="shared" si="83"/>
        <v>N&lt;5</v>
      </c>
      <c r="BV100" s="14" t="str">
        <f t="shared" si="84"/>
        <v>N&lt;5
N&lt;5</v>
      </c>
      <c r="BW100" s="17" t="str">
        <f t="shared" si="85"/>
        <v>N&lt;5</v>
      </c>
      <c r="BX100" s="14" t="str">
        <f t="shared" si="86"/>
        <v>N&lt;5</v>
      </c>
      <c r="BY100" s="14" t="str">
        <f t="shared" si="87"/>
        <v>N&lt;5</v>
      </c>
      <c r="BZ100" s="14" t="str">
        <f t="shared" si="88"/>
        <v>N&lt;5</v>
      </c>
      <c r="CA100" s="14" t="str">
        <f t="shared" si="89"/>
        <v>N&lt;5
N&lt;5</v>
      </c>
      <c r="CB100" s="17" t="str">
        <f t="shared" si="90"/>
        <v>N&lt;5</v>
      </c>
      <c r="CC100" s="14" t="str">
        <f t="shared" si="91"/>
        <v>N&lt;5</v>
      </c>
      <c r="CD100" s="14" t="str">
        <f t="shared" si="92"/>
        <v>N&lt;5</v>
      </c>
      <c r="CE100" s="14" t="str">
        <f t="shared" si="93"/>
        <v>N&lt;5</v>
      </c>
      <c r="CF100" s="14" t="str">
        <f t="shared" si="94"/>
        <v>N&lt;5
N&lt;5</v>
      </c>
      <c r="CG100" s="17" t="str">
        <f t="shared" si="95"/>
        <v>N&lt;5</v>
      </c>
      <c r="CH100" s="14" t="str">
        <f t="shared" si="96"/>
        <v>N&lt;5</v>
      </c>
      <c r="CI100" s="14" t="str">
        <f t="shared" si="97"/>
        <v>N&lt;5</v>
      </c>
      <c r="CJ100" s="14" t="str">
        <f t="shared" si="98"/>
        <v>N&lt;5</v>
      </c>
      <c r="CK100" s="14" t="str">
        <f t="shared" si="99"/>
        <v>N&lt;5
N&lt;5</v>
      </c>
      <c r="CL100" s="17">
        <f t="shared" si="100"/>
        <v>0.11009637651263568</v>
      </c>
      <c r="CM100" s="14" t="str">
        <f t="shared" si="101"/>
        <v>+</v>
      </c>
      <c r="CN100" s="14">
        <f t="shared" si="102"/>
        <v>0.11009637651263568</v>
      </c>
      <c r="CO100" s="14" t="str">
        <f t="shared" si="103"/>
        <v>small</v>
      </c>
      <c r="CP100" s="14" t="str">
        <f t="shared" si="104"/>
        <v>+
small</v>
      </c>
      <c r="CQ100" s="17" t="str">
        <f t="shared" si="105"/>
        <v>N&lt;5</v>
      </c>
      <c r="CR100" s="17" t="str">
        <f t="shared" si="106"/>
        <v>N&lt;5</v>
      </c>
      <c r="CS100" s="17" t="str">
        <f t="shared" si="107"/>
        <v>N&lt;5</v>
      </c>
      <c r="CT100" s="17" t="str">
        <f t="shared" si="108"/>
        <v>N&lt;5</v>
      </c>
      <c r="CU100" s="17" t="str">
        <f t="shared" si="109"/>
        <v>N&lt;5
N&lt;5</v>
      </c>
      <c r="CV100" s="151">
        <f t="shared" si="110"/>
        <v>0.11009637651263568</v>
      </c>
      <c r="CW100" s="17" t="str">
        <f t="shared" si="111"/>
        <v>+</v>
      </c>
      <c r="CX100" s="17">
        <f t="shared" si="112"/>
        <v>0.11009637651263568</v>
      </c>
      <c r="CY100" s="17" t="str">
        <f t="shared" si="113"/>
        <v>small</v>
      </c>
      <c r="CZ100" s="17" t="str">
        <f t="shared" si="114"/>
        <v>+
small</v>
      </c>
      <c r="DA100" s="17" t="str">
        <f t="shared" si="115"/>
        <v>N&lt;5</v>
      </c>
      <c r="DB100" s="17" t="str">
        <f t="shared" si="116"/>
        <v>N&lt;5</v>
      </c>
      <c r="DC100" s="17" t="str">
        <f t="shared" si="117"/>
        <v>N&lt;5</v>
      </c>
      <c r="DD100" s="17" t="str">
        <f t="shared" si="118"/>
        <v>N&lt;5</v>
      </c>
      <c r="DE100" s="17" t="str">
        <f t="shared" si="119"/>
        <v>N&lt;5
N&lt;5</v>
      </c>
      <c r="DF100" s="17" t="str">
        <f t="shared" si="120"/>
        <v>N&lt;5</v>
      </c>
      <c r="DG100" s="17" t="str">
        <f t="shared" si="121"/>
        <v>N&lt;5</v>
      </c>
      <c r="DH100" s="17" t="str">
        <f t="shared" si="122"/>
        <v>N&lt;5</v>
      </c>
      <c r="DI100" s="17" t="str">
        <f t="shared" si="123"/>
        <v>N&lt;5</v>
      </c>
      <c r="DJ100" s="17" t="str">
        <f t="shared" si="124"/>
        <v>N&lt;5
N&lt;5</v>
      </c>
      <c r="DK100" s="17" t="str">
        <f t="shared" si="125"/>
        <v>N&lt;5</v>
      </c>
      <c r="DL100" s="17" t="str">
        <f t="shared" si="126"/>
        <v>N&lt;5</v>
      </c>
      <c r="DM100" s="17" t="str">
        <f t="shared" si="127"/>
        <v>N&lt;5</v>
      </c>
      <c r="DN100" s="17" t="str">
        <f t="shared" si="128"/>
        <v>N&lt;5</v>
      </c>
      <c r="DO100" s="17" t="str">
        <f t="shared" si="129"/>
        <v>N&lt;5
N&lt;5</v>
      </c>
      <c r="DP100" s="17" t="str">
        <f t="shared" si="130"/>
        <v>N&lt;5</v>
      </c>
      <c r="DQ100" s="17" t="str">
        <f t="shared" si="131"/>
        <v>N&lt;5</v>
      </c>
      <c r="DR100" s="17" t="str">
        <f t="shared" si="132"/>
        <v>N&lt;5</v>
      </c>
      <c r="DS100" s="17" t="str">
        <f t="shared" si="133"/>
        <v>N&lt;5</v>
      </c>
      <c r="DT100" s="17" t="str">
        <f t="shared" si="134"/>
        <v>N&lt;5
N&lt;5</v>
      </c>
      <c r="DU100" s="17" t="str">
        <f t="shared" si="135"/>
        <v>N&lt;5</v>
      </c>
      <c r="DV100" s="17" t="str">
        <f t="shared" si="136"/>
        <v>N&lt;5</v>
      </c>
      <c r="DW100" s="17" t="str">
        <f t="shared" si="137"/>
        <v>N&lt;5</v>
      </c>
      <c r="DX100" s="17" t="str">
        <f t="shared" si="138"/>
        <v>N&lt;5</v>
      </c>
      <c r="DY100" s="17" t="str">
        <f t="shared" si="139"/>
        <v>N&lt;5
N&lt;5</v>
      </c>
      <c r="DZ100" s="17" t="str">
        <f t="shared" si="140"/>
        <v>N&lt;5</v>
      </c>
      <c r="EA100" s="17" t="str">
        <f t="shared" si="141"/>
        <v>N&lt;5</v>
      </c>
      <c r="EB100" s="17" t="str">
        <f t="shared" si="142"/>
        <v>N&lt;5</v>
      </c>
      <c r="EC100" s="17" t="str">
        <f t="shared" si="143"/>
        <v>N&lt;5</v>
      </c>
      <c r="ED100" s="17" t="str">
        <f t="shared" si="144"/>
        <v>N&lt;5
N&lt;5</v>
      </c>
      <c r="EE100" s="17" t="str">
        <f t="shared" si="145"/>
        <v>N&lt;5</v>
      </c>
      <c r="EF100" s="17" t="str">
        <f t="shared" si="146"/>
        <v>N&lt;5</v>
      </c>
      <c r="EG100" s="17" t="str">
        <f t="shared" si="147"/>
        <v>N&lt;5</v>
      </c>
      <c r="EH100" s="17" t="str">
        <f t="shared" si="148"/>
        <v>N&lt;5</v>
      </c>
      <c r="EI100" s="17" t="str">
        <f t="shared" si="149"/>
        <v>N&lt;5
N&lt;5</v>
      </c>
    </row>
    <row r="101" spans="1:139" s="117" customFormat="1" x14ac:dyDescent="0.2">
      <c r="A101" s="113"/>
      <c r="B101" s="113" t="s">
        <v>233</v>
      </c>
      <c r="C101" s="114" t="s">
        <v>234</v>
      </c>
      <c r="D101" s="115">
        <v>3.3</v>
      </c>
      <c r="E101" s="116">
        <v>1.17</v>
      </c>
      <c r="F101" s="128">
        <v>28</v>
      </c>
      <c r="G101" s="115">
        <v>3.3</v>
      </c>
      <c r="H101" s="116">
        <v>1.17</v>
      </c>
      <c r="I101" s="128">
        <v>28</v>
      </c>
      <c r="J101" s="115" t="s">
        <v>442</v>
      </c>
      <c r="K101" s="116" t="s">
        <v>442</v>
      </c>
      <c r="L101" s="128" t="s">
        <v>442</v>
      </c>
      <c r="M101" s="115" t="s">
        <v>442</v>
      </c>
      <c r="N101" s="116" t="s">
        <v>442</v>
      </c>
      <c r="O101" s="128" t="s">
        <v>442</v>
      </c>
      <c r="P101" s="115">
        <v>3.73</v>
      </c>
      <c r="Q101" s="115">
        <v>1.18</v>
      </c>
      <c r="R101" s="128">
        <v>14</v>
      </c>
      <c r="S101" s="115">
        <v>2.86</v>
      </c>
      <c r="T101" s="115">
        <v>1.02</v>
      </c>
      <c r="U101" s="128">
        <v>14</v>
      </c>
      <c r="V101" s="115">
        <v>3.51</v>
      </c>
      <c r="W101" s="115">
        <v>1.06</v>
      </c>
      <c r="X101" s="128">
        <v>16</v>
      </c>
      <c r="Y101" s="115">
        <v>3.02</v>
      </c>
      <c r="Z101" s="115">
        <v>1.3</v>
      </c>
      <c r="AA101" s="128">
        <v>12</v>
      </c>
      <c r="AB101" s="115">
        <v>3.34</v>
      </c>
      <c r="AC101" s="115">
        <v>1.2</v>
      </c>
      <c r="AD101" s="128">
        <v>24</v>
      </c>
      <c r="AE101" s="115" t="s">
        <v>442</v>
      </c>
      <c r="AF101" s="115" t="s">
        <v>442</v>
      </c>
      <c r="AG101" s="128" t="s">
        <v>442</v>
      </c>
      <c r="AH101" s="115">
        <v>3.276060606060605</v>
      </c>
      <c r="AI101" s="116">
        <v>1.1539035363548029</v>
      </c>
      <c r="AJ101" s="128">
        <v>33</v>
      </c>
      <c r="AK101" s="115">
        <v>3.276060606060605</v>
      </c>
      <c r="AL101" s="116">
        <v>1.1539035363548029</v>
      </c>
      <c r="AM101" s="128">
        <v>33</v>
      </c>
      <c r="AN101" s="115" t="s">
        <v>442</v>
      </c>
      <c r="AO101" s="116" t="s">
        <v>442</v>
      </c>
      <c r="AP101" s="128" t="s">
        <v>442</v>
      </c>
      <c r="AQ101" s="115" t="s">
        <v>442</v>
      </c>
      <c r="AR101" s="116" t="s">
        <v>442</v>
      </c>
      <c r="AS101" s="128" t="s">
        <v>442</v>
      </c>
      <c r="AT101" s="115">
        <v>3.4925000000000002</v>
      </c>
      <c r="AU101" s="115">
        <v>1.0987689392307112</v>
      </c>
      <c r="AV101" s="128">
        <v>12</v>
      </c>
      <c r="AW101" s="115">
        <v>3.1523809523809518</v>
      </c>
      <c r="AX101" s="115">
        <v>1.1925640643667943</v>
      </c>
      <c r="AY101" s="128">
        <v>21</v>
      </c>
      <c r="AZ101" s="115">
        <v>3.2513333333333336</v>
      </c>
      <c r="BA101" s="115">
        <v>0.9620355403790346</v>
      </c>
      <c r="BB101" s="128">
        <v>15</v>
      </c>
      <c r="BC101" s="115">
        <v>3.2966666666666669</v>
      </c>
      <c r="BD101" s="115">
        <v>1.3202896295443485</v>
      </c>
      <c r="BE101" s="128">
        <v>18</v>
      </c>
      <c r="BF101" s="115">
        <v>3.3656666666666659</v>
      </c>
      <c r="BG101" s="115">
        <v>1.1707165013088272</v>
      </c>
      <c r="BH101" s="128">
        <v>30</v>
      </c>
      <c r="BI101" s="115" t="s">
        <v>442</v>
      </c>
      <c r="BJ101" s="115" t="s">
        <v>442</v>
      </c>
      <c r="BK101" s="128" t="s">
        <v>442</v>
      </c>
      <c r="BL101" s="118"/>
      <c r="BM101" s="151" t="str">
        <f t="shared" si="76"/>
        <v>N&lt;5</v>
      </c>
      <c r="BN101" s="106" t="str">
        <f t="shared" si="75"/>
        <v>N&lt;5</v>
      </c>
      <c r="BO101" s="106" t="str">
        <f t="shared" si="77"/>
        <v>N&lt;5</v>
      </c>
      <c r="BP101" s="106" t="str">
        <f t="shared" si="78"/>
        <v>N&lt;5</v>
      </c>
      <c r="BQ101" s="106" t="str">
        <f t="shared" si="79"/>
        <v>N&lt;5
N&lt;5</v>
      </c>
      <c r="BR101" s="151" t="str">
        <f t="shared" si="80"/>
        <v>N&lt;5</v>
      </c>
      <c r="BS101" s="106" t="str">
        <f t="shared" si="81"/>
        <v>N&lt;5</v>
      </c>
      <c r="BT101" s="106" t="str">
        <f t="shared" si="82"/>
        <v>N&lt;5</v>
      </c>
      <c r="BU101" s="106" t="str">
        <f t="shared" si="83"/>
        <v>N&lt;5</v>
      </c>
      <c r="BV101" s="106" t="str">
        <f t="shared" si="84"/>
        <v>N&lt;5
N&lt;5</v>
      </c>
      <c r="BW101" s="151">
        <f t="shared" si="85"/>
        <v>0.73728813559322048</v>
      </c>
      <c r="BX101" s="106" t="str">
        <f t="shared" si="86"/>
        <v>assoc</v>
      </c>
      <c r="BY101" s="106">
        <f t="shared" si="87"/>
        <v>0.73728813559322048</v>
      </c>
      <c r="BZ101" s="106" t="str">
        <f t="shared" si="88"/>
        <v>Large</v>
      </c>
      <c r="CA101" s="106" t="str">
        <f t="shared" si="89"/>
        <v>assoc
Large</v>
      </c>
      <c r="CB101" s="151">
        <f t="shared" si="90"/>
        <v>0.46226415094339601</v>
      </c>
      <c r="CC101" s="106" t="str">
        <f t="shared" si="91"/>
        <v>women</v>
      </c>
      <c r="CD101" s="106">
        <f t="shared" si="92"/>
        <v>0.46226415094339601</v>
      </c>
      <c r="CE101" s="106" t="str">
        <f t="shared" si="93"/>
        <v>moderate</v>
      </c>
      <c r="CF101" s="106" t="str">
        <f t="shared" si="94"/>
        <v>women
moderate</v>
      </c>
      <c r="CG101" s="151" t="str">
        <f t="shared" si="95"/>
        <v>N&lt;5</v>
      </c>
      <c r="CH101" s="106" t="str">
        <f t="shared" si="96"/>
        <v>N&lt;5</v>
      </c>
      <c r="CI101" s="106" t="str">
        <f t="shared" si="97"/>
        <v>N&lt;5</v>
      </c>
      <c r="CJ101" s="106" t="str">
        <f t="shared" si="98"/>
        <v>N&lt;5</v>
      </c>
      <c r="CK101" s="106" t="str">
        <f t="shared" si="99"/>
        <v>N&lt;5
N&lt;5</v>
      </c>
      <c r="CL101" s="151">
        <f t="shared" si="100"/>
        <v>-2.0746442995590159E-2</v>
      </c>
      <c r="CM101" s="106" t="str">
        <f t="shared" si="101"/>
        <v/>
      </c>
      <c r="CN101" s="106">
        <f t="shared" si="102"/>
        <v>2.0746442995590159E-2</v>
      </c>
      <c r="CO101" s="106" t="str">
        <f t="shared" si="103"/>
        <v/>
      </c>
      <c r="CP101" s="106" t="str">
        <f t="shared" si="104"/>
        <v xml:space="preserve">
</v>
      </c>
      <c r="CQ101" s="151">
        <f t="shared" si="105"/>
        <v>-2.0746442995590159E-2</v>
      </c>
      <c r="CR101" s="151" t="str">
        <f t="shared" si="106"/>
        <v/>
      </c>
      <c r="CS101" s="151">
        <f t="shared" si="107"/>
        <v>2.0746442995590159E-2</v>
      </c>
      <c r="CT101" s="151" t="str">
        <f t="shared" si="108"/>
        <v/>
      </c>
      <c r="CU101" s="151" t="str">
        <f t="shared" si="109"/>
        <v xml:space="preserve">
</v>
      </c>
      <c r="CV101" s="151" t="str">
        <f t="shared" si="110"/>
        <v>N&lt;5</v>
      </c>
      <c r="CW101" s="151" t="str">
        <f t="shared" si="111"/>
        <v>N&lt;5</v>
      </c>
      <c r="CX101" s="151" t="str">
        <f t="shared" si="112"/>
        <v>N&lt;5</v>
      </c>
      <c r="CY101" s="151" t="str">
        <f t="shared" si="113"/>
        <v>N&lt;5</v>
      </c>
      <c r="CZ101" s="151" t="str">
        <f t="shared" si="114"/>
        <v>N&lt;5
N&lt;5</v>
      </c>
      <c r="DA101" s="151" t="str">
        <f t="shared" si="115"/>
        <v>N&lt;5</v>
      </c>
      <c r="DB101" s="151" t="str">
        <f t="shared" si="116"/>
        <v>N&lt;5</v>
      </c>
      <c r="DC101" s="151" t="str">
        <f t="shared" si="117"/>
        <v>N&lt;5</v>
      </c>
      <c r="DD101" s="151" t="str">
        <f t="shared" si="118"/>
        <v>N&lt;5</v>
      </c>
      <c r="DE101" s="151" t="str">
        <f t="shared" si="119"/>
        <v>N&lt;5
N&lt;5</v>
      </c>
      <c r="DF101" s="151">
        <f t="shared" si="120"/>
        <v>-0.21615099546432606</v>
      </c>
      <c r="DG101" s="151" t="str">
        <f t="shared" si="121"/>
        <v>-</v>
      </c>
      <c r="DH101" s="151">
        <f t="shared" si="122"/>
        <v>0.21615099546432606</v>
      </c>
      <c r="DI101" s="151" t="str">
        <f t="shared" si="123"/>
        <v>small</v>
      </c>
      <c r="DJ101" s="151" t="str">
        <f t="shared" si="124"/>
        <v>-
small</v>
      </c>
      <c r="DK101" s="151">
        <f t="shared" si="125"/>
        <v>0.24517001737445024</v>
      </c>
      <c r="DL101" s="151" t="str">
        <f t="shared" si="126"/>
        <v>+</v>
      </c>
      <c r="DM101" s="151">
        <f t="shared" si="127"/>
        <v>0.24517001737445024</v>
      </c>
      <c r="DN101" s="151" t="str">
        <f t="shared" si="128"/>
        <v>small</v>
      </c>
      <c r="DO101" s="151" t="str">
        <f t="shared" si="129"/>
        <v>+
small</v>
      </c>
      <c r="DP101" s="151">
        <f t="shared" si="130"/>
        <v>-0.26887433552065393</v>
      </c>
      <c r="DQ101" s="151" t="str">
        <f t="shared" si="131"/>
        <v>-</v>
      </c>
      <c r="DR101" s="151">
        <f t="shared" si="132"/>
        <v>0.26887433552065393</v>
      </c>
      <c r="DS101" s="151" t="str">
        <f t="shared" si="133"/>
        <v>small</v>
      </c>
      <c r="DT101" s="151" t="str">
        <f t="shared" si="134"/>
        <v>-
small</v>
      </c>
      <c r="DU101" s="151">
        <f t="shared" si="135"/>
        <v>0.20954998090998306</v>
      </c>
      <c r="DV101" s="151" t="str">
        <f t="shared" si="136"/>
        <v>+</v>
      </c>
      <c r="DW101" s="151">
        <f t="shared" si="137"/>
        <v>0.20954998090998306</v>
      </c>
      <c r="DX101" s="151" t="str">
        <f t="shared" si="138"/>
        <v>small</v>
      </c>
      <c r="DY101" s="151" t="str">
        <f t="shared" si="139"/>
        <v>+
small</v>
      </c>
      <c r="DZ101" s="151">
        <f t="shared" si="140"/>
        <v>2.1923895868873011E-2</v>
      </c>
      <c r="EA101" s="151" t="str">
        <f t="shared" si="141"/>
        <v/>
      </c>
      <c r="EB101" s="151">
        <f t="shared" si="142"/>
        <v>2.1923895868873011E-2</v>
      </c>
      <c r="EC101" s="151" t="str">
        <f t="shared" si="143"/>
        <v/>
      </c>
      <c r="ED101" s="151" t="str">
        <f t="shared" si="144"/>
        <v xml:space="preserve">
</v>
      </c>
      <c r="EE101" s="151" t="str">
        <f t="shared" si="145"/>
        <v>N&lt;5</v>
      </c>
      <c r="EF101" s="151" t="str">
        <f t="shared" si="146"/>
        <v>N&lt;5</v>
      </c>
      <c r="EG101" s="151" t="str">
        <f t="shared" si="147"/>
        <v>N&lt;5</v>
      </c>
      <c r="EH101" s="151" t="str">
        <f t="shared" si="148"/>
        <v>N&lt;5</v>
      </c>
      <c r="EI101" s="151" t="str">
        <f t="shared" si="149"/>
        <v>N&lt;5
N&lt;5</v>
      </c>
    </row>
    <row r="102" spans="1:139" x14ac:dyDescent="0.2">
      <c r="A102" s="2" t="s">
        <v>235</v>
      </c>
      <c r="B102" s="2" t="s">
        <v>233</v>
      </c>
      <c r="C102" s="2" t="s">
        <v>236</v>
      </c>
      <c r="D102" s="31">
        <v>2.71</v>
      </c>
      <c r="E102" s="31">
        <v>1.54</v>
      </c>
      <c r="F102" s="125">
        <v>28</v>
      </c>
      <c r="G102" s="31">
        <v>2.71</v>
      </c>
      <c r="H102" s="31">
        <v>1.54</v>
      </c>
      <c r="I102" s="125">
        <v>28</v>
      </c>
      <c r="J102" s="31" t="s">
        <v>442</v>
      </c>
      <c r="K102" s="31" t="s">
        <v>442</v>
      </c>
      <c r="L102" s="125" t="s">
        <v>442</v>
      </c>
      <c r="M102" s="31" t="s">
        <v>442</v>
      </c>
      <c r="N102" s="31" t="s">
        <v>442</v>
      </c>
      <c r="O102" s="125" t="s">
        <v>442</v>
      </c>
      <c r="P102" s="31">
        <v>3.36</v>
      </c>
      <c r="Q102" s="33">
        <v>1.6</v>
      </c>
      <c r="R102" s="125">
        <v>14</v>
      </c>
      <c r="S102" s="31">
        <v>2.0699999999999998</v>
      </c>
      <c r="T102" s="33">
        <v>1.21</v>
      </c>
      <c r="U102" s="125">
        <v>14</v>
      </c>
      <c r="V102" s="31">
        <v>3</v>
      </c>
      <c r="W102" s="33">
        <v>1.55</v>
      </c>
      <c r="X102" s="125">
        <v>16</v>
      </c>
      <c r="Y102" s="31">
        <v>2.33</v>
      </c>
      <c r="Z102" s="33">
        <v>1.5</v>
      </c>
      <c r="AA102" s="125">
        <v>12</v>
      </c>
      <c r="AB102" s="31">
        <v>2.79</v>
      </c>
      <c r="AC102" s="33">
        <v>1.59</v>
      </c>
      <c r="AD102" s="125">
        <v>24</v>
      </c>
      <c r="AE102" s="31" t="s">
        <v>442</v>
      </c>
      <c r="AF102" s="33" t="s">
        <v>442</v>
      </c>
      <c r="AG102" s="125" t="s">
        <v>442</v>
      </c>
      <c r="AH102" s="31">
        <v>2.8064516129032264</v>
      </c>
      <c r="AI102" s="31">
        <v>1.3520195964731103</v>
      </c>
      <c r="AJ102" s="125">
        <v>31</v>
      </c>
      <c r="AK102" s="31">
        <v>2.8064516129032264</v>
      </c>
      <c r="AL102" s="31">
        <v>1.3520195964731103</v>
      </c>
      <c r="AM102" s="125">
        <v>31</v>
      </c>
      <c r="AN102" s="31" t="s">
        <v>442</v>
      </c>
      <c r="AO102" s="31" t="s">
        <v>442</v>
      </c>
      <c r="AP102" s="125" t="s">
        <v>442</v>
      </c>
      <c r="AQ102" s="31" t="s">
        <v>442</v>
      </c>
      <c r="AR102" s="31" t="s">
        <v>442</v>
      </c>
      <c r="AS102" s="125" t="s">
        <v>442</v>
      </c>
      <c r="AT102" s="31">
        <v>3.3333333333333335</v>
      </c>
      <c r="AU102" s="33">
        <v>1.3026778945578592</v>
      </c>
      <c r="AV102" s="125">
        <v>12</v>
      </c>
      <c r="AW102" s="31">
        <v>2.4736842105263159</v>
      </c>
      <c r="AX102" s="33">
        <v>1.3067525929498998</v>
      </c>
      <c r="AY102" s="125">
        <v>19</v>
      </c>
      <c r="AZ102" s="31">
        <v>2.8000000000000003</v>
      </c>
      <c r="BA102" s="33">
        <v>1.4242792663559449</v>
      </c>
      <c r="BB102" s="125">
        <v>15</v>
      </c>
      <c r="BC102" s="31">
        <v>2.8125</v>
      </c>
      <c r="BD102" s="33">
        <v>1.3275918047351754</v>
      </c>
      <c r="BE102" s="125">
        <v>16</v>
      </c>
      <c r="BF102" s="31">
        <v>2.7500000000000004</v>
      </c>
      <c r="BG102" s="33">
        <v>1.4043582955293932</v>
      </c>
      <c r="BH102" s="125">
        <v>28</v>
      </c>
      <c r="BI102" s="31" t="s">
        <v>442</v>
      </c>
      <c r="BJ102" s="33" t="s">
        <v>442</v>
      </c>
      <c r="BK102" s="125" t="s">
        <v>442</v>
      </c>
      <c r="BL102" s="6"/>
      <c r="BM102" s="17" t="str">
        <f t="shared" si="76"/>
        <v>N&lt;5</v>
      </c>
      <c r="BN102" s="14" t="str">
        <f t="shared" si="75"/>
        <v>N&lt;5</v>
      </c>
      <c r="BO102" s="14" t="str">
        <f t="shared" si="77"/>
        <v>N&lt;5</v>
      </c>
      <c r="BP102" s="14" t="str">
        <f t="shared" si="78"/>
        <v>N&lt;5</v>
      </c>
      <c r="BQ102" s="14" t="str">
        <f t="shared" si="79"/>
        <v>N&lt;5
N&lt;5</v>
      </c>
      <c r="BR102" s="17" t="str">
        <f t="shared" si="80"/>
        <v>N&lt;5</v>
      </c>
      <c r="BS102" s="14" t="str">
        <f t="shared" si="81"/>
        <v>N&lt;5</v>
      </c>
      <c r="BT102" s="14" t="str">
        <f t="shared" si="82"/>
        <v>N&lt;5</v>
      </c>
      <c r="BU102" s="14" t="str">
        <f t="shared" si="83"/>
        <v>N&lt;5</v>
      </c>
      <c r="BV102" s="14" t="str">
        <f t="shared" si="84"/>
        <v>N&lt;5
N&lt;5</v>
      </c>
      <c r="BW102" s="17">
        <f t="shared" si="85"/>
        <v>0.80625000000000002</v>
      </c>
      <c r="BX102" s="14" t="str">
        <f t="shared" si="86"/>
        <v>assoc</v>
      </c>
      <c r="BY102" s="14">
        <f t="shared" si="87"/>
        <v>0.80625000000000002</v>
      </c>
      <c r="BZ102" s="14" t="str">
        <f t="shared" si="88"/>
        <v>Large</v>
      </c>
      <c r="CA102" s="14" t="str">
        <f t="shared" si="89"/>
        <v>assoc
Large</v>
      </c>
      <c r="CB102" s="17">
        <f t="shared" si="90"/>
        <v>0.43225806451612897</v>
      </c>
      <c r="CC102" s="14" t="str">
        <f t="shared" si="91"/>
        <v>women</v>
      </c>
      <c r="CD102" s="14">
        <f t="shared" si="92"/>
        <v>0.43225806451612897</v>
      </c>
      <c r="CE102" s="14" t="str">
        <f t="shared" si="93"/>
        <v>moderate</v>
      </c>
      <c r="CF102" s="14" t="str">
        <f t="shared" si="94"/>
        <v>women
moderate</v>
      </c>
      <c r="CG102" s="17" t="str">
        <f t="shared" si="95"/>
        <v>N&lt;5</v>
      </c>
      <c r="CH102" s="14" t="str">
        <f t="shared" si="96"/>
        <v>N&lt;5</v>
      </c>
      <c r="CI102" s="14" t="str">
        <f t="shared" si="97"/>
        <v>N&lt;5</v>
      </c>
      <c r="CJ102" s="14" t="str">
        <f t="shared" si="98"/>
        <v>N&lt;5</v>
      </c>
      <c r="CK102" s="14" t="str">
        <f t="shared" si="99"/>
        <v>N&lt;5
N&lt;5</v>
      </c>
      <c r="CL102" s="17">
        <f t="shared" si="100"/>
        <v>7.1338916355081647E-2</v>
      </c>
      <c r="CM102" s="14" t="str">
        <f t="shared" si="101"/>
        <v/>
      </c>
      <c r="CN102" s="14">
        <f t="shared" si="102"/>
        <v>7.1338916355081647E-2</v>
      </c>
      <c r="CO102" s="14" t="str">
        <f t="shared" si="103"/>
        <v/>
      </c>
      <c r="CP102" s="14" t="str">
        <f t="shared" si="104"/>
        <v xml:space="preserve">
</v>
      </c>
      <c r="CQ102" s="17">
        <f t="shared" si="105"/>
        <v>7.1338916355081647E-2</v>
      </c>
      <c r="CR102" s="17" t="str">
        <f t="shared" si="106"/>
        <v/>
      </c>
      <c r="CS102" s="17">
        <f t="shared" si="107"/>
        <v>7.1338916355081647E-2</v>
      </c>
      <c r="CT102" s="17" t="str">
        <f t="shared" si="108"/>
        <v/>
      </c>
      <c r="CU102" s="17" t="str">
        <f t="shared" si="109"/>
        <v xml:space="preserve">
</v>
      </c>
      <c r="CV102" s="151" t="str">
        <f t="shared" si="110"/>
        <v>N&lt;5</v>
      </c>
      <c r="CW102" s="17" t="str">
        <f t="shared" si="111"/>
        <v>N&lt;5</v>
      </c>
      <c r="CX102" s="17" t="str">
        <f t="shared" si="112"/>
        <v>N&lt;5</v>
      </c>
      <c r="CY102" s="17" t="str">
        <f t="shared" si="113"/>
        <v>N&lt;5</v>
      </c>
      <c r="CZ102" s="17" t="str">
        <f t="shared" si="114"/>
        <v>N&lt;5
N&lt;5</v>
      </c>
      <c r="DA102" s="17" t="str">
        <f t="shared" si="115"/>
        <v>N&lt;5</v>
      </c>
      <c r="DB102" s="17" t="str">
        <f t="shared" si="116"/>
        <v>N&lt;5</v>
      </c>
      <c r="DC102" s="17" t="str">
        <f t="shared" si="117"/>
        <v>N&lt;5</v>
      </c>
      <c r="DD102" s="17" t="str">
        <f t="shared" si="118"/>
        <v>N&lt;5</v>
      </c>
      <c r="DE102" s="17" t="str">
        <f t="shared" si="119"/>
        <v>N&lt;5
N&lt;5</v>
      </c>
      <c r="DF102" s="17">
        <f t="shared" si="120"/>
        <v>-2.0470652628766149E-2</v>
      </c>
      <c r="DG102" s="17" t="str">
        <f t="shared" si="121"/>
        <v/>
      </c>
      <c r="DH102" s="17">
        <f t="shared" si="122"/>
        <v>2.0470652628766149E-2</v>
      </c>
      <c r="DI102" s="17" t="str">
        <f t="shared" si="123"/>
        <v/>
      </c>
      <c r="DJ102" s="17" t="str">
        <f t="shared" si="124"/>
        <v xml:space="preserve">
</v>
      </c>
      <c r="DK102" s="17">
        <f t="shared" si="125"/>
        <v>0.30892168318949198</v>
      </c>
      <c r="DL102" s="17" t="str">
        <f t="shared" si="126"/>
        <v>+</v>
      </c>
      <c r="DM102" s="17">
        <f t="shared" si="127"/>
        <v>0.30892168318949198</v>
      </c>
      <c r="DN102" s="17" t="str">
        <f t="shared" si="128"/>
        <v>moderate</v>
      </c>
      <c r="DO102" s="17" t="str">
        <f t="shared" si="129"/>
        <v>+
moderate</v>
      </c>
      <c r="DP102" s="17">
        <f t="shared" si="130"/>
        <v>-0.14042189949988171</v>
      </c>
      <c r="DQ102" s="17" t="str">
        <f t="shared" si="131"/>
        <v>-</v>
      </c>
      <c r="DR102" s="17">
        <f t="shared" si="132"/>
        <v>0.14042189949988171</v>
      </c>
      <c r="DS102" s="17" t="str">
        <f t="shared" si="133"/>
        <v>small</v>
      </c>
      <c r="DT102" s="17" t="str">
        <f t="shared" si="134"/>
        <v>-
small</v>
      </c>
      <c r="DU102" s="17">
        <f t="shared" si="135"/>
        <v>0.36344002597714725</v>
      </c>
      <c r="DV102" s="17" t="str">
        <f t="shared" si="136"/>
        <v>+</v>
      </c>
      <c r="DW102" s="17">
        <f t="shared" si="137"/>
        <v>0.36344002597714725</v>
      </c>
      <c r="DX102" s="17" t="str">
        <f t="shared" si="138"/>
        <v>moderate</v>
      </c>
      <c r="DY102" s="17" t="str">
        <f t="shared" si="139"/>
        <v>+
moderate</v>
      </c>
      <c r="DZ102" s="17">
        <f t="shared" si="140"/>
        <v>-2.8482759796652189E-2</v>
      </c>
      <c r="EA102" s="17" t="str">
        <f t="shared" si="141"/>
        <v/>
      </c>
      <c r="EB102" s="17">
        <f t="shared" si="142"/>
        <v>2.8482759796652189E-2</v>
      </c>
      <c r="EC102" s="17" t="str">
        <f t="shared" si="143"/>
        <v/>
      </c>
      <c r="ED102" s="17" t="str">
        <f t="shared" si="144"/>
        <v xml:space="preserve">
</v>
      </c>
      <c r="EE102" s="17" t="str">
        <f t="shared" si="145"/>
        <v>N&lt;5</v>
      </c>
      <c r="EF102" s="17" t="str">
        <f t="shared" si="146"/>
        <v>N&lt;5</v>
      </c>
      <c r="EG102" s="17" t="str">
        <f t="shared" si="147"/>
        <v>N&lt;5</v>
      </c>
      <c r="EH102" s="17" t="str">
        <f t="shared" si="148"/>
        <v>N&lt;5</v>
      </c>
      <c r="EI102" s="17" t="str">
        <f t="shared" si="149"/>
        <v>N&lt;5
N&lt;5</v>
      </c>
    </row>
    <row r="103" spans="1:139" s="27" customFormat="1" x14ac:dyDescent="0.2">
      <c r="A103" s="95" t="s">
        <v>237</v>
      </c>
      <c r="B103" s="95" t="s">
        <v>233</v>
      </c>
      <c r="C103" s="95" t="s">
        <v>238</v>
      </c>
      <c r="D103" s="98">
        <v>2.88</v>
      </c>
      <c r="E103" s="98">
        <v>1.37</v>
      </c>
      <c r="F103" s="126">
        <v>26</v>
      </c>
      <c r="G103" s="98">
        <v>2.88</v>
      </c>
      <c r="H103" s="98">
        <v>1.37</v>
      </c>
      <c r="I103" s="126">
        <v>26</v>
      </c>
      <c r="J103" s="98" t="s">
        <v>442</v>
      </c>
      <c r="K103" s="98" t="s">
        <v>442</v>
      </c>
      <c r="L103" s="126" t="s">
        <v>442</v>
      </c>
      <c r="M103" s="98" t="s">
        <v>442</v>
      </c>
      <c r="N103" s="98" t="s">
        <v>442</v>
      </c>
      <c r="O103" s="126" t="s">
        <v>442</v>
      </c>
      <c r="P103" s="98">
        <v>3.33</v>
      </c>
      <c r="Q103" s="100">
        <v>1.5</v>
      </c>
      <c r="R103" s="126">
        <v>12</v>
      </c>
      <c r="S103" s="98">
        <v>2.5</v>
      </c>
      <c r="T103" s="100">
        <v>1.1599999999999999</v>
      </c>
      <c r="U103" s="126">
        <v>14</v>
      </c>
      <c r="V103" s="98">
        <v>2.86</v>
      </c>
      <c r="W103" s="100">
        <v>1.23</v>
      </c>
      <c r="X103" s="126">
        <v>14</v>
      </c>
      <c r="Y103" s="98">
        <v>2.92</v>
      </c>
      <c r="Z103" s="100">
        <v>1.56</v>
      </c>
      <c r="AA103" s="126">
        <v>12</v>
      </c>
      <c r="AB103" s="98">
        <v>2.86</v>
      </c>
      <c r="AC103" s="100">
        <v>1.39</v>
      </c>
      <c r="AD103" s="126">
        <v>22</v>
      </c>
      <c r="AE103" s="98" t="s">
        <v>442</v>
      </c>
      <c r="AF103" s="100" t="s">
        <v>442</v>
      </c>
      <c r="AG103" s="126" t="s">
        <v>442</v>
      </c>
      <c r="AH103" s="98">
        <v>2.8000000000000003</v>
      </c>
      <c r="AI103" s="98">
        <v>1.1861267013789623</v>
      </c>
      <c r="AJ103" s="126">
        <v>30</v>
      </c>
      <c r="AK103" s="98">
        <v>2.8000000000000003</v>
      </c>
      <c r="AL103" s="98">
        <v>1.1861267013789623</v>
      </c>
      <c r="AM103" s="126">
        <v>30</v>
      </c>
      <c r="AN103" s="98" t="s">
        <v>442</v>
      </c>
      <c r="AO103" s="98" t="s">
        <v>442</v>
      </c>
      <c r="AP103" s="126" t="s">
        <v>442</v>
      </c>
      <c r="AQ103" s="98" t="s">
        <v>442</v>
      </c>
      <c r="AR103" s="98" t="s">
        <v>442</v>
      </c>
      <c r="AS103" s="126" t="s">
        <v>442</v>
      </c>
      <c r="AT103" s="98">
        <v>3.2727272727272729</v>
      </c>
      <c r="AU103" s="100">
        <v>1.1908743922772957</v>
      </c>
      <c r="AV103" s="126">
        <v>11</v>
      </c>
      <c r="AW103" s="98">
        <v>2.5263157894736845</v>
      </c>
      <c r="AX103" s="100">
        <v>1.1239029738980328</v>
      </c>
      <c r="AY103" s="126">
        <v>19</v>
      </c>
      <c r="AZ103" s="98">
        <v>2.7142857142857144</v>
      </c>
      <c r="BA103" s="100">
        <v>1.2043875831929896</v>
      </c>
      <c r="BB103" s="126">
        <v>14</v>
      </c>
      <c r="BC103" s="98">
        <v>2.875</v>
      </c>
      <c r="BD103" s="100">
        <v>1.2041594578792294</v>
      </c>
      <c r="BE103" s="126">
        <v>16</v>
      </c>
      <c r="BF103" s="98">
        <v>2.925925925925926</v>
      </c>
      <c r="BG103" s="100">
        <v>1.1410496492240387</v>
      </c>
      <c r="BH103" s="126">
        <v>27</v>
      </c>
      <c r="BI103" s="98" t="s">
        <v>442</v>
      </c>
      <c r="BJ103" s="100" t="s">
        <v>442</v>
      </c>
      <c r="BK103" s="126" t="s">
        <v>442</v>
      </c>
      <c r="BL103" s="7"/>
      <c r="BM103" s="17" t="str">
        <f t="shared" si="76"/>
        <v>N&lt;5</v>
      </c>
      <c r="BN103" s="14" t="str">
        <f t="shared" si="75"/>
        <v>N&lt;5</v>
      </c>
      <c r="BO103" s="14" t="str">
        <f t="shared" si="77"/>
        <v>N&lt;5</v>
      </c>
      <c r="BP103" s="14" t="str">
        <f t="shared" si="78"/>
        <v>N&lt;5</v>
      </c>
      <c r="BQ103" s="14" t="str">
        <f t="shared" si="79"/>
        <v>N&lt;5
N&lt;5</v>
      </c>
      <c r="BR103" s="17" t="str">
        <f t="shared" si="80"/>
        <v>N&lt;5</v>
      </c>
      <c r="BS103" s="14" t="str">
        <f t="shared" si="81"/>
        <v>N&lt;5</v>
      </c>
      <c r="BT103" s="14" t="str">
        <f t="shared" si="82"/>
        <v>N&lt;5</v>
      </c>
      <c r="BU103" s="14" t="str">
        <f t="shared" si="83"/>
        <v>N&lt;5</v>
      </c>
      <c r="BV103" s="14" t="str">
        <f t="shared" si="84"/>
        <v>N&lt;5
N&lt;5</v>
      </c>
      <c r="BW103" s="17">
        <f t="shared" si="85"/>
        <v>0.55333333333333334</v>
      </c>
      <c r="BX103" s="14" t="str">
        <f t="shared" si="86"/>
        <v>assoc</v>
      </c>
      <c r="BY103" s="14">
        <f t="shared" si="87"/>
        <v>0.55333333333333334</v>
      </c>
      <c r="BZ103" s="14" t="str">
        <f t="shared" si="88"/>
        <v>Large</v>
      </c>
      <c r="CA103" s="14" t="str">
        <f t="shared" si="89"/>
        <v>assoc
Large</v>
      </c>
      <c r="CB103" s="17">
        <f t="shared" si="90"/>
        <v>-4.8780487804878092E-2</v>
      </c>
      <c r="CC103" s="14" t="str">
        <f t="shared" si="91"/>
        <v/>
      </c>
      <c r="CD103" s="14">
        <f t="shared" si="92"/>
        <v>4.8780487804878092E-2</v>
      </c>
      <c r="CE103" s="14" t="str">
        <f t="shared" si="93"/>
        <v/>
      </c>
      <c r="CF103" s="14" t="str">
        <f t="shared" si="94"/>
        <v xml:space="preserve">
</v>
      </c>
      <c r="CG103" s="17" t="str">
        <f t="shared" si="95"/>
        <v>N&lt;5</v>
      </c>
      <c r="CH103" s="14" t="str">
        <f t="shared" si="96"/>
        <v>N&lt;5</v>
      </c>
      <c r="CI103" s="14" t="str">
        <f t="shared" si="97"/>
        <v>N&lt;5</v>
      </c>
      <c r="CJ103" s="14" t="str">
        <f t="shared" si="98"/>
        <v>N&lt;5</v>
      </c>
      <c r="CK103" s="14" t="str">
        <f t="shared" si="99"/>
        <v>N&lt;5
N&lt;5</v>
      </c>
      <c r="CL103" s="17">
        <f t="shared" si="100"/>
        <v>-6.7446420274489702E-2</v>
      </c>
      <c r="CM103" s="14" t="str">
        <f t="shared" si="101"/>
        <v/>
      </c>
      <c r="CN103" s="14">
        <f t="shared" si="102"/>
        <v>6.7446420274489702E-2</v>
      </c>
      <c r="CO103" s="14" t="str">
        <f t="shared" si="103"/>
        <v/>
      </c>
      <c r="CP103" s="14" t="str">
        <f t="shared" si="104"/>
        <v xml:space="preserve">
</v>
      </c>
      <c r="CQ103" s="17">
        <f t="shared" si="105"/>
        <v>-6.7446420274489702E-2</v>
      </c>
      <c r="CR103" s="17" t="str">
        <f t="shared" si="106"/>
        <v/>
      </c>
      <c r="CS103" s="17">
        <f t="shared" si="107"/>
        <v>6.7446420274489702E-2</v>
      </c>
      <c r="CT103" s="17" t="str">
        <f t="shared" si="108"/>
        <v/>
      </c>
      <c r="CU103" s="17" t="str">
        <f t="shared" si="109"/>
        <v xml:space="preserve">
</v>
      </c>
      <c r="CV103" s="151" t="str">
        <f t="shared" si="110"/>
        <v>N&lt;5</v>
      </c>
      <c r="CW103" s="17" t="str">
        <f t="shared" si="111"/>
        <v>N&lt;5</v>
      </c>
      <c r="CX103" s="17" t="str">
        <f t="shared" si="112"/>
        <v>N&lt;5</v>
      </c>
      <c r="CY103" s="17" t="str">
        <f t="shared" si="113"/>
        <v>N&lt;5</v>
      </c>
      <c r="CZ103" s="17" t="str">
        <f t="shared" si="114"/>
        <v>N&lt;5
N&lt;5</v>
      </c>
      <c r="DA103" s="17" t="str">
        <f t="shared" si="115"/>
        <v>N&lt;5</v>
      </c>
      <c r="DB103" s="17" t="str">
        <f t="shared" si="116"/>
        <v>N&lt;5</v>
      </c>
      <c r="DC103" s="17" t="str">
        <f t="shared" si="117"/>
        <v>N&lt;5</v>
      </c>
      <c r="DD103" s="17" t="str">
        <f t="shared" si="118"/>
        <v>N&lt;5</v>
      </c>
      <c r="DE103" s="17" t="str">
        <f t="shared" si="119"/>
        <v>N&lt;5
N&lt;5</v>
      </c>
      <c r="DF103" s="17">
        <f t="shared" si="120"/>
        <v>-4.8093004303506055E-2</v>
      </c>
      <c r="DG103" s="17" t="str">
        <f t="shared" si="121"/>
        <v/>
      </c>
      <c r="DH103" s="17">
        <f t="shared" si="122"/>
        <v>4.8093004303506055E-2</v>
      </c>
      <c r="DI103" s="17" t="str">
        <f t="shared" si="123"/>
        <v/>
      </c>
      <c r="DJ103" s="17" t="str">
        <f t="shared" si="124"/>
        <v xml:space="preserve">
</v>
      </c>
      <c r="DK103" s="17">
        <f t="shared" si="125"/>
        <v>2.3414645289542617E-2</v>
      </c>
      <c r="DL103" s="17" t="str">
        <f t="shared" si="126"/>
        <v/>
      </c>
      <c r="DM103" s="17">
        <f t="shared" si="127"/>
        <v>2.3414645289542617E-2</v>
      </c>
      <c r="DN103" s="17" t="str">
        <f t="shared" si="128"/>
        <v/>
      </c>
      <c r="DO103" s="17" t="str">
        <f t="shared" si="129"/>
        <v xml:space="preserve">
</v>
      </c>
      <c r="DP103" s="17">
        <f t="shared" si="130"/>
        <v>-0.12098620722075012</v>
      </c>
      <c r="DQ103" s="17" t="str">
        <f t="shared" si="131"/>
        <v>-</v>
      </c>
      <c r="DR103" s="17">
        <f t="shared" si="132"/>
        <v>0.12098620722075012</v>
      </c>
      <c r="DS103" s="17" t="str">
        <f t="shared" si="133"/>
        <v>small</v>
      </c>
      <c r="DT103" s="17" t="str">
        <f t="shared" si="134"/>
        <v>-
small</v>
      </c>
      <c r="DU103" s="17">
        <f t="shared" si="135"/>
        <v>-3.7370465934182931E-2</v>
      </c>
      <c r="DV103" s="17" t="str">
        <f t="shared" si="136"/>
        <v/>
      </c>
      <c r="DW103" s="17">
        <f t="shared" si="137"/>
        <v>3.7370465934182931E-2</v>
      </c>
      <c r="DX103" s="17" t="str">
        <f t="shared" si="138"/>
        <v/>
      </c>
      <c r="DY103" s="17" t="str">
        <f t="shared" si="139"/>
        <v xml:space="preserve">
</v>
      </c>
      <c r="DZ103" s="17">
        <f t="shared" si="140"/>
        <v>5.7776562107318068E-2</v>
      </c>
      <c r="EA103" s="17" t="str">
        <f t="shared" si="141"/>
        <v/>
      </c>
      <c r="EB103" s="17">
        <f t="shared" si="142"/>
        <v>5.7776562107318068E-2</v>
      </c>
      <c r="EC103" s="17" t="str">
        <f t="shared" si="143"/>
        <v/>
      </c>
      <c r="ED103" s="17" t="str">
        <f t="shared" si="144"/>
        <v xml:space="preserve">
</v>
      </c>
      <c r="EE103" s="17" t="str">
        <f t="shared" si="145"/>
        <v>N&lt;5</v>
      </c>
      <c r="EF103" s="17" t="str">
        <f t="shared" si="146"/>
        <v>N&lt;5</v>
      </c>
      <c r="EG103" s="17" t="str">
        <f t="shared" si="147"/>
        <v>N&lt;5</v>
      </c>
      <c r="EH103" s="17" t="str">
        <f t="shared" si="148"/>
        <v>N&lt;5</v>
      </c>
      <c r="EI103" s="17" t="str">
        <f t="shared" si="149"/>
        <v>N&lt;5
N&lt;5</v>
      </c>
    </row>
    <row r="104" spans="1:139" x14ac:dyDescent="0.2">
      <c r="A104" s="2" t="s">
        <v>239</v>
      </c>
      <c r="B104" s="2" t="s">
        <v>233</v>
      </c>
      <c r="C104" s="2" t="s">
        <v>240</v>
      </c>
      <c r="D104" s="31">
        <v>3.89</v>
      </c>
      <c r="E104" s="33">
        <v>1.29</v>
      </c>
      <c r="F104" s="125">
        <v>28</v>
      </c>
      <c r="G104" s="31">
        <v>3.89</v>
      </c>
      <c r="H104" s="33">
        <v>1.29</v>
      </c>
      <c r="I104" s="125">
        <v>28</v>
      </c>
      <c r="J104" s="31" t="s">
        <v>442</v>
      </c>
      <c r="K104" s="33" t="s">
        <v>442</v>
      </c>
      <c r="L104" s="125" t="s">
        <v>442</v>
      </c>
      <c r="M104" s="31" t="s">
        <v>442</v>
      </c>
      <c r="N104" s="33" t="s">
        <v>442</v>
      </c>
      <c r="O104" s="125" t="s">
        <v>442</v>
      </c>
      <c r="P104" s="31">
        <v>4.07</v>
      </c>
      <c r="Q104" s="33">
        <v>1.1399999999999999</v>
      </c>
      <c r="R104" s="125">
        <v>14</v>
      </c>
      <c r="S104" s="31">
        <v>3.71</v>
      </c>
      <c r="T104" s="33">
        <v>1.44</v>
      </c>
      <c r="U104" s="125">
        <v>14</v>
      </c>
      <c r="V104" s="31">
        <v>4.1900000000000004</v>
      </c>
      <c r="W104" s="33">
        <v>0.91</v>
      </c>
      <c r="X104" s="125">
        <v>16</v>
      </c>
      <c r="Y104" s="31">
        <v>3.5</v>
      </c>
      <c r="Z104" s="33">
        <v>1.62</v>
      </c>
      <c r="AA104" s="125">
        <v>12</v>
      </c>
      <c r="AB104" s="31">
        <v>3.88</v>
      </c>
      <c r="AC104" s="33">
        <v>1.3</v>
      </c>
      <c r="AD104" s="125">
        <v>24</v>
      </c>
      <c r="AE104" s="31" t="s">
        <v>442</v>
      </c>
      <c r="AF104" s="33" t="s">
        <v>442</v>
      </c>
      <c r="AG104" s="125" t="s">
        <v>442</v>
      </c>
      <c r="AH104" s="31">
        <v>3.566666666666666</v>
      </c>
      <c r="AI104" s="33">
        <v>1.3817363722139073</v>
      </c>
      <c r="AJ104" s="125">
        <v>30</v>
      </c>
      <c r="AK104" s="31">
        <v>3.566666666666666</v>
      </c>
      <c r="AL104" s="33">
        <v>1.3817363722139073</v>
      </c>
      <c r="AM104" s="125">
        <v>30</v>
      </c>
      <c r="AN104" s="31" t="s">
        <v>442</v>
      </c>
      <c r="AO104" s="33" t="s">
        <v>442</v>
      </c>
      <c r="AP104" s="125" t="s">
        <v>442</v>
      </c>
      <c r="AQ104" s="31" t="s">
        <v>442</v>
      </c>
      <c r="AR104" s="33" t="s">
        <v>442</v>
      </c>
      <c r="AS104" s="125" t="s">
        <v>442</v>
      </c>
      <c r="AT104" s="31">
        <v>3.7</v>
      </c>
      <c r="AU104" s="33">
        <v>1.2516655570345725</v>
      </c>
      <c r="AV104" s="125">
        <v>10</v>
      </c>
      <c r="AW104" s="31">
        <v>3.5000000000000009</v>
      </c>
      <c r="AX104" s="33">
        <v>1.4689774459950384</v>
      </c>
      <c r="AY104" s="125">
        <v>20</v>
      </c>
      <c r="AZ104" s="31">
        <v>3.6666666666666674</v>
      </c>
      <c r="BA104" s="33">
        <v>1.1547005383792519</v>
      </c>
      <c r="BB104" s="125">
        <v>12</v>
      </c>
      <c r="BC104" s="31">
        <v>3.4999999999999996</v>
      </c>
      <c r="BD104" s="33">
        <v>1.5434872662825792</v>
      </c>
      <c r="BE104" s="125">
        <v>18</v>
      </c>
      <c r="BF104" s="31">
        <v>3.7037037037037037</v>
      </c>
      <c r="BG104" s="33">
        <v>1.3816048309237736</v>
      </c>
      <c r="BH104" s="125">
        <v>27</v>
      </c>
      <c r="BI104" s="31" t="s">
        <v>442</v>
      </c>
      <c r="BJ104" s="33" t="s">
        <v>442</v>
      </c>
      <c r="BK104" s="125" t="s">
        <v>442</v>
      </c>
      <c r="BL104" s="6"/>
      <c r="BM104" s="17" t="str">
        <f t="shared" si="76"/>
        <v>N&lt;5</v>
      </c>
      <c r="BN104" s="14" t="str">
        <f t="shared" si="75"/>
        <v>N&lt;5</v>
      </c>
      <c r="BO104" s="14" t="str">
        <f t="shared" si="77"/>
        <v>N&lt;5</v>
      </c>
      <c r="BP104" s="14" t="str">
        <f t="shared" si="78"/>
        <v>N&lt;5</v>
      </c>
      <c r="BQ104" s="14" t="str">
        <f t="shared" si="79"/>
        <v>N&lt;5
N&lt;5</v>
      </c>
      <c r="BR104" s="17" t="str">
        <f t="shared" si="80"/>
        <v>N&lt;5</v>
      </c>
      <c r="BS104" s="14" t="str">
        <f t="shared" si="81"/>
        <v>N&lt;5</v>
      </c>
      <c r="BT104" s="14" t="str">
        <f t="shared" si="82"/>
        <v>N&lt;5</v>
      </c>
      <c r="BU104" s="14" t="str">
        <f t="shared" si="83"/>
        <v>N&lt;5</v>
      </c>
      <c r="BV104" s="14" t="str">
        <f t="shared" si="84"/>
        <v>N&lt;5
N&lt;5</v>
      </c>
      <c r="BW104" s="17">
        <f t="shared" si="85"/>
        <v>0.31578947368421084</v>
      </c>
      <c r="BX104" s="14" t="str">
        <f t="shared" si="86"/>
        <v>assoc</v>
      </c>
      <c r="BY104" s="14">
        <f t="shared" si="87"/>
        <v>0.31578947368421084</v>
      </c>
      <c r="BZ104" s="14" t="str">
        <f t="shared" si="88"/>
        <v>moderate</v>
      </c>
      <c r="CA104" s="14" t="str">
        <f t="shared" si="89"/>
        <v>assoc
moderate</v>
      </c>
      <c r="CB104" s="17">
        <f t="shared" si="90"/>
        <v>0.75824175824175866</v>
      </c>
      <c r="CC104" s="14" t="str">
        <f t="shared" si="91"/>
        <v>women</v>
      </c>
      <c r="CD104" s="14">
        <f t="shared" si="92"/>
        <v>0.75824175824175866</v>
      </c>
      <c r="CE104" s="14" t="str">
        <f t="shared" si="93"/>
        <v>Large</v>
      </c>
      <c r="CF104" s="14" t="str">
        <f t="shared" si="94"/>
        <v>women
Large</v>
      </c>
      <c r="CG104" s="17" t="str">
        <f t="shared" si="95"/>
        <v>N&lt;5</v>
      </c>
      <c r="CH104" s="14" t="str">
        <f t="shared" si="96"/>
        <v>N&lt;5</v>
      </c>
      <c r="CI104" s="14" t="str">
        <f t="shared" si="97"/>
        <v>N&lt;5</v>
      </c>
      <c r="CJ104" s="14" t="str">
        <f t="shared" si="98"/>
        <v>N&lt;5</v>
      </c>
      <c r="CK104" s="14" t="str">
        <f t="shared" si="99"/>
        <v>N&lt;5
N&lt;5</v>
      </c>
      <c r="CL104" s="17">
        <f t="shared" si="100"/>
        <v>-0.2340050821816817</v>
      </c>
      <c r="CM104" s="14" t="str">
        <f t="shared" si="101"/>
        <v>-</v>
      </c>
      <c r="CN104" s="14">
        <f t="shared" si="102"/>
        <v>0.2340050821816817</v>
      </c>
      <c r="CO104" s="14" t="str">
        <f t="shared" si="103"/>
        <v>small</v>
      </c>
      <c r="CP104" s="14" t="str">
        <f t="shared" si="104"/>
        <v>-
small</v>
      </c>
      <c r="CQ104" s="17">
        <f t="shared" si="105"/>
        <v>-0.2340050821816817</v>
      </c>
      <c r="CR104" s="17" t="str">
        <f t="shared" si="106"/>
        <v>-</v>
      </c>
      <c r="CS104" s="17">
        <f t="shared" si="107"/>
        <v>0.2340050821816817</v>
      </c>
      <c r="CT104" s="17" t="str">
        <f t="shared" si="108"/>
        <v>small</v>
      </c>
      <c r="CU104" s="17" t="str">
        <f t="shared" si="109"/>
        <v>-
small</v>
      </c>
      <c r="CV104" s="151" t="str">
        <f t="shared" si="110"/>
        <v>N&lt;5</v>
      </c>
      <c r="CW104" s="17" t="str">
        <f t="shared" si="111"/>
        <v>N&lt;5</v>
      </c>
      <c r="CX104" s="17" t="str">
        <f t="shared" si="112"/>
        <v>N&lt;5</v>
      </c>
      <c r="CY104" s="17" t="str">
        <f t="shared" si="113"/>
        <v>N&lt;5</v>
      </c>
      <c r="CZ104" s="17" t="str">
        <f t="shared" si="114"/>
        <v>N&lt;5
N&lt;5</v>
      </c>
      <c r="DA104" s="17" t="str">
        <f t="shared" si="115"/>
        <v>N&lt;5</v>
      </c>
      <c r="DB104" s="17" t="str">
        <f t="shared" si="116"/>
        <v>N&lt;5</v>
      </c>
      <c r="DC104" s="17" t="str">
        <f t="shared" si="117"/>
        <v>N&lt;5</v>
      </c>
      <c r="DD104" s="17" t="str">
        <f t="shared" si="118"/>
        <v>N&lt;5</v>
      </c>
      <c r="DE104" s="17" t="str">
        <f t="shared" si="119"/>
        <v>N&lt;5
N&lt;5</v>
      </c>
      <c r="DF104" s="17">
        <f t="shared" si="120"/>
        <v>-0.29560612091667571</v>
      </c>
      <c r="DG104" s="17" t="str">
        <f t="shared" si="121"/>
        <v>-</v>
      </c>
      <c r="DH104" s="17">
        <f t="shared" si="122"/>
        <v>0.29560612091667571</v>
      </c>
      <c r="DI104" s="17" t="str">
        <f t="shared" si="123"/>
        <v>small</v>
      </c>
      <c r="DJ104" s="17" t="str">
        <f t="shared" si="124"/>
        <v>-
small</v>
      </c>
      <c r="DK104" s="17">
        <f t="shared" si="125"/>
        <v>-0.14295658559805305</v>
      </c>
      <c r="DL104" s="17" t="str">
        <f t="shared" si="126"/>
        <v>-</v>
      </c>
      <c r="DM104" s="17">
        <f t="shared" si="127"/>
        <v>0.14295658559805305</v>
      </c>
      <c r="DN104" s="17" t="str">
        <f t="shared" si="128"/>
        <v>small</v>
      </c>
      <c r="DO104" s="17" t="str">
        <f t="shared" si="129"/>
        <v>-
small</v>
      </c>
      <c r="DP104" s="17">
        <f t="shared" si="130"/>
        <v>-0.45321996131385578</v>
      </c>
      <c r="DQ104" s="17" t="str">
        <f t="shared" si="131"/>
        <v>-</v>
      </c>
      <c r="DR104" s="17">
        <f t="shared" si="132"/>
        <v>0.45321996131385578</v>
      </c>
      <c r="DS104" s="17" t="str">
        <f t="shared" si="133"/>
        <v>moderate</v>
      </c>
      <c r="DT104" s="17" t="str">
        <f t="shared" si="134"/>
        <v>-
moderate</v>
      </c>
      <c r="DU104" s="17">
        <f t="shared" si="135"/>
        <v>-2.8771809107284173E-16</v>
      </c>
      <c r="DV104" s="17" t="str">
        <f t="shared" si="136"/>
        <v/>
      </c>
      <c r="DW104" s="17">
        <f t="shared" si="137"/>
        <v>2.8771809107284173E-16</v>
      </c>
      <c r="DX104" s="17" t="str">
        <f t="shared" si="138"/>
        <v/>
      </c>
      <c r="DY104" s="17" t="str">
        <f t="shared" si="139"/>
        <v xml:space="preserve">
</v>
      </c>
      <c r="DZ104" s="17">
        <f t="shared" si="140"/>
        <v>-0.12760254766800455</v>
      </c>
      <c r="EA104" s="17" t="str">
        <f t="shared" si="141"/>
        <v>-</v>
      </c>
      <c r="EB104" s="17">
        <f t="shared" si="142"/>
        <v>0.12760254766800455</v>
      </c>
      <c r="EC104" s="17" t="str">
        <f t="shared" si="143"/>
        <v>small</v>
      </c>
      <c r="ED104" s="17" t="str">
        <f t="shared" si="144"/>
        <v>-
small</v>
      </c>
      <c r="EE104" s="17" t="str">
        <f t="shared" si="145"/>
        <v>N&lt;5</v>
      </c>
      <c r="EF104" s="17" t="str">
        <f t="shared" si="146"/>
        <v>N&lt;5</v>
      </c>
      <c r="EG104" s="17" t="str">
        <f t="shared" si="147"/>
        <v>N&lt;5</v>
      </c>
      <c r="EH104" s="17" t="str">
        <f t="shared" si="148"/>
        <v>N&lt;5</v>
      </c>
      <c r="EI104" s="17" t="str">
        <f t="shared" si="149"/>
        <v>N&lt;5
N&lt;5</v>
      </c>
    </row>
    <row r="105" spans="1:139" s="27" customFormat="1" x14ac:dyDescent="0.2">
      <c r="A105" s="95" t="s">
        <v>241</v>
      </c>
      <c r="B105" s="95" t="s">
        <v>233</v>
      </c>
      <c r="C105" s="95" t="s">
        <v>242</v>
      </c>
      <c r="D105" s="98">
        <v>3.61</v>
      </c>
      <c r="E105" s="100">
        <v>1.42</v>
      </c>
      <c r="F105" s="126">
        <v>28</v>
      </c>
      <c r="G105" s="98">
        <v>3.61</v>
      </c>
      <c r="H105" s="100">
        <v>1.42</v>
      </c>
      <c r="I105" s="126">
        <v>28</v>
      </c>
      <c r="J105" s="98" t="s">
        <v>442</v>
      </c>
      <c r="K105" s="100" t="s">
        <v>442</v>
      </c>
      <c r="L105" s="126" t="s">
        <v>442</v>
      </c>
      <c r="M105" s="98" t="s">
        <v>442</v>
      </c>
      <c r="N105" s="100" t="s">
        <v>442</v>
      </c>
      <c r="O105" s="126" t="s">
        <v>442</v>
      </c>
      <c r="P105" s="98">
        <v>3.79</v>
      </c>
      <c r="Q105" s="100">
        <v>1.31</v>
      </c>
      <c r="R105" s="126">
        <v>14</v>
      </c>
      <c r="S105" s="98">
        <v>3.43</v>
      </c>
      <c r="T105" s="100">
        <v>1.55</v>
      </c>
      <c r="U105" s="126">
        <v>14</v>
      </c>
      <c r="V105" s="98">
        <v>3.69</v>
      </c>
      <c r="W105" s="100">
        <v>1.3</v>
      </c>
      <c r="X105" s="126">
        <v>16</v>
      </c>
      <c r="Y105" s="98">
        <v>3.5</v>
      </c>
      <c r="Z105" s="100">
        <v>1.62</v>
      </c>
      <c r="AA105" s="126">
        <v>12</v>
      </c>
      <c r="AB105" s="98">
        <v>3.62</v>
      </c>
      <c r="AC105" s="100">
        <v>1.41</v>
      </c>
      <c r="AD105" s="126">
        <v>24</v>
      </c>
      <c r="AE105" s="98" t="s">
        <v>442</v>
      </c>
      <c r="AF105" s="100" t="s">
        <v>442</v>
      </c>
      <c r="AG105" s="126" t="s">
        <v>442</v>
      </c>
      <c r="AH105" s="98">
        <v>3.5666666666666669</v>
      </c>
      <c r="AI105" s="100">
        <v>1.3565507307349296</v>
      </c>
      <c r="AJ105" s="126">
        <v>30</v>
      </c>
      <c r="AK105" s="98">
        <v>3.5666666666666669</v>
      </c>
      <c r="AL105" s="100">
        <v>1.3565507307349296</v>
      </c>
      <c r="AM105" s="126">
        <v>30</v>
      </c>
      <c r="AN105" s="98" t="s">
        <v>442</v>
      </c>
      <c r="AO105" s="100" t="s">
        <v>442</v>
      </c>
      <c r="AP105" s="126" t="s">
        <v>442</v>
      </c>
      <c r="AQ105" s="98" t="s">
        <v>442</v>
      </c>
      <c r="AR105" s="100" t="s">
        <v>442</v>
      </c>
      <c r="AS105" s="126" t="s">
        <v>442</v>
      </c>
      <c r="AT105" s="98">
        <v>3.4999999999999996</v>
      </c>
      <c r="AU105" s="100">
        <v>1.2692955176439846</v>
      </c>
      <c r="AV105" s="126">
        <v>10</v>
      </c>
      <c r="AW105" s="98">
        <v>3.6000000000000005</v>
      </c>
      <c r="AX105" s="100">
        <v>1.4290224851827544</v>
      </c>
      <c r="AY105" s="126">
        <v>20</v>
      </c>
      <c r="AZ105" s="98">
        <v>3.5833333333333335</v>
      </c>
      <c r="BA105" s="100">
        <v>1.1645001528813153</v>
      </c>
      <c r="BB105" s="126">
        <v>12</v>
      </c>
      <c r="BC105" s="98">
        <v>3.5555555555555549</v>
      </c>
      <c r="BD105" s="100">
        <v>1.5038078030442357</v>
      </c>
      <c r="BE105" s="126">
        <v>18</v>
      </c>
      <c r="BF105" s="98">
        <v>3.7037037037037037</v>
      </c>
      <c r="BG105" s="100">
        <v>1.3534802665383903</v>
      </c>
      <c r="BH105" s="126">
        <v>27</v>
      </c>
      <c r="BI105" s="98" t="s">
        <v>442</v>
      </c>
      <c r="BJ105" s="100" t="s">
        <v>442</v>
      </c>
      <c r="BK105" s="126" t="s">
        <v>442</v>
      </c>
      <c r="BL105" s="7"/>
      <c r="BM105" s="17" t="str">
        <f t="shared" si="76"/>
        <v>N&lt;5</v>
      </c>
      <c r="BN105" s="14" t="str">
        <f t="shared" si="75"/>
        <v>N&lt;5</v>
      </c>
      <c r="BO105" s="14" t="str">
        <f t="shared" si="77"/>
        <v>N&lt;5</v>
      </c>
      <c r="BP105" s="14" t="str">
        <f t="shared" si="78"/>
        <v>N&lt;5</v>
      </c>
      <c r="BQ105" s="14" t="str">
        <f t="shared" si="79"/>
        <v>N&lt;5
N&lt;5</v>
      </c>
      <c r="BR105" s="17" t="str">
        <f t="shared" si="80"/>
        <v>N&lt;5</v>
      </c>
      <c r="BS105" s="14" t="str">
        <f t="shared" si="81"/>
        <v>N&lt;5</v>
      </c>
      <c r="BT105" s="14" t="str">
        <f t="shared" si="82"/>
        <v>N&lt;5</v>
      </c>
      <c r="BU105" s="14" t="str">
        <f t="shared" si="83"/>
        <v>N&lt;5</v>
      </c>
      <c r="BV105" s="14" t="str">
        <f t="shared" si="84"/>
        <v>N&lt;5
N&lt;5</v>
      </c>
      <c r="BW105" s="17">
        <f t="shared" si="85"/>
        <v>0.27480916030534341</v>
      </c>
      <c r="BX105" s="14" t="str">
        <f t="shared" si="86"/>
        <v>assoc</v>
      </c>
      <c r="BY105" s="14">
        <f t="shared" si="87"/>
        <v>0.27480916030534341</v>
      </c>
      <c r="BZ105" s="14" t="str">
        <f t="shared" si="88"/>
        <v>small</v>
      </c>
      <c r="CA105" s="14" t="str">
        <f t="shared" si="89"/>
        <v>assoc
small</v>
      </c>
      <c r="CB105" s="17">
        <f t="shared" si="90"/>
        <v>0.14615384615384611</v>
      </c>
      <c r="CC105" s="14" t="str">
        <f t="shared" si="91"/>
        <v>women</v>
      </c>
      <c r="CD105" s="14">
        <f t="shared" si="92"/>
        <v>0.14615384615384611</v>
      </c>
      <c r="CE105" s="14" t="str">
        <f t="shared" si="93"/>
        <v>small</v>
      </c>
      <c r="CF105" s="14" t="str">
        <f t="shared" si="94"/>
        <v>women
small</v>
      </c>
      <c r="CG105" s="17" t="str">
        <f t="shared" si="95"/>
        <v>N&lt;5</v>
      </c>
      <c r="CH105" s="14" t="str">
        <f t="shared" si="96"/>
        <v>N&lt;5</v>
      </c>
      <c r="CI105" s="14" t="str">
        <f t="shared" si="97"/>
        <v>N&lt;5</v>
      </c>
      <c r="CJ105" s="14" t="str">
        <f t="shared" si="98"/>
        <v>N&lt;5</v>
      </c>
      <c r="CK105" s="14" t="str">
        <f t="shared" si="99"/>
        <v>N&lt;5
N&lt;5</v>
      </c>
      <c r="CL105" s="17">
        <f t="shared" si="100"/>
        <v>-3.1943761741852872E-2</v>
      </c>
      <c r="CM105" s="14" t="str">
        <f t="shared" si="101"/>
        <v/>
      </c>
      <c r="CN105" s="14">
        <f t="shared" si="102"/>
        <v>3.1943761741852872E-2</v>
      </c>
      <c r="CO105" s="14" t="str">
        <f t="shared" si="103"/>
        <v/>
      </c>
      <c r="CP105" s="14" t="str">
        <f t="shared" si="104"/>
        <v xml:space="preserve">
</v>
      </c>
      <c r="CQ105" s="17">
        <f t="shared" si="105"/>
        <v>-3.1943761741852872E-2</v>
      </c>
      <c r="CR105" s="17" t="str">
        <f t="shared" si="106"/>
        <v/>
      </c>
      <c r="CS105" s="17">
        <f t="shared" si="107"/>
        <v>3.1943761741852872E-2</v>
      </c>
      <c r="CT105" s="17" t="str">
        <f t="shared" si="108"/>
        <v/>
      </c>
      <c r="CU105" s="17" t="str">
        <f t="shared" si="109"/>
        <v xml:space="preserve">
</v>
      </c>
      <c r="CV105" s="151" t="str">
        <f t="shared" si="110"/>
        <v>N&lt;5</v>
      </c>
      <c r="CW105" s="17" t="str">
        <f t="shared" si="111"/>
        <v>N&lt;5</v>
      </c>
      <c r="CX105" s="17" t="str">
        <f t="shared" si="112"/>
        <v>N&lt;5</v>
      </c>
      <c r="CY105" s="17" t="str">
        <f t="shared" si="113"/>
        <v>N&lt;5</v>
      </c>
      <c r="CZ105" s="17" t="str">
        <f t="shared" si="114"/>
        <v>N&lt;5
N&lt;5</v>
      </c>
      <c r="DA105" s="17" t="str">
        <f t="shared" si="115"/>
        <v>N&lt;5</v>
      </c>
      <c r="DB105" s="17" t="str">
        <f t="shared" si="116"/>
        <v>N&lt;5</v>
      </c>
      <c r="DC105" s="17" t="str">
        <f t="shared" si="117"/>
        <v>N&lt;5</v>
      </c>
      <c r="DD105" s="17" t="str">
        <f t="shared" si="118"/>
        <v>N&lt;5</v>
      </c>
      <c r="DE105" s="17" t="str">
        <f t="shared" si="119"/>
        <v>N&lt;5
N&lt;5</v>
      </c>
      <c r="DF105" s="17">
        <f t="shared" si="120"/>
        <v>-0.22847319317591763</v>
      </c>
      <c r="DG105" s="17" t="str">
        <f t="shared" si="121"/>
        <v>-</v>
      </c>
      <c r="DH105" s="17">
        <f t="shared" si="122"/>
        <v>0.22847319317591763</v>
      </c>
      <c r="DI105" s="17" t="str">
        <f t="shared" si="123"/>
        <v>small</v>
      </c>
      <c r="DJ105" s="17" t="str">
        <f t="shared" si="124"/>
        <v>-
small</v>
      </c>
      <c r="DK105" s="17">
        <f t="shared" si="125"/>
        <v>0.11896243884382229</v>
      </c>
      <c r="DL105" s="17" t="str">
        <f t="shared" si="126"/>
        <v>+</v>
      </c>
      <c r="DM105" s="17">
        <f t="shared" si="127"/>
        <v>0.11896243884382229</v>
      </c>
      <c r="DN105" s="17" t="str">
        <f t="shared" si="128"/>
        <v>small</v>
      </c>
      <c r="DO105" s="17" t="str">
        <f t="shared" si="129"/>
        <v>+
small</v>
      </c>
      <c r="DP105" s="17">
        <f t="shared" si="130"/>
        <v>-9.1598671243401569E-2</v>
      </c>
      <c r="DQ105" s="17" t="str">
        <f t="shared" si="131"/>
        <v/>
      </c>
      <c r="DR105" s="17">
        <f t="shared" si="132"/>
        <v>9.1598671243401569E-2</v>
      </c>
      <c r="DS105" s="17" t="str">
        <f t="shared" si="133"/>
        <v/>
      </c>
      <c r="DT105" s="17" t="str">
        <f t="shared" si="134"/>
        <v xml:space="preserve">
</v>
      </c>
      <c r="DU105" s="17">
        <f t="shared" si="135"/>
        <v>3.6943255277097874E-2</v>
      </c>
      <c r="DV105" s="17" t="str">
        <f t="shared" si="136"/>
        <v/>
      </c>
      <c r="DW105" s="17">
        <f t="shared" si="137"/>
        <v>3.6943255277097874E-2</v>
      </c>
      <c r="DX105" s="17" t="str">
        <f t="shared" si="138"/>
        <v/>
      </c>
      <c r="DY105" s="17" t="str">
        <f t="shared" si="139"/>
        <v xml:space="preserve">
</v>
      </c>
      <c r="DZ105" s="17">
        <f t="shared" si="140"/>
        <v>6.1843312956295277E-2</v>
      </c>
      <c r="EA105" s="17" t="str">
        <f t="shared" si="141"/>
        <v/>
      </c>
      <c r="EB105" s="17">
        <f t="shared" si="142"/>
        <v>6.1843312956295277E-2</v>
      </c>
      <c r="EC105" s="17" t="str">
        <f t="shared" si="143"/>
        <v/>
      </c>
      <c r="ED105" s="17" t="str">
        <f t="shared" si="144"/>
        <v xml:space="preserve">
</v>
      </c>
      <c r="EE105" s="17" t="str">
        <f t="shared" si="145"/>
        <v>N&lt;5</v>
      </c>
      <c r="EF105" s="17" t="str">
        <f t="shared" si="146"/>
        <v>N&lt;5</v>
      </c>
      <c r="EG105" s="17" t="str">
        <f t="shared" si="147"/>
        <v>N&lt;5</v>
      </c>
      <c r="EH105" s="17" t="str">
        <f t="shared" si="148"/>
        <v>N&lt;5</v>
      </c>
      <c r="EI105" s="17" t="str">
        <f t="shared" si="149"/>
        <v>N&lt;5
N&lt;5</v>
      </c>
    </row>
    <row r="106" spans="1:139" x14ac:dyDescent="0.2">
      <c r="A106" s="2" t="s">
        <v>243</v>
      </c>
      <c r="B106" s="2" t="s">
        <v>233</v>
      </c>
      <c r="C106" s="2" t="s">
        <v>244</v>
      </c>
      <c r="D106" s="31">
        <v>3.46</v>
      </c>
      <c r="E106" s="33">
        <v>1.35</v>
      </c>
      <c r="F106" s="125">
        <v>28</v>
      </c>
      <c r="G106" s="31">
        <v>3.46</v>
      </c>
      <c r="H106" s="33">
        <v>1.35</v>
      </c>
      <c r="I106" s="125">
        <v>28</v>
      </c>
      <c r="J106" s="31" t="s">
        <v>442</v>
      </c>
      <c r="K106" s="33" t="s">
        <v>442</v>
      </c>
      <c r="L106" s="125" t="s">
        <v>442</v>
      </c>
      <c r="M106" s="31" t="s">
        <v>442</v>
      </c>
      <c r="N106" s="33" t="s">
        <v>442</v>
      </c>
      <c r="O106" s="125" t="s">
        <v>442</v>
      </c>
      <c r="P106" s="31">
        <v>3.71</v>
      </c>
      <c r="Q106" s="33">
        <v>1.27</v>
      </c>
      <c r="R106" s="125">
        <v>14</v>
      </c>
      <c r="S106" s="31">
        <v>3.21</v>
      </c>
      <c r="T106" s="33">
        <v>1.42</v>
      </c>
      <c r="U106" s="125">
        <v>14</v>
      </c>
      <c r="V106" s="31">
        <v>3.69</v>
      </c>
      <c r="W106" s="33">
        <v>1.2</v>
      </c>
      <c r="X106" s="125">
        <v>16</v>
      </c>
      <c r="Y106" s="31">
        <v>3.17</v>
      </c>
      <c r="Z106" s="33">
        <v>1.53</v>
      </c>
      <c r="AA106" s="125">
        <v>12</v>
      </c>
      <c r="AB106" s="31">
        <v>3.5</v>
      </c>
      <c r="AC106" s="33">
        <v>1.41</v>
      </c>
      <c r="AD106" s="125">
        <v>24</v>
      </c>
      <c r="AE106" s="31" t="s">
        <v>442</v>
      </c>
      <c r="AF106" s="33" t="s">
        <v>442</v>
      </c>
      <c r="AG106" s="125" t="s">
        <v>442</v>
      </c>
      <c r="AH106" s="31">
        <v>3.4333333333333322</v>
      </c>
      <c r="AI106" s="33">
        <v>1.3817363722139075</v>
      </c>
      <c r="AJ106" s="125">
        <v>30</v>
      </c>
      <c r="AK106" s="31">
        <v>3.4333333333333322</v>
      </c>
      <c r="AL106" s="33">
        <v>1.3817363722139075</v>
      </c>
      <c r="AM106" s="125">
        <v>30</v>
      </c>
      <c r="AN106" s="31" t="s">
        <v>442</v>
      </c>
      <c r="AO106" s="33" t="s">
        <v>442</v>
      </c>
      <c r="AP106" s="125" t="s">
        <v>442</v>
      </c>
      <c r="AQ106" s="31" t="s">
        <v>442</v>
      </c>
      <c r="AR106" s="33" t="s">
        <v>442</v>
      </c>
      <c r="AS106" s="125" t="s">
        <v>442</v>
      </c>
      <c r="AT106" s="31">
        <v>3.3999999999999995</v>
      </c>
      <c r="AU106" s="33">
        <v>1.3498971154211057</v>
      </c>
      <c r="AV106" s="125">
        <v>10</v>
      </c>
      <c r="AW106" s="31">
        <v>3.4499999999999997</v>
      </c>
      <c r="AX106" s="33">
        <v>1.4317821063276355</v>
      </c>
      <c r="AY106" s="125">
        <v>20</v>
      </c>
      <c r="AZ106" s="31">
        <v>3.3333333333333335</v>
      </c>
      <c r="BA106" s="33">
        <v>1.1547005383792515</v>
      </c>
      <c r="BB106" s="125">
        <v>12</v>
      </c>
      <c r="BC106" s="31">
        <v>3.4999999999999996</v>
      </c>
      <c r="BD106" s="33">
        <v>1.5434872662825792</v>
      </c>
      <c r="BE106" s="125">
        <v>18</v>
      </c>
      <c r="BF106" s="31">
        <v>3.5555555555555549</v>
      </c>
      <c r="BG106" s="33">
        <v>1.3959648809042253</v>
      </c>
      <c r="BH106" s="125">
        <v>27</v>
      </c>
      <c r="BI106" s="31" t="s">
        <v>442</v>
      </c>
      <c r="BJ106" s="33" t="s">
        <v>442</v>
      </c>
      <c r="BK106" s="125" t="s">
        <v>442</v>
      </c>
      <c r="BL106" s="6"/>
      <c r="BM106" s="17" t="str">
        <f t="shared" si="76"/>
        <v>N&lt;5</v>
      </c>
      <c r="BN106" s="14" t="str">
        <f t="shared" si="75"/>
        <v>N&lt;5</v>
      </c>
      <c r="BO106" s="14" t="str">
        <f t="shared" si="77"/>
        <v>N&lt;5</v>
      </c>
      <c r="BP106" s="14" t="str">
        <f t="shared" si="78"/>
        <v>N&lt;5</v>
      </c>
      <c r="BQ106" s="14" t="str">
        <f t="shared" si="79"/>
        <v>N&lt;5
N&lt;5</v>
      </c>
      <c r="BR106" s="17" t="str">
        <f t="shared" si="80"/>
        <v>N&lt;5</v>
      </c>
      <c r="BS106" s="14" t="str">
        <f t="shared" si="81"/>
        <v>N&lt;5</v>
      </c>
      <c r="BT106" s="14" t="str">
        <f t="shared" si="82"/>
        <v>N&lt;5</v>
      </c>
      <c r="BU106" s="14" t="str">
        <f t="shared" si="83"/>
        <v>N&lt;5</v>
      </c>
      <c r="BV106" s="14" t="str">
        <f t="shared" si="84"/>
        <v>N&lt;5
N&lt;5</v>
      </c>
      <c r="BW106" s="17">
        <f t="shared" si="85"/>
        <v>0.39370078740157477</v>
      </c>
      <c r="BX106" s="14" t="str">
        <f t="shared" si="86"/>
        <v>assoc</v>
      </c>
      <c r="BY106" s="14">
        <f t="shared" si="87"/>
        <v>0.39370078740157477</v>
      </c>
      <c r="BZ106" s="14" t="str">
        <f t="shared" si="88"/>
        <v>moderate</v>
      </c>
      <c r="CA106" s="14" t="str">
        <f t="shared" si="89"/>
        <v>assoc
moderate</v>
      </c>
      <c r="CB106" s="17">
        <f t="shared" si="90"/>
        <v>0.43333333333333335</v>
      </c>
      <c r="CC106" s="14" t="str">
        <f t="shared" si="91"/>
        <v>women</v>
      </c>
      <c r="CD106" s="14">
        <f t="shared" si="92"/>
        <v>0.43333333333333335</v>
      </c>
      <c r="CE106" s="14" t="str">
        <f t="shared" si="93"/>
        <v>moderate</v>
      </c>
      <c r="CF106" s="14" t="str">
        <f t="shared" si="94"/>
        <v>women
moderate</v>
      </c>
      <c r="CG106" s="17" t="str">
        <f t="shared" si="95"/>
        <v>N&lt;5</v>
      </c>
      <c r="CH106" s="14" t="str">
        <f t="shared" si="96"/>
        <v>N&lt;5</v>
      </c>
      <c r="CI106" s="14" t="str">
        <f t="shared" si="97"/>
        <v>N&lt;5</v>
      </c>
      <c r="CJ106" s="14" t="str">
        <f t="shared" si="98"/>
        <v>N&lt;5</v>
      </c>
      <c r="CK106" s="14" t="str">
        <f t="shared" si="99"/>
        <v>N&lt;5
N&lt;5</v>
      </c>
      <c r="CL106" s="17">
        <f t="shared" si="100"/>
        <v>-1.9299388221170343E-2</v>
      </c>
      <c r="CM106" s="14" t="str">
        <f t="shared" si="101"/>
        <v/>
      </c>
      <c r="CN106" s="14">
        <f t="shared" si="102"/>
        <v>1.9299388221170343E-2</v>
      </c>
      <c r="CO106" s="14" t="str">
        <f t="shared" si="103"/>
        <v/>
      </c>
      <c r="CP106" s="14" t="str">
        <f t="shared" si="104"/>
        <v xml:space="preserve">
</v>
      </c>
      <c r="CQ106" s="17">
        <f t="shared" si="105"/>
        <v>-1.9299388221170343E-2</v>
      </c>
      <c r="CR106" s="17" t="str">
        <f t="shared" si="106"/>
        <v/>
      </c>
      <c r="CS106" s="17">
        <f t="shared" si="107"/>
        <v>1.9299388221170343E-2</v>
      </c>
      <c r="CT106" s="17" t="str">
        <f t="shared" si="108"/>
        <v/>
      </c>
      <c r="CU106" s="17" t="str">
        <f t="shared" si="109"/>
        <v xml:space="preserve">
</v>
      </c>
      <c r="CV106" s="151" t="str">
        <f t="shared" si="110"/>
        <v>N&lt;5</v>
      </c>
      <c r="CW106" s="17" t="str">
        <f t="shared" si="111"/>
        <v>N&lt;5</v>
      </c>
      <c r="CX106" s="17" t="str">
        <f t="shared" si="112"/>
        <v>N&lt;5</v>
      </c>
      <c r="CY106" s="17" t="str">
        <f t="shared" si="113"/>
        <v>N&lt;5</v>
      </c>
      <c r="CZ106" s="17" t="str">
        <f t="shared" si="114"/>
        <v>N&lt;5
N&lt;5</v>
      </c>
      <c r="DA106" s="17" t="str">
        <f t="shared" si="115"/>
        <v>N&lt;5</v>
      </c>
      <c r="DB106" s="17" t="str">
        <f t="shared" si="116"/>
        <v>N&lt;5</v>
      </c>
      <c r="DC106" s="17" t="str">
        <f t="shared" si="117"/>
        <v>N&lt;5</v>
      </c>
      <c r="DD106" s="17" t="str">
        <f t="shared" si="118"/>
        <v>N&lt;5</v>
      </c>
      <c r="DE106" s="17" t="str">
        <f t="shared" si="119"/>
        <v>N&lt;5
N&lt;5</v>
      </c>
      <c r="DF106" s="17">
        <f t="shared" si="120"/>
        <v>-0.22964713122102998</v>
      </c>
      <c r="DG106" s="17" t="str">
        <f t="shared" si="121"/>
        <v>-</v>
      </c>
      <c r="DH106" s="17">
        <f t="shared" si="122"/>
        <v>0.22964713122102998</v>
      </c>
      <c r="DI106" s="17" t="str">
        <f t="shared" si="123"/>
        <v>small</v>
      </c>
      <c r="DJ106" s="17" t="str">
        <f t="shared" si="124"/>
        <v>-
small</v>
      </c>
      <c r="DK106" s="17">
        <f t="shared" si="125"/>
        <v>0.16762327098469859</v>
      </c>
      <c r="DL106" s="17" t="str">
        <f t="shared" si="126"/>
        <v>+</v>
      </c>
      <c r="DM106" s="17">
        <f t="shared" si="127"/>
        <v>0.16762327098469859</v>
      </c>
      <c r="DN106" s="17" t="str">
        <f t="shared" si="128"/>
        <v>small</v>
      </c>
      <c r="DO106" s="17" t="str">
        <f t="shared" si="129"/>
        <v>+
small</v>
      </c>
      <c r="DP106" s="17">
        <f t="shared" si="130"/>
        <v>-0.30888239401644962</v>
      </c>
      <c r="DQ106" s="17" t="str">
        <f t="shared" si="131"/>
        <v>-</v>
      </c>
      <c r="DR106" s="17">
        <f t="shared" si="132"/>
        <v>0.30888239401644962</v>
      </c>
      <c r="DS106" s="17" t="str">
        <f t="shared" si="133"/>
        <v>moderate</v>
      </c>
      <c r="DT106" s="17" t="str">
        <f t="shared" si="134"/>
        <v>-
moderate</v>
      </c>
      <c r="DU106" s="17">
        <f t="shared" si="135"/>
        <v>0.21380156947766082</v>
      </c>
      <c r="DV106" s="17" t="str">
        <f t="shared" si="136"/>
        <v>+</v>
      </c>
      <c r="DW106" s="17">
        <f t="shared" si="137"/>
        <v>0.21380156947766082</v>
      </c>
      <c r="DX106" s="17" t="str">
        <f t="shared" si="138"/>
        <v>small</v>
      </c>
      <c r="DY106" s="17" t="str">
        <f t="shared" si="139"/>
        <v>+
small</v>
      </c>
      <c r="DZ106" s="17">
        <f t="shared" si="140"/>
        <v>3.9797244411742823E-2</v>
      </c>
      <c r="EA106" s="17" t="str">
        <f t="shared" si="141"/>
        <v/>
      </c>
      <c r="EB106" s="17">
        <f t="shared" si="142"/>
        <v>3.9797244411742823E-2</v>
      </c>
      <c r="EC106" s="17" t="str">
        <f t="shared" si="143"/>
        <v/>
      </c>
      <c r="ED106" s="17" t="str">
        <f t="shared" si="144"/>
        <v xml:space="preserve">
</v>
      </c>
      <c r="EE106" s="17" t="str">
        <f t="shared" si="145"/>
        <v>N&lt;5</v>
      </c>
      <c r="EF106" s="17" t="str">
        <f t="shared" si="146"/>
        <v>N&lt;5</v>
      </c>
      <c r="EG106" s="17" t="str">
        <f t="shared" si="147"/>
        <v>N&lt;5</v>
      </c>
      <c r="EH106" s="17" t="str">
        <f t="shared" si="148"/>
        <v>N&lt;5</v>
      </c>
      <c r="EI106" s="17" t="str">
        <f t="shared" si="149"/>
        <v>N&lt;5
N&lt;5</v>
      </c>
    </row>
    <row r="107" spans="1:139" s="27" customFormat="1" x14ac:dyDescent="0.2">
      <c r="A107" s="95" t="s">
        <v>245</v>
      </c>
      <c r="B107" s="95" t="s">
        <v>233</v>
      </c>
      <c r="C107" s="95" t="s">
        <v>246</v>
      </c>
      <c r="D107" s="98">
        <v>3.46</v>
      </c>
      <c r="E107" s="98">
        <v>1.32</v>
      </c>
      <c r="F107" s="126">
        <v>28</v>
      </c>
      <c r="G107" s="98">
        <v>3.46</v>
      </c>
      <c r="H107" s="98">
        <v>1.32</v>
      </c>
      <c r="I107" s="126">
        <v>28</v>
      </c>
      <c r="J107" s="98" t="s">
        <v>442</v>
      </c>
      <c r="K107" s="98" t="s">
        <v>442</v>
      </c>
      <c r="L107" s="126" t="s">
        <v>442</v>
      </c>
      <c r="M107" s="98" t="s">
        <v>442</v>
      </c>
      <c r="N107" s="98" t="s">
        <v>442</v>
      </c>
      <c r="O107" s="126" t="s">
        <v>442</v>
      </c>
      <c r="P107" s="98">
        <v>3.93</v>
      </c>
      <c r="Q107" s="98">
        <v>1.07</v>
      </c>
      <c r="R107" s="126">
        <v>14</v>
      </c>
      <c r="S107" s="98">
        <v>3</v>
      </c>
      <c r="T107" s="98">
        <v>1.41</v>
      </c>
      <c r="U107" s="126">
        <v>14</v>
      </c>
      <c r="V107" s="98">
        <v>3.56</v>
      </c>
      <c r="W107" s="98">
        <v>1.21</v>
      </c>
      <c r="X107" s="126">
        <v>16</v>
      </c>
      <c r="Y107" s="98">
        <v>3.33</v>
      </c>
      <c r="Z107" s="98">
        <v>1.5</v>
      </c>
      <c r="AA107" s="126">
        <v>12</v>
      </c>
      <c r="AB107" s="98">
        <v>3.54</v>
      </c>
      <c r="AC107" s="98">
        <v>1.38</v>
      </c>
      <c r="AD107" s="126">
        <v>24</v>
      </c>
      <c r="AE107" s="98" t="s">
        <v>442</v>
      </c>
      <c r="AF107" s="98" t="s">
        <v>442</v>
      </c>
      <c r="AG107" s="126" t="s">
        <v>442</v>
      </c>
      <c r="AH107" s="98">
        <v>3.4666666666666668</v>
      </c>
      <c r="AI107" s="98">
        <v>1.2793676598989843</v>
      </c>
      <c r="AJ107" s="126">
        <v>30</v>
      </c>
      <c r="AK107" s="98">
        <v>3.4666666666666668</v>
      </c>
      <c r="AL107" s="98">
        <v>1.2793676598989843</v>
      </c>
      <c r="AM107" s="126">
        <v>30</v>
      </c>
      <c r="AN107" s="98" t="s">
        <v>442</v>
      </c>
      <c r="AO107" s="98" t="s">
        <v>442</v>
      </c>
      <c r="AP107" s="126" t="s">
        <v>442</v>
      </c>
      <c r="AQ107" s="98" t="s">
        <v>442</v>
      </c>
      <c r="AR107" s="98" t="s">
        <v>442</v>
      </c>
      <c r="AS107" s="126" t="s">
        <v>442</v>
      </c>
      <c r="AT107" s="98">
        <v>3.3999999999999995</v>
      </c>
      <c r="AU107" s="98">
        <v>1.3498971154211057</v>
      </c>
      <c r="AV107" s="126">
        <v>10</v>
      </c>
      <c r="AW107" s="98">
        <v>3.5000000000000009</v>
      </c>
      <c r="AX107" s="98">
        <v>1.2773327473170106</v>
      </c>
      <c r="AY107" s="126">
        <v>20</v>
      </c>
      <c r="AZ107" s="98">
        <v>3.5</v>
      </c>
      <c r="BA107" s="98">
        <v>1.087114613009218</v>
      </c>
      <c r="BB107" s="126">
        <v>12</v>
      </c>
      <c r="BC107" s="98">
        <v>3.4444444444444446</v>
      </c>
      <c r="BD107" s="98">
        <v>1.4234267774809048</v>
      </c>
      <c r="BE107" s="126">
        <v>18</v>
      </c>
      <c r="BF107" s="98">
        <v>3.5925925925925926</v>
      </c>
      <c r="BG107" s="98">
        <v>1.2787992943881519</v>
      </c>
      <c r="BH107" s="126">
        <v>27</v>
      </c>
      <c r="BI107" s="98" t="s">
        <v>442</v>
      </c>
      <c r="BJ107" s="98" t="s">
        <v>442</v>
      </c>
      <c r="BK107" s="126" t="s">
        <v>442</v>
      </c>
      <c r="BL107" s="7"/>
      <c r="BM107" s="17" t="str">
        <f t="shared" si="76"/>
        <v>N&lt;5</v>
      </c>
      <c r="BN107" s="14" t="str">
        <f t="shared" si="75"/>
        <v>N&lt;5</v>
      </c>
      <c r="BO107" s="14" t="str">
        <f t="shared" si="77"/>
        <v>N&lt;5</v>
      </c>
      <c r="BP107" s="14" t="str">
        <f t="shared" si="78"/>
        <v>N&lt;5</v>
      </c>
      <c r="BQ107" s="14" t="str">
        <f t="shared" si="79"/>
        <v>N&lt;5
N&lt;5</v>
      </c>
      <c r="BR107" s="17" t="str">
        <f t="shared" si="80"/>
        <v>N&lt;5</v>
      </c>
      <c r="BS107" s="14" t="str">
        <f t="shared" si="81"/>
        <v>N&lt;5</v>
      </c>
      <c r="BT107" s="14" t="str">
        <f t="shared" si="82"/>
        <v>N&lt;5</v>
      </c>
      <c r="BU107" s="14" t="str">
        <f t="shared" si="83"/>
        <v>N&lt;5</v>
      </c>
      <c r="BV107" s="14" t="str">
        <f t="shared" si="84"/>
        <v>N&lt;5
N&lt;5</v>
      </c>
      <c r="BW107" s="17">
        <f t="shared" si="85"/>
        <v>0.86915887850467299</v>
      </c>
      <c r="BX107" s="14" t="str">
        <f t="shared" si="86"/>
        <v>assoc</v>
      </c>
      <c r="BY107" s="14">
        <f t="shared" si="87"/>
        <v>0.86915887850467299</v>
      </c>
      <c r="BZ107" s="14" t="str">
        <f t="shared" si="88"/>
        <v>Large</v>
      </c>
      <c r="CA107" s="14" t="str">
        <f t="shared" si="89"/>
        <v>assoc
Large</v>
      </c>
      <c r="CB107" s="17">
        <f t="shared" si="90"/>
        <v>0.19008264462809915</v>
      </c>
      <c r="CC107" s="14" t="str">
        <f t="shared" si="91"/>
        <v>women</v>
      </c>
      <c r="CD107" s="14">
        <f t="shared" si="92"/>
        <v>0.19008264462809915</v>
      </c>
      <c r="CE107" s="14" t="str">
        <f t="shared" si="93"/>
        <v>small</v>
      </c>
      <c r="CF107" s="14" t="str">
        <f t="shared" si="94"/>
        <v>women
small</v>
      </c>
      <c r="CG107" s="17" t="str">
        <f t="shared" si="95"/>
        <v>N&lt;5</v>
      </c>
      <c r="CH107" s="14" t="str">
        <f t="shared" si="96"/>
        <v>N&lt;5</v>
      </c>
      <c r="CI107" s="14" t="str">
        <f t="shared" si="97"/>
        <v>N&lt;5</v>
      </c>
      <c r="CJ107" s="14" t="str">
        <f t="shared" si="98"/>
        <v>N&lt;5</v>
      </c>
      <c r="CK107" s="14" t="str">
        <f t="shared" si="99"/>
        <v>N&lt;5
N&lt;5</v>
      </c>
      <c r="CL107" s="17">
        <f t="shared" si="100"/>
        <v>5.2109076035212615E-3</v>
      </c>
      <c r="CM107" s="14" t="str">
        <f t="shared" si="101"/>
        <v/>
      </c>
      <c r="CN107" s="14">
        <f t="shared" si="102"/>
        <v>5.2109076035212615E-3</v>
      </c>
      <c r="CO107" s="14" t="str">
        <f t="shared" si="103"/>
        <v/>
      </c>
      <c r="CP107" s="14" t="str">
        <f t="shared" si="104"/>
        <v xml:space="preserve">
</v>
      </c>
      <c r="CQ107" s="17">
        <f t="shared" si="105"/>
        <v>5.2109076035212615E-3</v>
      </c>
      <c r="CR107" s="17" t="str">
        <f t="shared" si="106"/>
        <v/>
      </c>
      <c r="CS107" s="17">
        <f t="shared" si="107"/>
        <v>5.2109076035212615E-3</v>
      </c>
      <c r="CT107" s="17" t="str">
        <f t="shared" si="108"/>
        <v/>
      </c>
      <c r="CU107" s="17" t="str">
        <f t="shared" si="109"/>
        <v xml:space="preserve">
</v>
      </c>
      <c r="CV107" s="151" t="str">
        <f t="shared" si="110"/>
        <v>N&lt;5</v>
      </c>
      <c r="CW107" s="17" t="str">
        <f t="shared" si="111"/>
        <v>N&lt;5</v>
      </c>
      <c r="CX107" s="17" t="str">
        <f t="shared" si="112"/>
        <v>N&lt;5</v>
      </c>
      <c r="CY107" s="17" t="str">
        <f t="shared" si="113"/>
        <v>N&lt;5</v>
      </c>
      <c r="CZ107" s="17" t="str">
        <f t="shared" si="114"/>
        <v>N&lt;5
N&lt;5</v>
      </c>
      <c r="DA107" s="17" t="str">
        <f t="shared" si="115"/>
        <v>N&lt;5</v>
      </c>
      <c r="DB107" s="17" t="str">
        <f t="shared" si="116"/>
        <v>N&lt;5</v>
      </c>
      <c r="DC107" s="17" t="str">
        <f t="shared" si="117"/>
        <v>N&lt;5</v>
      </c>
      <c r="DD107" s="17" t="str">
        <f t="shared" si="118"/>
        <v>N&lt;5</v>
      </c>
      <c r="DE107" s="17" t="str">
        <f t="shared" si="119"/>
        <v>N&lt;5
N&lt;5</v>
      </c>
      <c r="DF107" s="17">
        <f t="shared" si="120"/>
        <v>-0.39262251466821241</v>
      </c>
      <c r="DG107" s="17" t="str">
        <f t="shared" si="121"/>
        <v>-</v>
      </c>
      <c r="DH107" s="17">
        <f t="shared" si="122"/>
        <v>0.39262251466821241</v>
      </c>
      <c r="DI107" s="17" t="str">
        <f t="shared" si="123"/>
        <v>moderate</v>
      </c>
      <c r="DJ107" s="17" t="str">
        <f t="shared" si="124"/>
        <v>-
moderate</v>
      </c>
      <c r="DK107" s="17">
        <f t="shared" si="125"/>
        <v>0.3914406806294069</v>
      </c>
      <c r="DL107" s="17" t="str">
        <f t="shared" si="126"/>
        <v>+</v>
      </c>
      <c r="DM107" s="17">
        <f t="shared" si="127"/>
        <v>0.3914406806294069</v>
      </c>
      <c r="DN107" s="17" t="str">
        <f t="shared" si="128"/>
        <v>moderate</v>
      </c>
      <c r="DO107" s="17" t="str">
        <f t="shared" si="129"/>
        <v>+
moderate</v>
      </c>
      <c r="DP107" s="17">
        <f t="shared" si="130"/>
        <v>-5.519197266046804E-2</v>
      </c>
      <c r="DQ107" s="17" t="str">
        <f t="shared" si="131"/>
        <v/>
      </c>
      <c r="DR107" s="17">
        <f t="shared" si="132"/>
        <v>5.519197266046804E-2</v>
      </c>
      <c r="DS107" s="17" t="str">
        <f t="shared" si="133"/>
        <v/>
      </c>
      <c r="DT107" s="17" t="str">
        <f t="shared" si="134"/>
        <v xml:space="preserve">
</v>
      </c>
      <c r="DU107" s="17">
        <f t="shared" si="135"/>
        <v>8.0400654431260224E-2</v>
      </c>
      <c r="DV107" s="17" t="str">
        <f t="shared" si="136"/>
        <v/>
      </c>
      <c r="DW107" s="17">
        <f t="shared" si="137"/>
        <v>8.0400654431260224E-2</v>
      </c>
      <c r="DX107" s="17" t="str">
        <f t="shared" si="138"/>
        <v/>
      </c>
      <c r="DY107" s="17" t="str">
        <f t="shared" si="139"/>
        <v xml:space="preserve">
</v>
      </c>
      <c r="DZ107" s="17">
        <f t="shared" si="140"/>
        <v>4.1126541767256546E-2</v>
      </c>
      <c r="EA107" s="17" t="str">
        <f t="shared" si="141"/>
        <v/>
      </c>
      <c r="EB107" s="17">
        <f t="shared" si="142"/>
        <v>4.1126541767256546E-2</v>
      </c>
      <c r="EC107" s="17" t="str">
        <f t="shared" si="143"/>
        <v/>
      </c>
      <c r="ED107" s="17" t="str">
        <f t="shared" si="144"/>
        <v xml:space="preserve">
</v>
      </c>
      <c r="EE107" s="17" t="str">
        <f t="shared" si="145"/>
        <v>N&lt;5</v>
      </c>
      <c r="EF107" s="17" t="str">
        <f t="shared" si="146"/>
        <v>N&lt;5</v>
      </c>
      <c r="EG107" s="17" t="str">
        <f t="shared" si="147"/>
        <v>N&lt;5</v>
      </c>
      <c r="EH107" s="17" t="str">
        <f t="shared" si="148"/>
        <v>N&lt;5</v>
      </c>
      <c r="EI107" s="17" t="str">
        <f t="shared" si="149"/>
        <v>N&lt;5
N&lt;5</v>
      </c>
    </row>
    <row r="108" spans="1:139" x14ac:dyDescent="0.2">
      <c r="A108" s="2" t="s">
        <v>247</v>
      </c>
      <c r="B108" s="2" t="s">
        <v>233</v>
      </c>
      <c r="C108" s="2" t="s">
        <v>248</v>
      </c>
      <c r="D108" s="31">
        <v>3.14</v>
      </c>
      <c r="E108" s="33">
        <v>1.38</v>
      </c>
      <c r="F108" s="125">
        <v>28</v>
      </c>
      <c r="G108" s="31">
        <v>3.14</v>
      </c>
      <c r="H108" s="33">
        <v>1.38</v>
      </c>
      <c r="I108" s="125">
        <v>28</v>
      </c>
      <c r="J108" s="31" t="s">
        <v>442</v>
      </c>
      <c r="K108" s="33" t="s">
        <v>442</v>
      </c>
      <c r="L108" s="125" t="s">
        <v>442</v>
      </c>
      <c r="M108" s="31" t="s">
        <v>442</v>
      </c>
      <c r="N108" s="33" t="s">
        <v>442</v>
      </c>
      <c r="O108" s="125" t="s">
        <v>442</v>
      </c>
      <c r="P108" s="31">
        <v>3.71</v>
      </c>
      <c r="Q108" s="31">
        <v>1.2</v>
      </c>
      <c r="R108" s="125">
        <v>14</v>
      </c>
      <c r="S108" s="31">
        <v>2.57</v>
      </c>
      <c r="T108" s="31">
        <v>1.34</v>
      </c>
      <c r="U108" s="125">
        <v>14</v>
      </c>
      <c r="V108" s="31">
        <v>3.38</v>
      </c>
      <c r="W108" s="31">
        <v>1.31</v>
      </c>
      <c r="X108" s="125">
        <v>16</v>
      </c>
      <c r="Y108" s="31">
        <v>2.83</v>
      </c>
      <c r="Z108" s="31">
        <v>1.47</v>
      </c>
      <c r="AA108" s="125">
        <v>12</v>
      </c>
      <c r="AB108" s="31">
        <v>3.25</v>
      </c>
      <c r="AC108" s="31">
        <v>1.33</v>
      </c>
      <c r="AD108" s="125">
        <v>24</v>
      </c>
      <c r="AE108" s="31" t="s">
        <v>442</v>
      </c>
      <c r="AF108" s="31" t="s">
        <v>442</v>
      </c>
      <c r="AG108" s="125" t="s">
        <v>442</v>
      </c>
      <c r="AH108" s="31">
        <v>3.4666666666666672</v>
      </c>
      <c r="AI108" s="33">
        <v>1.4319827906241327</v>
      </c>
      <c r="AJ108" s="125">
        <v>30</v>
      </c>
      <c r="AK108" s="31">
        <v>3.4666666666666672</v>
      </c>
      <c r="AL108" s="33">
        <v>1.4319827906241327</v>
      </c>
      <c r="AM108" s="125">
        <v>30</v>
      </c>
      <c r="AN108" s="31" t="s">
        <v>442</v>
      </c>
      <c r="AO108" s="33" t="s">
        <v>442</v>
      </c>
      <c r="AP108" s="125" t="s">
        <v>442</v>
      </c>
      <c r="AQ108" s="31" t="s">
        <v>442</v>
      </c>
      <c r="AR108" s="33" t="s">
        <v>442</v>
      </c>
      <c r="AS108" s="125" t="s">
        <v>442</v>
      </c>
      <c r="AT108" s="31">
        <v>3.6</v>
      </c>
      <c r="AU108" s="31">
        <v>1.505545305418162</v>
      </c>
      <c r="AV108" s="125">
        <v>10</v>
      </c>
      <c r="AW108" s="31">
        <v>3.4000000000000004</v>
      </c>
      <c r="AX108" s="31">
        <v>1.4290224851827542</v>
      </c>
      <c r="AY108" s="125">
        <v>20</v>
      </c>
      <c r="AZ108" s="31">
        <v>3.4166666666666661</v>
      </c>
      <c r="BA108" s="31">
        <v>1.3789543689024488</v>
      </c>
      <c r="BB108" s="125">
        <v>12</v>
      </c>
      <c r="BC108" s="31">
        <v>3.5</v>
      </c>
      <c r="BD108" s="31">
        <v>1.5048939771136507</v>
      </c>
      <c r="BE108" s="125">
        <v>18</v>
      </c>
      <c r="BF108" s="31">
        <v>3.5555555555555558</v>
      </c>
      <c r="BG108" s="31">
        <v>1.4232501627054275</v>
      </c>
      <c r="BH108" s="125">
        <v>27</v>
      </c>
      <c r="BI108" s="31" t="s">
        <v>442</v>
      </c>
      <c r="BJ108" s="31" t="s">
        <v>442</v>
      </c>
      <c r="BK108" s="125" t="s">
        <v>442</v>
      </c>
      <c r="BL108" s="6"/>
      <c r="BM108" s="17" t="str">
        <f t="shared" si="76"/>
        <v>N&lt;5</v>
      </c>
      <c r="BN108" s="14" t="str">
        <f t="shared" si="75"/>
        <v>N&lt;5</v>
      </c>
      <c r="BO108" s="14" t="str">
        <f t="shared" si="77"/>
        <v>N&lt;5</v>
      </c>
      <c r="BP108" s="14" t="str">
        <f t="shared" si="78"/>
        <v>N&lt;5</v>
      </c>
      <c r="BQ108" s="14" t="str">
        <f t="shared" si="79"/>
        <v>N&lt;5
N&lt;5</v>
      </c>
      <c r="BR108" s="17" t="str">
        <f t="shared" si="80"/>
        <v>N&lt;5</v>
      </c>
      <c r="BS108" s="14" t="str">
        <f t="shared" si="81"/>
        <v>N&lt;5</v>
      </c>
      <c r="BT108" s="14" t="str">
        <f t="shared" si="82"/>
        <v>N&lt;5</v>
      </c>
      <c r="BU108" s="14" t="str">
        <f t="shared" si="83"/>
        <v>N&lt;5</v>
      </c>
      <c r="BV108" s="14" t="str">
        <f t="shared" si="84"/>
        <v>N&lt;5
N&lt;5</v>
      </c>
      <c r="BW108" s="17">
        <f t="shared" si="85"/>
        <v>0.95000000000000018</v>
      </c>
      <c r="BX108" s="14" t="str">
        <f t="shared" si="86"/>
        <v>assoc</v>
      </c>
      <c r="BY108" s="14">
        <f t="shared" si="87"/>
        <v>0.95000000000000018</v>
      </c>
      <c r="BZ108" s="14" t="str">
        <f t="shared" si="88"/>
        <v>Large</v>
      </c>
      <c r="CA108" s="14" t="str">
        <f t="shared" si="89"/>
        <v>assoc
Large</v>
      </c>
      <c r="CB108" s="17">
        <f t="shared" si="90"/>
        <v>0.41984732824427468</v>
      </c>
      <c r="CC108" s="14" t="str">
        <f t="shared" si="91"/>
        <v>women</v>
      </c>
      <c r="CD108" s="14">
        <f t="shared" si="92"/>
        <v>0.41984732824427468</v>
      </c>
      <c r="CE108" s="14" t="str">
        <f t="shared" si="93"/>
        <v>moderate</v>
      </c>
      <c r="CF108" s="14" t="str">
        <f t="shared" si="94"/>
        <v>women
moderate</v>
      </c>
      <c r="CG108" s="17" t="str">
        <f t="shared" si="95"/>
        <v>N&lt;5</v>
      </c>
      <c r="CH108" s="14" t="str">
        <f t="shared" si="96"/>
        <v>N&lt;5</v>
      </c>
      <c r="CI108" s="14" t="str">
        <f t="shared" si="97"/>
        <v>N&lt;5</v>
      </c>
      <c r="CJ108" s="14" t="str">
        <f t="shared" si="98"/>
        <v>N&lt;5</v>
      </c>
      <c r="CK108" s="14" t="str">
        <f t="shared" si="99"/>
        <v>N&lt;5
N&lt;5</v>
      </c>
      <c r="CL108" s="17">
        <f t="shared" si="100"/>
        <v>0.22812192213866533</v>
      </c>
      <c r="CM108" s="14" t="str">
        <f t="shared" si="101"/>
        <v>+</v>
      </c>
      <c r="CN108" s="14">
        <f t="shared" si="102"/>
        <v>0.22812192213866533</v>
      </c>
      <c r="CO108" s="14" t="str">
        <f t="shared" si="103"/>
        <v>small</v>
      </c>
      <c r="CP108" s="14" t="str">
        <f t="shared" si="104"/>
        <v>+
small</v>
      </c>
      <c r="CQ108" s="17">
        <f t="shared" si="105"/>
        <v>0.22812192213866533</v>
      </c>
      <c r="CR108" s="17" t="str">
        <f t="shared" si="106"/>
        <v>+</v>
      </c>
      <c r="CS108" s="17">
        <f t="shared" si="107"/>
        <v>0.22812192213866533</v>
      </c>
      <c r="CT108" s="17" t="str">
        <f t="shared" si="108"/>
        <v>small</v>
      </c>
      <c r="CU108" s="17" t="str">
        <f t="shared" si="109"/>
        <v>+
small</v>
      </c>
      <c r="CV108" s="151" t="str">
        <f t="shared" si="110"/>
        <v>N&lt;5</v>
      </c>
      <c r="CW108" s="17" t="str">
        <f t="shared" si="111"/>
        <v>N&lt;5</v>
      </c>
      <c r="CX108" s="17" t="str">
        <f t="shared" si="112"/>
        <v>N&lt;5</v>
      </c>
      <c r="CY108" s="17" t="str">
        <f t="shared" si="113"/>
        <v>N&lt;5</v>
      </c>
      <c r="CZ108" s="17" t="str">
        <f t="shared" si="114"/>
        <v>N&lt;5
N&lt;5</v>
      </c>
      <c r="DA108" s="17" t="str">
        <f t="shared" si="115"/>
        <v>N&lt;5</v>
      </c>
      <c r="DB108" s="17" t="str">
        <f t="shared" si="116"/>
        <v>N&lt;5</v>
      </c>
      <c r="DC108" s="17" t="str">
        <f t="shared" si="117"/>
        <v>N&lt;5</v>
      </c>
      <c r="DD108" s="17" t="str">
        <f t="shared" si="118"/>
        <v>N&lt;5</v>
      </c>
      <c r="DE108" s="17" t="str">
        <f t="shared" si="119"/>
        <v>N&lt;5
N&lt;5</v>
      </c>
      <c r="DF108" s="17">
        <f t="shared" si="120"/>
        <v>-7.3063228057057783E-2</v>
      </c>
      <c r="DG108" s="17" t="str">
        <f t="shared" si="121"/>
        <v/>
      </c>
      <c r="DH108" s="17">
        <f t="shared" si="122"/>
        <v>7.3063228057057783E-2</v>
      </c>
      <c r="DI108" s="17" t="str">
        <f t="shared" si="123"/>
        <v/>
      </c>
      <c r="DJ108" s="17" t="str">
        <f t="shared" si="124"/>
        <v xml:space="preserve">
</v>
      </c>
      <c r="DK108" s="17">
        <f t="shared" si="125"/>
        <v>0.58081661317866096</v>
      </c>
      <c r="DL108" s="17" t="str">
        <f t="shared" si="126"/>
        <v>+</v>
      </c>
      <c r="DM108" s="17">
        <f t="shared" si="127"/>
        <v>0.58081661317866096</v>
      </c>
      <c r="DN108" s="17" t="str">
        <f t="shared" si="128"/>
        <v>Large</v>
      </c>
      <c r="DO108" s="17" t="str">
        <f t="shared" si="129"/>
        <v>+
Large</v>
      </c>
      <c r="DP108" s="17">
        <f t="shared" si="130"/>
        <v>2.6590195798756041E-2</v>
      </c>
      <c r="DQ108" s="17" t="str">
        <f t="shared" si="131"/>
        <v/>
      </c>
      <c r="DR108" s="17">
        <f t="shared" si="132"/>
        <v>2.6590195798756041E-2</v>
      </c>
      <c r="DS108" s="17" t="str">
        <f t="shared" si="133"/>
        <v/>
      </c>
      <c r="DT108" s="17" t="str">
        <f t="shared" si="134"/>
        <v xml:space="preserve">
</v>
      </c>
      <c r="DU108" s="17">
        <f t="shared" si="135"/>
        <v>0.44521408829414238</v>
      </c>
      <c r="DV108" s="17" t="str">
        <f t="shared" si="136"/>
        <v>+</v>
      </c>
      <c r="DW108" s="17">
        <f t="shared" si="137"/>
        <v>0.44521408829414238</v>
      </c>
      <c r="DX108" s="17" t="str">
        <f t="shared" si="138"/>
        <v>moderate</v>
      </c>
      <c r="DY108" s="17" t="str">
        <f t="shared" si="139"/>
        <v>+
moderate</v>
      </c>
      <c r="DZ108" s="17">
        <f t="shared" si="140"/>
        <v>0.21468857939543912</v>
      </c>
      <c r="EA108" s="17" t="str">
        <f t="shared" si="141"/>
        <v>+</v>
      </c>
      <c r="EB108" s="17">
        <f t="shared" si="142"/>
        <v>0.21468857939543912</v>
      </c>
      <c r="EC108" s="17" t="str">
        <f t="shared" si="143"/>
        <v>small</v>
      </c>
      <c r="ED108" s="17" t="str">
        <f t="shared" si="144"/>
        <v>+
small</v>
      </c>
      <c r="EE108" s="17" t="str">
        <f t="shared" si="145"/>
        <v>N&lt;5</v>
      </c>
      <c r="EF108" s="17" t="str">
        <f t="shared" si="146"/>
        <v>N&lt;5</v>
      </c>
      <c r="EG108" s="17" t="str">
        <f t="shared" si="147"/>
        <v>N&lt;5</v>
      </c>
      <c r="EH108" s="17" t="str">
        <f t="shared" si="148"/>
        <v>N&lt;5</v>
      </c>
      <c r="EI108" s="17" t="str">
        <f t="shared" si="149"/>
        <v>N&lt;5
N&lt;5</v>
      </c>
    </row>
    <row r="109" spans="1:139" s="27" customFormat="1" x14ac:dyDescent="0.2">
      <c r="A109" s="95" t="s">
        <v>249</v>
      </c>
      <c r="B109" s="95" t="s">
        <v>233</v>
      </c>
      <c r="C109" s="95" t="s">
        <v>250</v>
      </c>
      <c r="D109" s="99">
        <v>2.17</v>
      </c>
      <c r="E109" s="99">
        <v>1.47</v>
      </c>
      <c r="F109" s="126">
        <v>12</v>
      </c>
      <c r="G109" s="99">
        <v>2.17</v>
      </c>
      <c r="H109" s="99">
        <v>1.47</v>
      </c>
      <c r="I109" s="126">
        <v>12</v>
      </c>
      <c r="J109" s="99" t="s">
        <v>442</v>
      </c>
      <c r="K109" s="99" t="s">
        <v>442</v>
      </c>
      <c r="L109" s="126" t="s">
        <v>442</v>
      </c>
      <c r="M109" s="99" t="s">
        <v>442</v>
      </c>
      <c r="N109" s="99" t="s">
        <v>442</v>
      </c>
      <c r="O109" s="126" t="s">
        <v>442</v>
      </c>
      <c r="P109" s="99" t="s">
        <v>442</v>
      </c>
      <c r="Q109" s="99" t="s">
        <v>442</v>
      </c>
      <c r="R109" s="126" t="s">
        <v>442</v>
      </c>
      <c r="S109" s="99">
        <v>2.17</v>
      </c>
      <c r="T109" s="99">
        <v>1.47</v>
      </c>
      <c r="U109" s="126">
        <v>12</v>
      </c>
      <c r="V109" s="99">
        <v>3</v>
      </c>
      <c r="W109" s="99">
        <v>1.67</v>
      </c>
      <c r="X109" s="126">
        <v>6</v>
      </c>
      <c r="Y109" s="99">
        <v>1.33</v>
      </c>
      <c r="Z109" s="99">
        <v>0.52</v>
      </c>
      <c r="AA109" s="126">
        <v>6</v>
      </c>
      <c r="AB109" s="99">
        <v>2.2200000000000002</v>
      </c>
      <c r="AC109" s="99">
        <v>1.48</v>
      </c>
      <c r="AD109" s="126">
        <v>9</v>
      </c>
      <c r="AE109" s="99" t="s">
        <v>442</v>
      </c>
      <c r="AF109" s="99" t="s">
        <v>442</v>
      </c>
      <c r="AG109" s="126" t="s">
        <v>442</v>
      </c>
      <c r="AH109" s="99">
        <v>2.8888888888888888</v>
      </c>
      <c r="AI109" s="99">
        <v>1.5676467522593476</v>
      </c>
      <c r="AJ109" s="126">
        <v>18</v>
      </c>
      <c r="AK109" s="99">
        <v>2.8888888888888888</v>
      </c>
      <c r="AL109" s="99">
        <v>1.5676467522593476</v>
      </c>
      <c r="AM109" s="126">
        <v>18</v>
      </c>
      <c r="AN109" s="99" t="s">
        <v>442</v>
      </c>
      <c r="AO109" s="99" t="s">
        <v>442</v>
      </c>
      <c r="AP109" s="126" t="s">
        <v>442</v>
      </c>
      <c r="AQ109" s="99" t="s">
        <v>442</v>
      </c>
      <c r="AR109" s="99" t="s">
        <v>442</v>
      </c>
      <c r="AS109" s="126" t="s">
        <v>442</v>
      </c>
      <c r="AT109" s="99" t="s">
        <v>442</v>
      </c>
      <c r="AU109" s="99" t="s">
        <v>442</v>
      </c>
      <c r="AV109" s="126" t="s">
        <v>442</v>
      </c>
      <c r="AW109" s="99">
        <v>2.8888888888888888</v>
      </c>
      <c r="AX109" s="99">
        <v>1.5676467522593476</v>
      </c>
      <c r="AY109" s="126">
        <v>18</v>
      </c>
      <c r="AZ109" s="99">
        <v>2.714285714285714</v>
      </c>
      <c r="BA109" s="99">
        <v>1.1126972805283735</v>
      </c>
      <c r="BB109" s="126">
        <v>7</v>
      </c>
      <c r="BC109" s="99">
        <v>2.9999999999999996</v>
      </c>
      <c r="BD109" s="99">
        <v>1.8439088914585771</v>
      </c>
      <c r="BE109" s="126">
        <v>11</v>
      </c>
      <c r="BF109" s="99">
        <v>3</v>
      </c>
      <c r="BG109" s="99">
        <v>1.5916448515084427</v>
      </c>
      <c r="BH109" s="126">
        <v>16</v>
      </c>
      <c r="BI109" s="99" t="s">
        <v>442</v>
      </c>
      <c r="BJ109" s="99" t="s">
        <v>442</v>
      </c>
      <c r="BK109" s="126" t="s">
        <v>442</v>
      </c>
      <c r="BL109" s="7"/>
      <c r="BM109" s="17" t="str">
        <f t="shared" si="76"/>
        <v>N&lt;5</v>
      </c>
      <c r="BN109" s="14" t="str">
        <f t="shared" si="75"/>
        <v>N&lt;5</v>
      </c>
      <c r="BO109" s="14" t="str">
        <f t="shared" si="77"/>
        <v>N&lt;5</v>
      </c>
      <c r="BP109" s="14" t="str">
        <f t="shared" si="78"/>
        <v>N&lt;5</v>
      </c>
      <c r="BQ109" s="14" t="str">
        <f t="shared" si="79"/>
        <v>N&lt;5
N&lt;5</v>
      </c>
      <c r="BR109" s="17" t="str">
        <f t="shared" si="80"/>
        <v>N&lt;5</v>
      </c>
      <c r="BS109" s="14" t="str">
        <f t="shared" si="81"/>
        <v>N&lt;5</v>
      </c>
      <c r="BT109" s="14" t="str">
        <f t="shared" si="82"/>
        <v>N&lt;5</v>
      </c>
      <c r="BU109" s="14" t="str">
        <f t="shared" si="83"/>
        <v>N&lt;5</v>
      </c>
      <c r="BV109" s="14" t="str">
        <f t="shared" si="84"/>
        <v>N&lt;5
N&lt;5</v>
      </c>
      <c r="BW109" s="17" t="str">
        <f t="shared" si="85"/>
        <v>N&lt;5</v>
      </c>
      <c r="BX109" s="14" t="str">
        <f t="shared" si="86"/>
        <v>N&lt;5</v>
      </c>
      <c r="BY109" s="14" t="str">
        <f t="shared" si="87"/>
        <v>N&lt;5</v>
      </c>
      <c r="BZ109" s="14" t="str">
        <f t="shared" si="88"/>
        <v>N&lt;5</v>
      </c>
      <c r="CA109" s="14" t="str">
        <f t="shared" si="89"/>
        <v>N&lt;5
N&lt;5</v>
      </c>
      <c r="CB109" s="17">
        <f t="shared" si="90"/>
        <v>1</v>
      </c>
      <c r="CC109" s="14" t="str">
        <f t="shared" si="91"/>
        <v>women</v>
      </c>
      <c r="CD109" s="14">
        <f t="shared" si="92"/>
        <v>1</v>
      </c>
      <c r="CE109" s="14" t="str">
        <f t="shared" si="93"/>
        <v>Large</v>
      </c>
      <c r="CF109" s="14" t="str">
        <f t="shared" si="94"/>
        <v>women
Large</v>
      </c>
      <c r="CG109" s="17" t="str">
        <f t="shared" si="95"/>
        <v>N&lt;5</v>
      </c>
      <c r="CH109" s="14" t="str">
        <f t="shared" si="96"/>
        <v>N&lt;5</v>
      </c>
      <c r="CI109" s="14" t="str">
        <f t="shared" si="97"/>
        <v>N&lt;5</v>
      </c>
      <c r="CJ109" s="14" t="str">
        <f t="shared" si="98"/>
        <v>N&lt;5</v>
      </c>
      <c r="CK109" s="14" t="str">
        <f t="shared" si="99"/>
        <v>N&lt;5
N&lt;5</v>
      </c>
      <c r="CL109" s="17">
        <f t="shared" si="100"/>
        <v>0.4585783677686322</v>
      </c>
      <c r="CM109" s="14" t="str">
        <f t="shared" si="101"/>
        <v>+</v>
      </c>
      <c r="CN109" s="14">
        <f t="shared" si="102"/>
        <v>0.4585783677686322</v>
      </c>
      <c r="CO109" s="14" t="str">
        <f t="shared" si="103"/>
        <v>moderate</v>
      </c>
      <c r="CP109" s="14" t="str">
        <f t="shared" si="104"/>
        <v>+
moderate</v>
      </c>
      <c r="CQ109" s="17">
        <f t="shared" si="105"/>
        <v>0.4585783677686322</v>
      </c>
      <c r="CR109" s="17" t="str">
        <f t="shared" si="106"/>
        <v>+</v>
      </c>
      <c r="CS109" s="17">
        <f t="shared" si="107"/>
        <v>0.4585783677686322</v>
      </c>
      <c r="CT109" s="17" t="str">
        <f t="shared" si="108"/>
        <v>moderate</v>
      </c>
      <c r="CU109" s="17" t="str">
        <f t="shared" si="109"/>
        <v>+
moderate</v>
      </c>
      <c r="CV109" s="151" t="str">
        <f t="shared" si="110"/>
        <v>N&lt;5</v>
      </c>
      <c r="CW109" s="17" t="str">
        <f t="shared" si="111"/>
        <v>N&lt;5</v>
      </c>
      <c r="CX109" s="17" t="str">
        <f t="shared" si="112"/>
        <v>N&lt;5</v>
      </c>
      <c r="CY109" s="17" t="str">
        <f t="shared" si="113"/>
        <v>N&lt;5</v>
      </c>
      <c r="CZ109" s="17" t="str">
        <f t="shared" si="114"/>
        <v>N&lt;5
N&lt;5</v>
      </c>
      <c r="DA109" s="17" t="str">
        <f t="shared" si="115"/>
        <v>N&lt;5</v>
      </c>
      <c r="DB109" s="17" t="str">
        <f t="shared" si="116"/>
        <v>N&lt;5</v>
      </c>
      <c r="DC109" s="17" t="str">
        <f t="shared" si="117"/>
        <v>N&lt;5</v>
      </c>
      <c r="DD109" s="17" t="str">
        <f t="shared" si="118"/>
        <v>N&lt;5</v>
      </c>
      <c r="DE109" s="17" t="str">
        <f t="shared" si="119"/>
        <v>N&lt;5
N&lt;5</v>
      </c>
      <c r="DF109" s="17" t="str">
        <f t="shared" si="120"/>
        <v>N&lt;5</v>
      </c>
      <c r="DG109" s="17" t="str">
        <f t="shared" si="121"/>
        <v>N&lt;5</v>
      </c>
      <c r="DH109" s="17" t="str">
        <f t="shared" si="122"/>
        <v>N&lt;5</v>
      </c>
      <c r="DI109" s="17" t="str">
        <f t="shared" si="123"/>
        <v>N&lt;5</v>
      </c>
      <c r="DJ109" s="17" t="str">
        <f t="shared" si="124"/>
        <v>N&lt;5
N&lt;5</v>
      </c>
      <c r="DK109" s="17">
        <f t="shared" si="125"/>
        <v>0.4585783677686322</v>
      </c>
      <c r="DL109" s="17" t="str">
        <f t="shared" si="126"/>
        <v>+</v>
      </c>
      <c r="DM109" s="17">
        <f t="shared" si="127"/>
        <v>0.4585783677686322</v>
      </c>
      <c r="DN109" s="17" t="str">
        <f t="shared" si="128"/>
        <v>moderate</v>
      </c>
      <c r="DO109" s="17" t="str">
        <f t="shared" si="129"/>
        <v>+
moderate</v>
      </c>
      <c r="DP109" s="17">
        <f t="shared" si="130"/>
        <v>-0.25677629550654807</v>
      </c>
      <c r="DQ109" s="17" t="str">
        <f t="shared" si="131"/>
        <v>-</v>
      </c>
      <c r="DR109" s="17">
        <f t="shared" si="132"/>
        <v>0.25677629550654807</v>
      </c>
      <c r="DS109" s="17" t="str">
        <f t="shared" si="133"/>
        <v>small</v>
      </c>
      <c r="DT109" s="17" t="str">
        <f t="shared" si="134"/>
        <v>-
small</v>
      </c>
      <c r="DU109" s="17">
        <f t="shared" si="135"/>
        <v>0.90568466139288939</v>
      </c>
      <c r="DV109" s="17" t="str">
        <f t="shared" si="136"/>
        <v>+</v>
      </c>
      <c r="DW109" s="17">
        <f t="shared" si="137"/>
        <v>0.90568466139288939</v>
      </c>
      <c r="DX109" s="17" t="str">
        <f t="shared" si="138"/>
        <v>Large</v>
      </c>
      <c r="DY109" s="17" t="str">
        <f t="shared" si="139"/>
        <v>+
Large</v>
      </c>
      <c r="DZ109" s="17">
        <f t="shared" si="140"/>
        <v>0.49005907270128368</v>
      </c>
      <c r="EA109" s="17" t="str">
        <f t="shared" si="141"/>
        <v>+</v>
      </c>
      <c r="EB109" s="17">
        <f t="shared" si="142"/>
        <v>0.49005907270128368</v>
      </c>
      <c r="EC109" s="17" t="str">
        <f t="shared" si="143"/>
        <v>moderate</v>
      </c>
      <c r="ED109" s="17" t="str">
        <f t="shared" si="144"/>
        <v>+
moderate</v>
      </c>
      <c r="EE109" s="17" t="str">
        <f t="shared" si="145"/>
        <v>N&lt;5</v>
      </c>
      <c r="EF109" s="17" t="str">
        <f t="shared" si="146"/>
        <v>N&lt;5</v>
      </c>
      <c r="EG109" s="17" t="str">
        <f t="shared" si="147"/>
        <v>N&lt;5</v>
      </c>
      <c r="EH109" s="17" t="str">
        <f t="shared" si="148"/>
        <v>N&lt;5</v>
      </c>
      <c r="EI109" s="17" t="str">
        <f t="shared" si="149"/>
        <v>N&lt;5
N&lt;5</v>
      </c>
    </row>
    <row r="110" spans="1:139" ht="12.75" customHeight="1" x14ac:dyDescent="0.2">
      <c r="A110" s="2" t="s">
        <v>251</v>
      </c>
      <c r="B110" s="2" t="s">
        <v>252</v>
      </c>
      <c r="C110" s="2" t="s">
        <v>253</v>
      </c>
      <c r="D110" s="31">
        <v>2.85</v>
      </c>
      <c r="E110" s="31">
        <v>1.27</v>
      </c>
      <c r="F110" s="125">
        <v>60</v>
      </c>
      <c r="G110" s="31">
        <v>3</v>
      </c>
      <c r="H110" s="31">
        <v>1.29</v>
      </c>
      <c r="I110" s="125">
        <v>30</v>
      </c>
      <c r="J110" s="31">
        <v>3.6</v>
      </c>
      <c r="K110" s="31">
        <v>0.89</v>
      </c>
      <c r="L110" s="125">
        <v>5</v>
      </c>
      <c r="M110" s="31">
        <v>2.52</v>
      </c>
      <c r="N110" s="31">
        <v>1.26</v>
      </c>
      <c r="O110" s="125">
        <v>25</v>
      </c>
      <c r="P110" s="32">
        <v>2.62</v>
      </c>
      <c r="Q110" s="32">
        <v>1.39</v>
      </c>
      <c r="R110" s="125">
        <v>13</v>
      </c>
      <c r="S110" s="32">
        <v>3.21</v>
      </c>
      <c r="T110" s="32">
        <v>1.25</v>
      </c>
      <c r="U110" s="125">
        <v>14</v>
      </c>
      <c r="V110" s="32">
        <v>2.71</v>
      </c>
      <c r="W110" s="32">
        <v>1.27</v>
      </c>
      <c r="X110" s="125">
        <v>28</v>
      </c>
      <c r="Y110" s="32">
        <v>2.97</v>
      </c>
      <c r="Z110" s="32">
        <v>1.28</v>
      </c>
      <c r="AA110" s="125">
        <v>32</v>
      </c>
      <c r="AB110" s="32">
        <v>2.73</v>
      </c>
      <c r="AC110" s="32">
        <v>1.27</v>
      </c>
      <c r="AD110" s="125">
        <v>45</v>
      </c>
      <c r="AE110" s="32">
        <v>3.2</v>
      </c>
      <c r="AF110" s="32">
        <v>1.26</v>
      </c>
      <c r="AG110" s="125">
        <v>15</v>
      </c>
      <c r="AH110" s="31">
        <v>2.957746478873239</v>
      </c>
      <c r="AI110" s="31">
        <v>1.1518509293221417</v>
      </c>
      <c r="AJ110" s="125">
        <v>71</v>
      </c>
      <c r="AK110" s="31">
        <v>3.0833333333333335</v>
      </c>
      <c r="AL110" s="31">
        <v>1.155731061153193</v>
      </c>
      <c r="AM110" s="125">
        <v>36</v>
      </c>
      <c r="AN110" s="31" t="s">
        <v>442</v>
      </c>
      <c r="AO110" s="31" t="s">
        <v>442</v>
      </c>
      <c r="AP110" s="125" t="s">
        <v>442</v>
      </c>
      <c r="AQ110" s="31">
        <v>2.7096774193548381</v>
      </c>
      <c r="AR110" s="31">
        <v>1.1602743464973206</v>
      </c>
      <c r="AS110" s="125">
        <v>31</v>
      </c>
      <c r="AT110" s="32">
        <v>3.1</v>
      </c>
      <c r="AU110" s="32">
        <v>0.87559503577091313</v>
      </c>
      <c r="AV110" s="125">
        <v>10</v>
      </c>
      <c r="AW110" s="32">
        <v>2.9090909090909092</v>
      </c>
      <c r="AX110" s="32">
        <v>1.3059968245090439</v>
      </c>
      <c r="AY110" s="125">
        <v>22</v>
      </c>
      <c r="AZ110" s="32">
        <v>3.0000000000000004</v>
      </c>
      <c r="BA110" s="32">
        <v>1.0897247358851685</v>
      </c>
      <c r="BB110" s="125">
        <v>33</v>
      </c>
      <c r="BC110" s="32">
        <v>2.9210526315789478</v>
      </c>
      <c r="BD110" s="32">
        <v>1.2165875835739903</v>
      </c>
      <c r="BE110" s="125">
        <v>38</v>
      </c>
      <c r="BF110" s="32">
        <v>3.0000000000000004</v>
      </c>
      <c r="BG110" s="32">
        <v>1.1596670152276027</v>
      </c>
      <c r="BH110" s="125">
        <v>59</v>
      </c>
      <c r="BI110" s="32">
        <v>2.75</v>
      </c>
      <c r="BJ110" s="32">
        <v>1.1381803659589922</v>
      </c>
      <c r="BK110" s="125">
        <v>12</v>
      </c>
      <c r="BL110" s="6"/>
      <c r="BM110" s="17">
        <f t="shared" si="76"/>
        <v>-0.46511627906976749</v>
      </c>
      <c r="BN110" s="14" t="str">
        <f t="shared" si="75"/>
        <v>tenured</v>
      </c>
      <c r="BO110" s="14">
        <f t="shared" si="77"/>
        <v>0.46511627906976749</v>
      </c>
      <c r="BP110" s="14" t="str">
        <f t="shared" si="78"/>
        <v>moderate</v>
      </c>
      <c r="BQ110" s="14" t="str">
        <f t="shared" si="79"/>
        <v>tenured
moderate</v>
      </c>
      <c r="BR110" s="17">
        <f t="shared" si="80"/>
        <v>0.37209302325581395</v>
      </c>
      <c r="BS110" s="14" t="str">
        <f t="shared" si="81"/>
        <v>ntt</v>
      </c>
      <c r="BT110" s="14">
        <f t="shared" si="82"/>
        <v>0.37209302325581395</v>
      </c>
      <c r="BU110" s="14" t="str">
        <f t="shared" si="83"/>
        <v>moderate</v>
      </c>
      <c r="BV110" s="14" t="str">
        <f t="shared" si="84"/>
        <v>ntt
moderate</v>
      </c>
      <c r="BW110" s="17">
        <f t="shared" si="85"/>
        <v>-0.42446043165467617</v>
      </c>
      <c r="BX110" s="14" t="str">
        <f t="shared" si="86"/>
        <v>full</v>
      </c>
      <c r="BY110" s="14">
        <f t="shared" si="87"/>
        <v>0.42446043165467617</v>
      </c>
      <c r="BZ110" s="14" t="str">
        <f t="shared" si="88"/>
        <v>moderate</v>
      </c>
      <c r="CA110" s="14" t="str">
        <f t="shared" si="89"/>
        <v>full
moderate</v>
      </c>
      <c r="CB110" s="17">
        <f t="shared" si="90"/>
        <v>-0.20472440944881909</v>
      </c>
      <c r="CC110" s="14" t="str">
        <f t="shared" si="91"/>
        <v>men</v>
      </c>
      <c r="CD110" s="14">
        <f t="shared" si="92"/>
        <v>0.20472440944881909</v>
      </c>
      <c r="CE110" s="14" t="str">
        <f t="shared" si="93"/>
        <v>small</v>
      </c>
      <c r="CF110" s="14" t="str">
        <f t="shared" si="94"/>
        <v>men
small</v>
      </c>
      <c r="CG110" s="17">
        <f t="shared" si="95"/>
        <v>-0.37007874015748049</v>
      </c>
      <c r="CH110" s="14" t="str">
        <f t="shared" si="96"/>
        <v>white</v>
      </c>
      <c r="CI110" s="14">
        <f t="shared" si="97"/>
        <v>0.37007874015748049</v>
      </c>
      <c r="CJ110" s="14" t="str">
        <f t="shared" si="98"/>
        <v>moderate</v>
      </c>
      <c r="CK110" s="14" t="str">
        <f t="shared" si="99"/>
        <v>white
moderate</v>
      </c>
      <c r="CL110" s="17">
        <f t="shared" si="100"/>
        <v>9.3542034069154414E-2</v>
      </c>
      <c r="CM110" s="14" t="str">
        <f t="shared" si="101"/>
        <v/>
      </c>
      <c r="CN110" s="14">
        <f t="shared" si="102"/>
        <v>9.3542034069154414E-2</v>
      </c>
      <c r="CO110" s="14" t="str">
        <f t="shared" si="103"/>
        <v/>
      </c>
      <c r="CP110" s="14" t="str">
        <f t="shared" si="104"/>
        <v xml:space="preserve">
</v>
      </c>
      <c r="CQ110" s="17">
        <f t="shared" si="105"/>
        <v>7.2104433405279555E-2</v>
      </c>
      <c r="CR110" s="17" t="str">
        <f t="shared" si="106"/>
        <v/>
      </c>
      <c r="CS110" s="17">
        <f t="shared" si="107"/>
        <v>7.2104433405279555E-2</v>
      </c>
      <c r="CT110" s="17" t="str">
        <f t="shared" si="108"/>
        <v/>
      </c>
      <c r="CU110" s="17" t="str">
        <f t="shared" si="109"/>
        <v xml:space="preserve">
</v>
      </c>
      <c r="CV110" s="151" t="str">
        <f t="shared" si="110"/>
        <v>N&lt;5</v>
      </c>
      <c r="CW110" s="17" t="str">
        <f t="shared" si="111"/>
        <v>N&lt;5</v>
      </c>
      <c r="CX110" s="17" t="str">
        <f t="shared" si="112"/>
        <v>N&lt;5</v>
      </c>
      <c r="CY110" s="17" t="str">
        <f t="shared" si="113"/>
        <v>N&lt;5</v>
      </c>
      <c r="CZ110" s="17" t="str">
        <f t="shared" si="114"/>
        <v>N&lt;5
N&lt;5</v>
      </c>
      <c r="DA110" s="17">
        <f t="shared" si="115"/>
        <v>0.16347635361192231</v>
      </c>
      <c r="DB110" s="17" t="str">
        <f t="shared" si="116"/>
        <v>+</v>
      </c>
      <c r="DC110" s="17">
        <f t="shared" si="117"/>
        <v>0.16347635361192231</v>
      </c>
      <c r="DD110" s="17" t="str">
        <f t="shared" si="118"/>
        <v>small</v>
      </c>
      <c r="DE110" s="17" t="str">
        <f t="shared" si="119"/>
        <v>+
small</v>
      </c>
      <c r="DF110" s="17">
        <f t="shared" si="120"/>
        <v>0.54819863109135425</v>
      </c>
      <c r="DG110" s="17" t="str">
        <f t="shared" si="121"/>
        <v>+</v>
      </c>
      <c r="DH110" s="17">
        <f t="shared" si="122"/>
        <v>0.54819863109135425</v>
      </c>
      <c r="DI110" s="17" t="str">
        <f t="shared" si="123"/>
        <v>Large</v>
      </c>
      <c r="DJ110" s="17" t="str">
        <f t="shared" si="124"/>
        <v>+
Large</v>
      </c>
      <c r="DK110" s="17">
        <f t="shared" si="125"/>
        <v>-0.23040568343051668</v>
      </c>
      <c r="DL110" s="17" t="str">
        <f t="shared" si="126"/>
        <v>-</v>
      </c>
      <c r="DM110" s="17">
        <f t="shared" si="127"/>
        <v>0.23040568343051668</v>
      </c>
      <c r="DN110" s="17" t="str">
        <f t="shared" si="128"/>
        <v>small</v>
      </c>
      <c r="DO110" s="17" t="str">
        <f t="shared" si="129"/>
        <v>-
small</v>
      </c>
      <c r="DP110" s="17">
        <f t="shared" si="130"/>
        <v>0.26612225128985206</v>
      </c>
      <c r="DQ110" s="17" t="str">
        <f t="shared" si="131"/>
        <v>+</v>
      </c>
      <c r="DR110" s="17">
        <f t="shared" si="132"/>
        <v>0.26612225128985206</v>
      </c>
      <c r="DS110" s="17" t="str">
        <f t="shared" si="133"/>
        <v>small</v>
      </c>
      <c r="DT110" s="17" t="str">
        <f t="shared" si="134"/>
        <v>+
small</v>
      </c>
      <c r="DU110" s="17">
        <f t="shared" si="135"/>
        <v>-4.0233328929150235E-2</v>
      </c>
      <c r="DV110" s="17" t="str">
        <f t="shared" si="136"/>
        <v/>
      </c>
      <c r="DW110" s="17">
        <f t="shared" si="137"/>
        <v>4.0233328929150235E-2</v>
      </c>
      <c r="DX110" s="17" t="str">
        <f t="shared" si="138"/>
        <v/>
      </c>
      <c r="DY110" s="17" t="str">
        <f t="shared" si="139"/>
        <v xml:space="preserve">
</v>
      </c>
      <c r="DZ110" s="17">
        <f t="shared" si="140"/>
        <v>0.23282545459569595</v>
      </c>
      <c r="EA110" s="17" t="str">
        <f t="shared" si="141"/>
        <v>+</v>
      </c>
      <c r="EB110" s="17">
        <f t="shared" si="142"/>
        <v>0.23282545459569595</v>
      </c>
      <c r="EC110" s="17" t="str">
        <f t="shared" si="143"/>
        <v>small</v>
      </c>
      <c r="ED110" s="17" t="str">
        <f t="shared" si="144"/>
        <v>+
small</v>
      </c>
      <c r="EE110" s="17">
        <f t="shared" si="145"/>
        <v>-0.39536791659628168</v>
      </c>
      <c r="EF110" s="17" t="str">
        <f t="shared" si="146"/>
        <v>-</v>
      </c>
      <c r="EG110" s="17">
        <f t="shared" si="147"/>
        <v>0.39536791659628168</v>
      </c>
      <c r="EH110" s="17" t="str">
        <f t="shared" si="148"/>
        <v>moderate</v>
      </c>
      <c r="EI110" s="17" t="str">
        <f t="shared" si="149"/>
        <v>-
moderate</v>
      </c>
    </row>
    <row r="111" spans="1:139" s="27" customFormat="1" ht="12.75" customHeight="1" x14ac:dyDescent="0.2">
      <c r="A111" s="95" t="s">
        <v>254</v>
      </c>
      <c r="B111" s="95" t="s">
        <v>252</v>
      </c>
      <c r="C111" s="95" t="s">
        <v>255</v>
      </c>
      <c r="D111" s="98">
        <v>2.63</v>
      </c>
      <c r="E111" s="98">
        <v>1.19</v>
      </c>
      <c r="F111" s="126">
        <v>60</v>
      </c>
      <c r="G111" s="98">
        <v>2.93</v>
      </c>
      <c r="H111" s="98">
        <v>1.17</v>
      </c>
      <c r="I111" s="126">
        <v>30</v>
      </c>
      <c r="J111" s="98">
        <v>3.4</v>
      </c>
      <c r="K111" s="98">
        <v>0.89</v>
      </c>
      <c r="L111" s="126">
        <v>5</v>
      </c>
      <c r="M111" s="98">
        <v>2.12</v>
      </c>
      <c r="N111" s="98">
        <v>1.0900000000000001</v>
      </c>
      <c r="O111" s="126">
        <v>25</v>
      </c>
      <c r="P111" s="98">
        <v>2.46</v>
      </c>
      <c r="Q111" s="98">
        <v>1.39</v>
      </c>
      <c r="R111" s="126">
        <v>13</v>
      </c>
      <c r="S111" s="98">
        <v>3.21</v>
      </c>
      <c r="T111" s="98">
        <v>0.89</v>
      </c>
      <c r="U111" s="126">
        <v>14</v>
      </c>
      <c r="V111" s="98">
        <v>2.68</v>
      </c>
      <c r="W111" s="98">
        <v>1.1599999999999999</v>
      </c>
      <c r="X111" s="126">
        <v>28</v>
      </c>
      <c r="Y111" s="98">
        <v>2.59</v>
      </c>
      <c r="Z111" s="98">
        <v>1.24</v>
      </c>
      <c r="AA111" s="126">
        <v>32</v>
      </c>
      <c r="AB111" s="98">
        <v>2.58</v>
      </c>
      <c r="AC111" s="98">
        <v>1.1599999999999999</v>
      </c>
      <c r="AD111" s="126">
        <v>45</v>
      </c>
      <c r="AE111" s="98">
        <v>2.8</v>
      </c>
      <c r="AF111" s="98">
        <v>1.32</v>
      </c>
      <c r="AG111" s="126">
        <v>15</v>
      </c>
      <c r="AH111" s="98">
        <v>2.7352941176470575</v>
      </c>
      <c r="AI111" s="98">
        <v>1.1410606097787974</v>
      </c>
      <c r="AJ111" s="126">
        <v>68</v>
      </c>
      <c r="AK111" s="98">
        <v>2.8285714285714292</v>
      </c>
      <c r="AL111" s="98">
        <v>1.2001400478501589</v>
      </c>
      <c r="AM111" s="126">
        <v>35</v>
      </c>
      <c r="AN111" s="98">
        <v>3</v>
      </c>
      <c r="AO111" s="98">
        <v>0.99999999999999989</v>
      </c>
      <c r="AP111" s="126">
        <v>5</v>
      </c>
      <c r="AQ111" s="98">
        <v>2.5714285714285712</v>
      </c>
      <c r="AR111" s="98">
        <v>1.1031460542154954</v>
      </c>
      <c r="AS111" s="126">
        <v>28</v>
      </c>
      <c r="AT111" s="98">
        <v>2.4999999999999996</v>
      </c>
      <c r="AU111" s="98">
        <v>1.0801234497346432</v>
      </c>
      <c r="AV111" s="126">
        <v>10</v>
      </c>
      <c r="AW111" s="98">
        <v>2.8571428571428563</v>
      </c>
      <c r="AX111" s="98">
        <v>1.3147514702678329</v>
      </c>
      <c r="AY111" s="126">
        <v>21</v>
      </c>
      <c r="AZ111" s="98">
        <v>2.8437499999999996</v>
      </c>
      <c r="BA111" s="98">
        <v>1.0194677612014182</v>
      </c>
      <c r="BB111" s="126">
        <v>32</v>
      </c>
      <c r="BC111" s="98">
        <v>2.6388888888888888</v>
      </c>
      <c r="BD111" s="98">
        <v>1.2456272723360311</v>
      </c>
      <c r="BE111" s="126">
        <v>36</v>
      </c>
      <c r="BF111" s="98">
        <v>2.7368421052631575</v>
      </c>
      <c r="BG111" s="98">
        <v>1.142152038126049</v>
      </c>
      <c r="BH111" s="126">
        <v>57</v>
      </c>
      <c r="BI111" s="98">
        <v>2.7272727272727271</v>
      </c>
      <c r="BJ111" s="98">
        <v>1.1908743922772957</v>
      </c>
      <c r="BK111" s="126">
        <v>11</v>
      </c>
      <c r="BL111" s="7"/>
      <c r="BM111" s="17">
        <f t="shared" si="76"/>
        <v>-0.4017094017094015</v>
      </c>
      <c r="BN111" s="14" t="str">
        <f t="shared" si="75"/>
        <v>tenured</v>
      </c>
      <c r="BO111" s="14">
        <f t="shared" si="77"/>
        <v>0.4017094017094015</v>
      </c>
      <c r="BP111" s="14" t="str">
        <f t="shared" si="78"/>
        <v>moderate</v>
      </c>
      <c r="BQ111" s="14" t="str">
        <f t="shared" si="79"/>
        <v>tenured
moderate</v>
      </c>
      <c r="BR111" s="17">
        <f t="shared" si="80"/>
        <v>0.6923076923076924</v>
      </c>
      <c r="BS111" s="14" t="str">
        <f t="shared" si="81"/>
        <v>ntt</v>
      </c>
      <c r="BT111" s="14">
        <f t="shared" si="82"/>
        <v>0.6923076923076924</v>
      </c>
      <c r="BU111" s="14" t="str">
        <f t="shared" si="83"/>
        <v>Large</v>
      </c>
      <c r="BV111" s="14" t="str">
        <f t="shared" si="84"/>
        <v>ntt
Large</v>
      </c>
      <c r="BW111" s="17">
        <f t="shared" si="85"/>
        <v>-0.53956834532374109</v>
      </c>
      <c r="BX111" s="14" t="str">
        <f t="shared" si="86"/>
        <v>full</v>
      </c>
      <c r="BY111" s="14">
        <f t="shared" si="87"/>
        <v>0.53956834532374109</v>
      </c>
      <c r="BZ111" s="14" t="str">
        <f t="shared" si="88"/>
        <v>Large</v>
      </c>
      <c r="CA111" s="14" t="str">
        <f t="shared" si="89"/>
        <v>full
Large</v>
      </c>
      <c r="CB111" s="17">
        <f t="shared" si="90"/>
        <v>7.758620689655199E-2</v>
      </c>
      <c r="CC111" s="14" t="str">
        <f t="shared" si="91"/>
        <v/>
      </c>
      <c r="CD111" s="14">
        <f t="shared" si="92"/>
        <v>7.758620689655199E-2</v>
      </c>
      <c r="CE111" s="14" t="str">
        <f t="shared" si="93"/>
        <v/>
      </c>
      <c r="CF111" s="14" t="str">
        <f t="shared" si="94"/>
        <v xml:space="preserve">
</v>
      </c>
      <c r="CG111" s="17">
        <f t="shared" si="95"/>
        <v>-0.1896551724137929</v>
      </c>
      <c r="CH111" s="14" t="str">
        <f t="shared" si="96"/>
        <v>white</v>
      </c>
      <c r="CI111" s="14">
        <f t="shared" si="97"/>
        <v>0.1896551724137929</v>
      </c>
      <c r="CJ111" s="14" t="str">
        <f t="shared" si="98"/>
        <v>small</v>
      </c>
      <c r="CK111" s="14" t="str">
        <f t="shared" si="99"/>
        <v>white
small</v>
      </c>
      <c r="CL111" s="17">
        <f t="shared" si="100"/>
        <v>9.2277409933088181E-2</v>
      </c>
      <c r="CM111" s="14" t="str">
        <f t="shared" si="101"/>
        <v/>
      </c>
      <c r="CN111" s="14">
        <f t="shared" si="102"/>
        <v>9.2277409933088181E-2</v>
      </c>
      <c r="CO111" s="14" t="str">
        <f t="shared" si="103"/>
        <v/>
      </c>
      <c r="CP111" s="14" t="str">
        <f t="shared" si="104"/>
        <v xml:space="preserve">
</v>
      </c>
      <c r="CQ111" s="17">
        <f t="shared" si="105"/>
        <v>-8.4513946193415124E-2</v>
      </c>
      <c r="CR111" s="17" t="str">
        <f t="shared" si="106"/>
        <v/>
      </c>
      <c r="CS111" s="17">
        <f t="shared" si="107"/>
        <v>8.4513946193415124E-2</v>
      </c>
      <c r="CT111" s="17" t="str">
        <f t="shared" si="108"/>
        <v/>
      </c>
      <c r="CU111" s="17" t="str">
        <f t="shared" si="109"/>
        <v xml:space="preserve">
</v>
      </c>
      <c r="CV111" s="151">
        <f t="shared" si="110"/>
        <v>-0.39999999999999997</v>
      </c>
      <c r="CW111" s="17" t="str">
        <f t="shared" si="111"/>
        <v>-</v>
      </c>
      <c r="CX111" s="17">
        <f t="shared" si="112"/>
        <v>0.39999999999999997</v>
      </c>
      <c r="CY111" s="17" t="str">
        <f t="shared" si="113"/>
        <v>moderate</v>
      </c>
      <c r="CZ111" s="17" t="str">
        <f t="shared" si="114"/>
        <v>-
moderate</v>
      </c>
      <c r="DA111" s="17">
        <f t="shared" si="115"/>
        <v>0.40921922324202614</v>
      </c>
      <c r="DB111" s="17" t="str">
        <f t="shared" si="116"/>
        <v>+</v>
      </c>
      <c r="DC111" s="17">
        <f t="shared" si="117"/>
        <v>0.40921922324202614</v>
      </c>
      <c r="DD111" s="17" t="str">
        <f t="shared" si="118"/>
        <v>moderate</v>
      </c>
      <c r="DE111" s="17" t="str">
        <f t="shared" si="119"/>
        <v>+
moderate</v>
      </c>
      <c r="DF111" s="17">
        <f t="shared" si="120"/>
        <v>3.7032803990901683E-2</v>
      </c>
      <c r="DG111" s="17" t="str">
        <f t="shared" si="121"/>
        <v/>
      </c>
      <c r="DH111" s="17">
        <f t="shared" si="122"/>
        <v>3.7032803990901683E-2</v>
      </c>
      <c r="DI111" s="17" t="str">
        <f t="shared" si="123"/>
        <v/>
      </c>
      <c r="DJ111" s="17" t="str">
        <f t="shared" si="124"/>
        <v xml:space="preserve">
</v>
      </c>
      <c r="DK111" s="17">
        <f t="shared" si="125"/>
        <v>-0.26838315136872354</v>
      </c>
      <c r="DL111" s="17" t="str">
        <f t="shared" si="126"/>
        <v>-</v>
      </c>
      <c r="DM111" s="17">
        <f t="shared" si="127"/>
        <v>0.26838315136872354</v>
      </c>
      <c r="DN111" s="17" t="str">
        <f t="shared" si="128"/>
        <v>small</v>
      </c>
      <c r="DO111" s="17" t="str">
        <f t="shared" si="129"/>
        <v>-
small</v>
      </c>
      <c r="DP111" s="17">
        <f t="shared" si="130"/>
        <v>0.16062302922362542</v>
      </c>
      <c r="DQ111" s="17" t="str">
        <f t="shared" si="131"/>
        <v>+</v>
      </c>
      <c r="DR111" s="17">
        <f t="shared" si="132"/>
        <v>0.16062302922362542</v>
      </c>
      <c r="DS111" s="17" t="str">
        <f t="shared" si="133"/>
        <v>small</v>
      </c>
      <c r="DT111" s="17" t="str">
        <f t="shared" si="134"/>
        <v>+
small</v>
      </c>
      <c r="DU111" s="17">
        <f t="shared" si="135"/>
        <v>3.9248409194833599E-2</v>
      </c>
      <c r="DV111" s="17" t="str">
        <f t="shared" si="136"/>
        <v/>
      </c>
      <c r="DW111" s="17">
        <f t="shared" si="137"/>
        <v>3.9248409194833599E-2</v>
      </c>
      <c r="DX111" s="17" t="str">
        <f t="shared" si="138"/>
        <v/>
      </c>
      <c r="DY111" s="17" t="str">
        <f t="shared" si="139"/>
        <v xml:space="preserve">
</v>
      </c>
      <c r="DZ111" s="17">
        <f t="shared" si="140"/>
        <v>0.13732156492973679</v>
      </c>
      <c r="EA111" s="17" t="str">
        <f t="shared" si="141"/>
        <v>+</v>
      </c>
      <c r="EB111" s="17">
        <f t="shared" si="142"/>
        <v>0.13732156492973679</v>
      </c>
      <c r="EC111" s="17" t="str">
        <f t="shared" si="143"/>
        <v>small</v>
      </c>
      <c r="ED111" s="17" t="str">
        <f t="shared" si="144"/>
        <v>+
small</v>
      </c>
      <c r="EE111" s="17">
        <f t="shared" si="145"/>
        <v>-6.1070481655245944E-2</v>
      </c>
      <c r="EF111" s="17" t="str">
        <f t="shared" si="146"/>
        <v/>
      </c>
      <c r="EG111" s="17">
        <f t="shared" si="147"/>
        <v>6.1070481655245944E-2</v>
      </c>
      <c r="EH111" s="17" t="str">
        <f t="shared" si="148"/>
        <v/>
      </c>
      <c r="EI111" s="17" t="str">
        <f t="shared" si="149"/>
        <v xml:space="preserve">
</v>
      </c>
    </row>
    <row r="112" spans="1:139" ht="12.75" customHeight="1" x14ac:dyDescent="0.2">
      <c r="A112" s="2" t="s">
        <v>256</v>
      </c>
      <c r="B112" s="2" t="s">
        <v>252</v>
      </c>
      <c r="C112" s="2" t="s">
        <v>257</v>
      </c>
      <c r="D112" s="31">
        <v>2.5099999999999998</v>
      </c>
      <c r="E112" s="31">
        <v>1.28</v>
      </c>
      <c r="F112" s="125">
        <v>57</v>
      </c>
      <c r="G112" s="31">
        <v>2.62</v>
      </c>
      <c r="H112" s="31">
        <v>1.29</v>
      </c>
      <c r="I112" s="125">
        <v>29</v>
      </c>
      <c r="J112" s="31">
        <v>3.2</v>
      </c>
      <c r="K112" s="31">
        <v>1.48</v>
      </c>
      <c r="L112" s="125">
        <v>5</v>
      </c>
      <c r="M112" s="31">
        <v>2.2200000000000002</v>
      </c>
      <c r="N112" s="31">
        <v>1.2</v>
      </c>
      <c r="O112" s="125">
        <v>23</v>
      </c>
      <c r="P112" s="31">
        <v>2.69</v>
      </c>
      <c r="Q112" s="31">
        <v>1.49</v>
      </c>
      <c r="R112" s="125">
        <v>13</v>
      </c>
      <c r="S112" s="31">
        <v>2.46</v>
      </c>
      <c r="T112" s="31">
        <v>1.2</v>
      </c>
      <c r="U112" s="125">
        <v>13</v>
      </c>
      <c r="V112" s="31">
        <v>2.67</v>
      </c>
      <c r="W112" s="31">
        <v>1.21</v>
      </c>
      <c r="X112" s="125">
        <v>27</v>
      </c>
      <c r="Y112" s="31">
        <v>2.37</v>
      </c>
      <c r="Z112" s="31">
        <v>1.35</v>
      </c>
      <c r="AA112" s="125">
        <v>30</v>
      </c>
      <c r="AB112" s="31">
        <v>2.4900000000000002</v>
      </c>
      <c r="AC112" s="31">
        <v>1.28</v>
      </c>
      <c r="AD112" s="125">
        <v>43</v>
      </c>
      <c r="AE112" s="31">
        <v>2.57</v>
      </c>
      <c r="AF112" s="31">
        <v>1.34</v>
      </c>
      <c r="AG112" s="125">
        <v>14</v>
      </c>
      <c r="AH112" s="31">
        <v>2.5000000000000004</v>
      </c>
      <c r="AI112" s="31">
        <v>1.1964559537714159</v>
      </c>
      <c r="AJ112" s="125">
        <v>74</v>
      </c>
      <c r="AK112" s="31">
        <v>2.4473684210526319</v>
      </c>
      <c r="AL112" s="31">
        <v>1.2881448722673978</v>
      </c>
      <c r="AM112" s="125">
        <v>38</v>
      </c>
      <c r="AN112" s="31">
        <v>2.6666666666666665</v>
      </c>
      <c r="AO112" s="31">
        <v>0.81649658092772592</v>
      </c>
      <c r="AP112" s="125">
        <v>6</v>
      </c>
      <c r="AQ112" s="31">
        <v>2.5333333333333328</v>
      </c>
      <c r="AR112" s="31">
        <v>1.1665845619713495</v>
      </c>
      <c r="AS112" s="125">
        <v>30</v>
      </c>
      <c r="AT112" s="31">
        <v>2.2727272727272729</v>
      </c>
      <c r="AU112" s="31">
        <v>1.1908743922772957</v>
      </c>
      <c r="AV112" s="125">
        <v>11</v>
      </c>
      <c r="AW112" s="31">
        <v>2.454545454545455</v>
      </c>
      <c r="AX112" s="31">
        <v>1.2993504870941053</v>
      </c>
      <c r="AY112" s="125">
        <v>22</v>
      </c>
      <c r="AZ112" s="31">
        <v>2.6000000000000005</v>
      </c>
      <c r="BA112" s="31">
        <v>1.1167178800079329</v>
      </c>
      <c r="BB112" s="125">
        <v>35</v>
      </c>
      <c r="BC112" s="31">
        <v>2.4102564102564101</v>
      </c>
      <c r="BD112" s="31">
        <v>1.2715086091135728</v>
      </c>
      <c r="BE112" s="125">
        <v>39</v>
      </c>
      <c r="BF112" s="31">
        <v>2.5079365079365084</v>
      </c>
      <c r="BG112" s="31">
        <v>1.1622144584871765</v>
      </c>
      <c r="BH112" s="125">
        <v>63</v>
      </c>
      <c r="BI112" s="31">
        <v>2.4545454545454541</v>
      </c>
      <c r="BJ112" s="31">
        <v>1.4396969378057562</v>
      </c>
      <c r="BK112" s="125">
        <v>11</v>
      </c>
      <c r="BL112" s="6"/>
      <c r="BM112" s="17">
        <f t="shared" si="76"/>
        <v>-0.44961240310077522</v>
      </c>
      <c r="BN112" s="14" t="str">
        <f t="shared" si="75"/>
        <v>tenured</v>
      </c>
      <c r="BO112" s="14">
        <f t="shared" si="77"/>
        <v>0.44961240310077522</v>
      </c>
      <c r="BP112" s="14" t="str">
        <f t="shared" si="78"/>
        <v>moderate</v>
      </c>
      <c r="BQ112" s="14" t="str">
        <f t="shared" si="79"/>
        <v>tenured
moderate</v>
      </c>
      <c r="BR112" s="17">
        <f t="shared" si="80"/>
        <v>0.3100775193798449</v>
      </c>
      <c r="BS112" s="14" t="str">
        <f t="shared" si="81"/>
        <v>ntt</v>
      </c>
      <c r="BT112" s="14">
        <f t="shared" si="82"/>
        <v>0.3100775193798449</v>
      </c>
      <c r="BU112" s="14" t="str">
        <f t="shared" si="83"/>
        <v>moderate</v>
      </c>
      <c r="BV112" s="14" t="str">
        <f t="shared" si="84"/>
        <v>ntt
moderate</v>
      </c>
      <c r="BW112" s="17">
        <f t="shared" si="85"/>
        <v>0.15436241610738255</v>
      </c>
      <c r="BX112" s="14" t="str">
        <f t="shared" si="86"/>
        <v>assoc</v>
      </c>
      <c r="BY112" s="14">
        <f t="shared" si="87"/>
        <v>0.15436241610738255</v>
      </c>
      <c r="BZ112" s="14" t="str">
        <f t="shared" si="88"/>
        <v>small</v>
      </c>
      <c r="CA112" s="14" t="str">
        <f t="shared" si="89"/>
        <v>assoc
small</v>
      </c>
      <c r="CB112" s="17">
        <f t="shared" si="90"/>
        <v>0.24793388429752053</v>
      </c>
      <c r="CC112" s="14" t="str">
        <f t="shared" si="91"/>
        <v>women</v>
      </c>
      <c r="CD112" s="14">
        <f t="shared" si="92"/>
        <v>0.24793388429752053</v>
      </c>
      <c r="CE112" s="14" t="str">
        <f t="shared" si="93"/>
        <v>small</v>
      </c>
      <c r="CF112" s="14" t="str">
        <f t="shared" si="94"/>
        <v>women
small</v>
      </c>
      <c r="CG112" s="17">
        <f t="shared" si="95"/>
        <v>-6.2499999999999709E-2</v>
      </c>
      <c r="CH112" s="14" t="str">
        <f t="shared" si="96"/>
        <v/>
      </c>
      <c r="CI112" s="14">
        <f t="shared" si="97"/>
        <v>6.2499999999999709E-2</v>
      </c>
      <c r="CJ112" s="14" t="str">
        <f t="shared" si="98"/>
        <v/>
      </c>
      <c r="CK112" s="14" t="str">
        <f t="shared" si="99"/>
        <v xml:space="preserve">
</v>
      </c>
      <c r="CL112" s="17">
        <f t="shared" si="100"/>
        <v>-8.3580176674935523E-3</v>
      </c>
      <c r="CM112" s="14" t="str">
        <f t="shared" si="101"/>
        <v/>
      </c>
      <c r="CN112" s="14">
        <f t="shared" si="102"/>
        <v>8.3580176674935523E-3</v>
      </c>
      <c r="CO112" s="14" t="str">
        <f t="shared" si="103"/>
        <v/>
      </c>
      <c r="CP112" s="14" t="str">
        <f t="shared" si="104"/>
        <v xml:space="preserve">
</v>
      </c>
      <c r="CQ112" s="17">
        <f t="shared" si="105"/>
        <v>-0.13401565512076405</v>
      </c>
      <c r="CR112" s="17" t="str">
        <f t="shared" si="106"/>
        <v>-</v>
      </c>
      <c r="CS112" s="17">
        <f t="shared" si="107"/>
        <v>0.13401565512076405</v>
      </c>
      <c r="CT112" s="17" t="str">
        <f t="shared" si="108"/>
        <v>small</v>
      </c>
      <c r="CU112" s="17" t="str">
        <f t="shared" si="109"/>
        <v>-
small</v>
      </c>
      <c r="CV112" s="151">
        <f t="shared" si="110"/>
        <v>-0.65319726474218132</v>
      </c>
      <c r="CW112" s="17" t="str">
        <f t="shared" si="111"/>
        <v>-</v>
      </c>
      <c r="CX112" s="17">
        <f t="shared" si="112"/>
        <v>0.65319726474218132</v>
      </c>
      <c r="CY112" s="17" t="str">
        <f t="shared" si="113"/>
        <v>Large</v>
      </c>
      <c r="CZ112" s="17" t="str">
        <f t="shared" si="114"/>
        <v>-
Large</v>
      </c>
      <c r="DA112" s="17">
        <f t="shared" si="115"/>
        <v>0.26859033073765964</v>
      </c>
      <c r="DB112" s="17" t="str">
        <f t="shared" si="116"/>
        <v>+</v>
      </c>
      <c r="DC112" s="17">
        <f t="shared" si="117"/>
        <v>0.26859033073765964</v>
      </c>
      <c r="DD112" s="17" t="str">
        <f t="shared" si="118"/>
        <v>small</v>
      </c>
      <c r="DE112" s="17" t="str">
        <f t="shared" si="119"/>
        <v>+
small</v>
      </c>
      <c r="DF112" s="17">
        <f t="shared" si="120"/>
        <v>-0.35039188849697328</v>
      </c>
      <c r="DG112" s="17" t="str">
        <f t="shared" si="121"/>
        <v>-</v>
      </c>
      <c r="DH112" s="17">
        <f t="shared" si="122"/>
        <v>0.35039188849697328</v>
      </c>
      <c r="DI112" s="17" t="str">
        <f t="shared" si="123"/>
        <v>moderate</v>
      </c>
      <c r="DJ112" s="17" t="str">
        <f t="shared" si="124"/>
        <v>-
moderate</v>
      </c>
      <c r="DK112" s="17">
        <f t="shared" si="125"/>
        <v>-4.1979015736882466E-3</v>
      </c>
      <c r="DL112" s="17" t="str">
        <f t="shared" si="126"/>
        <v/>
      </c>
      <c r="DM112" s="17">
        <f t="shared" si="127"/>
        <v>4.1979015736882466E-3</v>
      </c>
      <c r="DN112" s="17" t="str">
        <f t="shared" si="128"/>
        <v/>
      </c>
      <c r="DO112" s="17" t="str">
        <f t="shared" si="129"/>
        <v xml:space="preserve">
</v>
      </c>
      <c r="DP112" s="17">
        <f t="shared" si="130"/>
        <v>-6.2683692321199455E-2</v>
      </c>
      <c r="DQ112" s="17" t="str">
        <f t="shared" si="131"/>
        <v/>
      </c>
      <c r="DR112" s="17">
        <f t="shared" si="132"/>
        <v>6.2683692321199455E-2</v>
      </c>
      <c r="DS112" s="17" t="str">
        <f t="shared" si="133"/>
        <v/>
      </c>
      <c r="DT112" s="17" t="str">
        <f t="shared" si="134"/>
        <v xml:space="preserve">
</v>
      </c>
      <c r="DU112" s="17">
        <f t="shared" si="135"/>
        <v>3.1660352095039784E-2</v>
      </c>
      <c r="DV112" s="17" t="str">
        <f t="shared" si="136"/>
        <v/>
      </c>
      <c r="DW112" s="17">
        <f t="shared" si="137"/>
        <v>3.1660352095039784E-2</v>
      </c>
      <c r="DX112" s="17" t="str">
        <f t="shared" si="138"/>
        <v/>
      </c>
      <c r="DY112" s="17" t="str">
        <f t="shared" si="139"/>
        <v xml:space="preserve">
</v>
      </c>
      <c r="DZ112" s="17">
        <f t="shared" si="140"/>
        <v>1.5433044913118369E-2</v>
      </c>
      <c r="EA112" s="17" t="str">
        <f t="shared" si="141"/>
        <v/>
      </c>
      <c r="EB112" s="17">
        <f t="shared" si="142"/>
        <v>1.5433044913118369E-2</v>
      </c>
      <c r="EC112" s="17" t="str">
        <f t="shared" si="143"/>
        <v/>
      </c>
      <c r="ED112" s="17" t="str">
        <f t="shared" si="144"/>
        <v xml:space="preserve">
</v>
      </c>
      <c r="EE112" s="17">
        <f t="shared" si="145"/>
        <v>-8.0193645219882245E-2</v>
      </c>
      <c r="EF112" s="17" t="str">
        <f t="shared" si="146"/>
        <v/>
      </c>
      <c r="EG112" s="17">
        <f t="shared" si="147"/>
        <v>8.0193645219882245E-2</v>
      </c>
      <c r="EH112" s="17" t="str">
        <f t="shared" si="148"/>
        <v/>
      </c>
      <c r="EI112" s="17" t="str">
        <f t="shared" si="149"/>
        <v xml:space="preserve">
</v>
      </c>
    </row>
    <row r="113" spans="1:139" s="117" customFormat="1" x14ac:dyDescent="0.2">
      <c r="A113" s="113"/>
      <c r="B113" s="113" t="s">
        <v>37</v>
      </c>
      <c r="C113" s="114" t="s">
        <v>258</v>
      </c>
      <c r="D113" s="115">
        <v>3.01</v>
      </c>
      <c r="E113" s="115">
        <v>0.9</v>
      </c>
      <c r="F113" s="128">
        <v>58</v>
      </c>
      <c r="G113" s="115">
        <v>2.95</v>
      </c>
      <c r="H113" s="115">
        <v>0.88</v>
      </c>
      <c r="I113" s="128">
        <v>29</v>
      </c>
      <c r="J113" s="115">
        <v>3.63</v>
      </c>
      <c r="K113" s="115">
        <v>0.22</v>
      </c>
      <c r="L113" s="128">
        <v>5</v>
      </c>
      <c r="M113" s="115">
        <v>2.96</v>
      </c>
      <c r="N113" s="115">
        <v>0.98</v>
      </c>
      <c r="O113" s="128">
        <v>24</v>
      </c>
      <c r="P113" s="115">
        <v>2.92</v>
      </c>
      <c r="Q113" s="115">
        <v>0.81</v>
      </c>
      <c r="R113" s="128">
        <v>12</v>
      </c>
      <c r="S113" s="115">
        <v>2.87</v>
      </c>
      <c r="T113" s="115">
        <v>1</v>
      </c>
      <c r="U113" s="128">
        <v>14</v>
      </c>
      <c r="V113" s="115">
        <v>3.12</v>
      </c>
      <c r="W113" s="115">
        <v>0.81</v>
      </c>
      <c r="X113" s="128">
        <v>28</v>
      </c>
      <c r="Y113" s="115">
        <v>2.92</v>
      </c>
      <c r="Z113" s="115">
        <v>0.98</v>
      </c>
      <c r="AA113" s="128">
        <v>30</v>
      </c>
      <c r="AB113" s="115">
        <v>2.89</v>
      </c>
      <c r="AC113" s="115">
        <v>0.94</v>
      </c>
      <c r="AD113" s="128">
        <v>44</v>
      </c>
      <c r="AE113" s="115">
        <v>3.39</v>
      </c>
      <c r="AF113" s="115">
        <v>0.66</v>
      </c>
      <c r="AG113" s="128">
        <v>14</v>
      </c>
      <c r="AH113" s="115">
        <v>3.3798666666666666</v>
      </c>
      <c r="AI113" s="115">
        <v>0.8224066419264161</v>
      </c>
      <c r="AJ113" s="128">
        <v>75</v>
      </c>
      <c r="AK113" s="115">
        <v>3.4473684210526319</v>
      </c>
      <c r="AL113" s="115">
        <v>0.88899482931195106</v>
      </c>
      <c r="AM113" s="128">
        <v>38</v>
      </c>
      <c r="AN113" s="115">
        <v>3.5</v>
      </c>
      <c r="AO113" s="115">
        <v>0.80097440658238261</v>
      </c>
      <c r="AP113" s="128">
        <v>6</v>
      </c>
      <c r="AQ113" s="115">
        <v>3.2738709677419364</v>
      </c>
      <c r="AR113" s="115">
        <v>0.75261179643228582</v>
      </c>
      <c r="AS113" s="128">
        <v>31</v>
      </c>
      <c r="AT113" s="115">
        <v>3.44</v>
      </c>
      <c r="AU113" s="115">
        <v>1.0670520137275408</v>
      </c>
      <c r="AV113" s="128">
        <v>11</v>
      </c>
      <c r="AW113" s="115">
        <v>3.4086363636363637</v>
      </c>
      <c r="AX113" s="115">
        <v>0.86549900527876289</v>
      </c>
      <c r="AY113" s="128">
        <v>22</v>
      </c>
      <c r="AZ113" s="115">
        <v>3.3954285714285719</v>
      </c>
      <c r="BA113" s="115">
        <v>0.88523955832884704</v>
      </c>
      <c r="BB113" s="128">
        <v>35</v>
      </c>
      <c r="BC113" s="115">
        <v>3.36625</v>
      </c>
      <c r="BD113" s="115">
        <v>0.77443341572056101</v>
      </c>
      <c r="BE113" s="128">
        <v>40</v>
      </c>
      <c r="BF113" s="115">
        <v>3.3517460317460319</v>
      </c>
      <c r="BG113" s="115">
        <v>0.86826772235619332</v>
      </c>
      <c r="BH113" s="128">
        <v>63</v>
      </c>
      <c r="BI113" s="115">
        <v>3.5274999999999999</v>
      </c>
      <c r="BJ113" s="115">
        <v>0.52202620972166103</v>
      </c>
      <c r="BK113" s="128">
        <v>12</v>
      </c>
      <c r="BL113" s="118"/>
      <c r="BM113" s="151">
        <f t="shared" si="76"/>
        <v>-0.77272727272727237</v>
      </c>
      <c r="BN113" s="106" t="str">
        <f t="shared" si="75"/>
        <v>tenured</v>
      </c>
      <c r="BO113" s="106">
        <f t="shared" si="77"/>
        <v>0.77272727272727237</v>
      </c>
      <c r="BP113" s="106" t="str">
        <f t="shared" si="78"/>
        <v>Large</v>
      </c>
      <c r="BQ113" s="106" t="str">
        <f t="shared" si="79"/>
        <v>tenured
Large</v>
      </c>
      <c r="BR113" s="151">
        <f t="shared" si="80"/>
        <v>-1.1363636363636121E-2</v>
      </c>
      <c r="BS113" s="106" t="str">
        <f t="shared" si="81"/>
        <v/>
      </c>
      <c r="BT113" s="106">
        <f t="shared" si="82"/>
        <v>1.1363636363636121E-2</v>
      </c>
      <c r="BU113" s="106" t="str">
        <f t="shared" si="83"/>
        <v/>
      </c>
      <c r="BV113" s="106" t="str">
        <f t="shared" si="84"/>
        <v xml:space="preserve">
</v>
      </c>
      <c r="BW113" s="151">
        <f t="shared" si="85"/>
        <v>6.172839506172817E-2</v>
      </c>
      <c r="BX113" s="106" t="str">
        <f t="shared" si="86"/>
        <v/>
      </c>
      <c r="BY113" s="106">
        <f t="shared" si="87"/>
        <v>6.172839506172817E-2</v>
      </c>
      <c r="BZ113" s="106" t="str">
        <f t="shared" si="88"/>
        <v/>
      </c>
      <c r="CA113" s="106" t="str">
        <f t="shared" si="89"/>
        <v xml:space="preserve">
</v>
      </c>
      <c r="CB113" s="151">
        <f t="shared" si="90"/>
        <v>0.24691358024691379</v>
      </c>
      <c r="CC113" s="106" t="str">
        <f t="shared" si="91"/>
        <v>women</v>
      </c>
      <c r="CD113" s="106">
        <f t="shared" si="92"/>
        <v>0.24691358024691379</v>
      </c>
      <c r="CE113" s="106" t="str">
        <f t="shared" si="93"/>
        <v>small</v>
      </c>
      <c r="CF113" s="106" t="str">
        <f t="shared" si="94"/>
        <v>women
small</v>
      </c>
      <c r="CG113" s="151">
        <f t="shared" si="95"/>
        <v>-0.53191489361702127</v>
      </c>
      <c r="CH113" s="106" t="str">
        <f t="shared" si="96"/>
        <v>white</v>
      </c>
      <c r="CI113" s="106">
        <f t="shared" si="97"/>
        <v>0.53191489361702127</v>
      </c>
      <c r="CJ113" s="106" t="str">
        <f t="shared" si="98"/>
        <v>Large</v>
      </c>
      <c r="CK113" s="106" t="str">
        <f t="shared" si="99"/>
        <v>white
Large</v>
      </c>
      <c r="CL113" s="151">
        <f t="shared" si="100"/>
        <v>0.44973696442952632</v>
      </c>
      <c r="CM113" s="106" t="str">
        <f t="shared" si="101"/>
        <v>+</v>
      </c>
      <c r="CN113" s="106">
        <f t="shared" si="102"/>
        <v>0.44973696442952632</v>
      </c>
      <c r="CO113" s="106" t="str">
        <f t="shared" si="103"/>
        <v>moderate</v>
      </c>
      <c r="CP113" s="106" t="str">
        <f t="shared" si="104"/>
        <v>+
moderate</v>
      </c>
      <c r="CQ113" s="151">
        <f t="shared" si="105"/>
        <v>0.55947279405165529</v>
      </c>
      <c r="CR113" s="151" t="str">
        <f t="shared" si="106"/>
        <v>+</v>
      </c>
      <c r="CS113" s="151">
        <f t="shared" si="107"/>
        <v>0.55947279405165529</v>
      </c>
      <c r="CT113" s="151" t="str">
        <f t="shared" si="108"/>
        <v>Large</v>
      </c>
      <c r="CU113" s="151" t="str">
        <f t="shared" si="109"/>
        <v>+
Large</v>
      </c>
      <c r="CV113" s="151">
        <f t="shared" si="110"/>
        <v>-0.16230231444558524</v>
      </c>
      <c r="CW113" s="151" t="str">
        <f t="shared" si="111"/>
        <v>-</v>
      </c>
      <c r="CX113" s="151">
        <f t="shared" si="112"/>
        <v>0.16230231444558524</v>
      </c>
      <c r="CY113" s="151" t="str">
        <f t="shared" si="113"/>
        <v>small</v>
      </c>
      <c r="CZ113" s="151" t="str">
        <f t="shared" si="114"/>
        <v>-
small</v>
      </c>
      <c r="DA113" s="151">
        <f t="shared" si="115"/>
        <v>0.41704231747339632</v>
      </c>
      <c r="DB113" s="151" t="str">
        <f t="shared" si="116"/>
        <v>+</v>
      </c>
      <c r="DC113" s="151">
        <f t="shared" si="117"/>
        <v>0.41704231747339632</v>
      </c>
      <c r="DD113" s="151" t="str">
        <f t="shared" si="118"/>
        <v>moderate</v>
      </c>
      <c r="DE113" s="151" t="str">
        <f t="shared" si="119"/>
        <v>+
moderate</v>
      </c>
      <c r="DF113" s="151">
        <f t="shared" si="120"/>
        <v>0.48732394795215289</v>
      </c>
      <c r="DG113" s="151" t="str">
        <f t="shared" si="121"/>
        <v>+</v>
      </c>
      <c r="DH113" s="151">
        <f t="shared" si="122"/>
        <v>0.48732394795215289</v>
      </c>
      <c r="DI113" s="151" t="str">
        <f t="shared" si="123"/>
        <v>moderate</v>
      </c>
      <c r="DJ113" s="151" t="str">
        <f t="shared" si="124"/>
        <v>+
moderate</v>
      </c>
      <c r="DK113" s="151">
        <f t="shared" si="125"/>
        <v>0.62234197884823417</v>
      </c>
      <c r="DL113" s="151" t="str">
        <f t="shared" si="126"/>
        <v>+</v>
      </c>
      <c r="DM113" s="151">
        <f t="shared" si="127"/>
        <v>0.62234197884823417</v>
      </c>
      <c r="DN113" s="151" t="str">
        <f t="shared" si="128"/>
        <v>Large</v>
      </c>
      <c r="DO113" s="151" t="str">
        <f t="shared" si="129"/>
        <v>+
Large</v>
      </c>
      <c r="DP113" s="151">
        <f t="shared" si="130"/>
        <v>0.31113450459503317</v>
      </c>
      <c r="DQ113" s="151" t="str">
        <f t="shared" si="131"/>
        <v>+</v>
      </c>
      <c r="DR113" s="151">
        <f t="shared" si="132"/>
        <v>0.31113450459503317</v>
      </c>
      <c r="DS113" s="151" t="str">
        <f t="shared" si="133"/>
        <v>moderate</v>
      </c>
      <c r="DT113" s="151" t="str">
        <f t="shared" si="134"/>
        <v>+
moderate</v>
      </c>
      <c r="DU113" s="151">
        <f t="shared" si="135"/>
        <v>0.57622771815029805</v>
      </c>
      <c r="DV113" s="151" t="str">
        <f t="shared" si="136"/>
        <v>+</v>
      </c>
      <c r="DW113" s="151">
        <f t="shared" si="137"/>
        <v>0.57622771815029805</v>
      </c>
      <c r="DX113" s="151" t="str">
        <f t="shared" si="138"/>
        <v>Large</v>
      </c>
      <c r="DY113" s="151" t="str">
        <f t="shared" si="139"/>
        <v>+
Large</v>
      </c>
      <c r="DZ113" s="151">
        <f t="shared" si="140"/>
        <v>0.53180144770671056</v>
      </c>
      <c r="EA113" s="151" t="str">
        <f t="shared" si="141"/>
        <v>+</v>
      </c>
      <c r="EB113" s="151">
        <f t="shared" si="142"/>
        <v>0.53180144770671056</v>
      </c>
      <c r="EC113" s="151" t="str">
        <f t="shared" si="143"/>
        <v>Large</v>
      </c>
      <c r="ED113" s="151" t="str">
        <f t="shared" si="144"/>
        <v>+
Large</v>
      </c>
      <c r="EE113" s="151">
        <f t="shared" si="145"/>
        <v>0.26339673648438705</v>
      </c>
      <c r="EF113" s="151" t="str">
        <f t="shared" si="146"/>
        <v>+</v>
      </c>
      <c r="EG113" s="151">
        <f t="shared" si="147"/>
        <v>0.26339673648438705</v>
      </c>
      <c r="EH113" s="151" t="str">
        <f t="shared" si="148"/>
        <v>small</v>
      </c>
      <c r="EI113" s="151" t="str">
        <f t="shared" si="149"/>
        <v>+
small</v>
      </c>
    </row>
    <row r="114" spans="1:139" x14ac:dyDescent="0.2">
      <c r="A114" s="2" t="s">
        <v>259</v>
      </c>
      <c r="B114" s="2" t="s">
        <v>37</v>
      </c>
      <c r="C114" s="2" t="s">
        <v>260</v>
      </c>
      <c r="D114" s="31">
        <v>2.98</v>
      </c>
      <c r="E114" s="31">
        <v>1.1299999999999999</v>
      </c>
      <c r="F114" s="125">
        <v>57</v>
      </c>
      <c r="G114" s="31">
        <v>3.07</v>
      </c>
      <c r="H114" s="31">
        <v>1.03</v>
      </c>
      <c r="I114" s="125">
        <v>29</v>
      </c>
      <c r="J114" s="31">
        <v>3.6</v>
      </c>
      <c r="K114" s="31">
        <v>0.89</v>
      </c>
      <c r="L114" s="125">
        <v>5</v>
      </c>
      <c r="M114" s="31">
        <v>2.74</v>
      </c>
      <c r="N114" s="31">
        <v>1.25</v>
      </c>
      <c r="O114" s="125">
        <v>23</v>
      </c>
      <c r="P114" s="31">
        <v>3</v>
      </c>
      <c r="Q114" s="31">
        <v>0.74</v>
      </c>
      <c r="R114" s="125">
        <v>12</v>
      </c>
      <c r="S114" s="31">
        <v>3</v>
      </c>
      <c r="T114" s="31">
        <v>1.3</v>
      </c>
      <c r="U114" s="125">
        <v>14</v>
      </c>
      <c r="V114" s="31">
        <v>3.18</v>
      </c>
      <c r="W114" s="31">
        <v>1.06</v>
      </c>
      <c r="X114" s="125">
        <v>28</v>
      </c>
      <c r="Y114" s="31">
        <v>2.79</v>
      </c>
      <c r="Z114" s="31">
        <v>1.18</v>
      </c>
      <c r="AA114" s="125">
        <v>29</v>
      </c>
      <c r="AB114" s="31">
        <v>2.86</v>
      </c>
      <c r="AC114" s="31">
        <v>1.1499999999999999</v>
      </c>
      <c r="AD114" s="125">
        <v>43</v>
      </c>
      <c r="AE114" s="31">
        <v>3.36</v>
      </c>
      <c r="AF114" s="31">
        <v>1.01</v>
      </c>
      <c r="AG114" s="125">
        <v>14</v>
      </c>
      <c r="AH114" s="31">
        <v>3.4324324324324325</v>
      </c>
      <c r="AI114" s="31">
        <v>0.95201417453878745</v>
      </c>
      <c r="AJ114" s="125">
        <v>74</v>
      </c>
      <c r="AK114" s="31">
        <v>3.513513513513514</v>
      </c>
      <c r="AL114" s="31">
        <v>0.93159426139702473</v>
      </c>
      <c r="AM114" s="125">
        <v>37</v>
      </c>
      <c r="AN114" s="31">
        <v>3.8333333333333335</v>
      </c>
      <c r="AO114" s="31">
        <v>1.1690451944500122</v>
      </c>
      <c r="AP114" s="125">
        <v>6</v>
      </c>
      <c r="AQ114" s="31">
        <v>3.258064516129032</v>
      </c>
      <c r="AR114" s="31">
        <v>0.92979359485439461</v>
      </c>
      <c r="AS114" s="125">
        <v>31</v>
      </c>
      <c r="AT114" s="31">
        <v>3.6363636363636367</v>
      </c>
      <c r="AU114" s="31">
        <v>1.1200649331826502</v>
      </c>
      <c r="AV114" s="125">
        <v>11</v>
      </c>
      <c r="AW114" s="31">
        <v>3.4090909090909087</v>
      </c>
      <c r="AX114" s="31">
        <v>0.90811636075743318</v>
      </c>
      <c r="AY114" s="125">
        <v>22</v>
      </c>
      <c r="AZ114" s="31">
        <v>3.4285714285714279</v>
      </c>
      <c r="BA114" s="31">
        <v>1.0371259576834631</v>
      </c>
      <c r="BB114" s="125">
        <v>35</v>
      </c>
      <c r="BC114" s="31">
        <v>3.435897435897437</v>
      </c>
      <c r="BD114" s="31">
        <v>0.88242702978092724</v>
      </c>
      <c r="BE114" s="125">
        <v>39</v>
      </c>
      <c r="BF114" s="31">
        <v>3.412698412698413</v>
      </c>
      <c r="BG114" s="31">
        <v>0.99409418381145476</v>
      </c>
      <c r="BH114" s="125">
        <v>63</v>
      </c>
      <c r="BI114" s="31">
        <v>3.5454545454545454</v>
      </c>
      <c r="BJ114" s="31">
        <v>0.68755165095232862</v>
      </c>
      <c r="BK114" s="125">
        <v>11</v>
      </c>
      <c r="BL114" s="6"/>
      <c r="BM114" s="17">
        <f t="shared" si="76"/>
        <v>-0.51456310679611672</v>
      </c>
      <c r="BN114" s="14" t="str">
        <f t="shared" si="75"/>
        <v>tenured</v>
      </c>
      <c r="BO114" s="14">
        <f t="shared" si="77"/>
        <v>0.51456310679611672</v>
      </c>
      <c r="BP114" s="14" t="str">
        <f t="shared" si="78"/>
        <v>Large</v>
      </c>
      <c r="BQ114" s="14" t="str">
        <f t="shared" si="79"/>
        <v>tenured
Large</v>
      </c>
      <c r="BR114" s="17">
        <f t="shared" si="80"/>
        <v>0.32038834951456274</v>
      </c>
      <c r="BS114" s="14" t="str">
        <f t="shared" si="81"/>
        <v>ntt</v>
      </c>
      <c r="BT114" s="14">
        <f t="shared" si="82"/>
        <v>0.32038834951456274</v>
      </c>
      <c r="BU114" s="14" t="str">
        <f t="shared" si="83"/>
        <v>moderate</v>
      </c>
      <c r="BV114" s="14" t="str">
        <f t="shared" si="84"/>
        <v>ntt
moderate</v>
      </c>
      <c r="BW114" s="17">
        <f t="shared" si="85"/>
        <v>0</v>
      </c>
      <c r="BX114" s="14" t="str">
        <f t="shared" si="86"/>
        <v/>
      </c>
      <c r="BY114" s="14">
        <f t="shared" si="87"/>
        <v>0</v>
      </c>
      <c r="BZ114" s="14" t="str">
        <f t="shared" si="88"/>
        <v/>
      </c>
      <c r="CA114" s="14" t="str">
        <f t="shared" si="89"/>
        <v xml:space="preserve">
</v>
      </c>
      <c r="CB114" s="17">
        <f t="shared" si="90"/>
        <v>0.36792452830188688</v>
      </c>
      <c r="CC114" s="14" t="str">
        <f t="shared" si="91"/>
        <v>women</v>
      </c>
      <c r="CD114" s="14">
        <f t="shared" si="92"/>
        <v>0.36792452830188688</v>
      </c>
      <c r="CE114" s="14" t="str">
        <f t="shared" si="93"/>
        <v>moderate</v>
      </c>
      <c r="CF114" s="14" t="str">
        <f t="shared" si="94"/>
        <v>women
moderate</v>
      </c>
      <c r="CG114" s="17">
        <f t="shared" si="95"/>
        <v>-0.43478260869565222</v>
      </c>
      <c r="CH114" s="14" t="str">
        <f t="shared" si="96"/>
        <v>white</v>
      </c>
      <c r="CI114" s="14">
        <f t="shared" si="97"/>
        <v>0.43478260869565222</v>
      </c>
      <c r="CJ114" s="14" t="str">
        <f t="shared" si="98"/>
        <v>moderate</v>
      </c>
      <c r="CK114" s="14" t="str">
        <f t="shared" si="99"/>
        <v>white
moderate</v>
      </c>
      <c r="CL114" s="17">
        <f t="shared" si="100"/>
        <v>0.47523707580469354</v>
      </c>
      <c r="CM114" s="14" t="str">
        <f t="shared" si="101"/>
        <v>+</v>
      </c>
      <c r="CN114" s="14">
        <f t="shared" si="102"/>
        <v>0.47523707580469354</v>
      </c>
      <c r="CO114" s="14" t="str">
        <f t="shared" si="103"/>
        <v>moderate</v>
      </c>
      <c r="CP114" s="14" t="str">
        <f t="shared" si="104"/>
        <v>+
moderate</v>
      </c>
      <c r="CQ114" s="17">
        <f t="shared" si="105"/>
        <v>0.47608012617898537</v>
      </c>
      <c r="CR114" s="17" t="str">
        <f t="shared" si="106"/>
        <v>+</v>
      </c>
      <c r="CS114" s="17">
        <f t="shared" si="107"/>
        <v>0.47608012617898537</v>
      </c>
      <c r="CT114" s="17" t="str">
        <f t="shared" si="108"/>
        <v>moderate</v>
      </c>
      <c r="CU114" s="17" t="str">
        <f t="shared" si="109"/>
        <v>+
moderate</v>
      </c>
      <c r="CV114" s="151">
        <f t="shared" si="110"/>
        <v>0.19959308197927039</v>
      </c>
      <c r="CW114" s="17" t="str">
        <f t="shared" si="111"/>
        <v>+</v>
      </c>
      <c r="CX114" s="17">
        <f t="shared" si="112"/>
        <v>0.19959308197927039</v>
      </c>
      <c r="CY114" s="17" t="str">
        <f t="shared" si="113"/>
        <v>small</v>
      </c>
      <c r="CZ114" s="17" t="str">
        <f t="shared" si="114"/>
        <v>+
small</v>
      </c>
      <c r="DA114" s="17">
        <f t="shared" si="115"/>
        <v>0.55718228109558077</v>
      </c>
      <c r="DB114" s="17" t="str">
        <f t="shared" si="116"/>
        <v>+</v>
      </c>
      <c r="DC114" s="17">
        <f t="shared" si="117"/>
        <v>0.55718228109558077</v>
      </c>
      <c r="DD114" s="17" t="str">
        <f t="shared" si="118"/>
        <v>Large</v>
      </c>
      <c r="DE114" s="17" t="str">
        <f t="shared" si="119"/>
        <v>+
Large</v>
      </c>
      <c r="DF114" s="17">
        <f t="shared" si="120"/>
        <v>0.56814887915061985</v>
      </c>
      <c r="DG114" s="17" t="str">
        <f t="shared" si="121"/>
        <v>+</v>
      </c>
      <c r="DH114" s="17">
        <f t="shared" si="122"/>
        <v>0.56814887915061985</v>
      </c>
      <c r="DI114" s="17" t="str">
        <f t="shared" si="123"/>
        <v>Large</v>
      </c>
      <c r="DJ114" s="17" t="str">
        <f t="shared" si="124"/>
        <v>+
Large</v>
      </c>
      <c r="DK114" s="17">
        <f t="shared" si="125"/>
        <v>0.45048291911589172</v>
      </c>
      <c r="DL114" s="17" t="str">
        <f t="shared" si="126"/>
        <v>+</v>
      </c>
      <c r="DM114" s="17">
        <f t="shared" si="127"/>
        <v>0.45048291911589172</v>
      </c>
      <c r="DN114" s="17" t="str">
        <f t="shared" si="128"/>
        <v>moderate</v>
      </c>
      <c r="DO114" s="17" t="str">
        <f t="shared" si="129"/>
        <v>+
moderate</v>
      </c>
      <c r="DP114" s="17">
        <f t="shared" si="130"/>
        <v>0.23967332678341202</v>
      </c>
      <c r="DQ114" s="17" t="str">
        <f t="shared" si="131"/>
        <v>+</v>
      </c>
      <c r="DR114" s="17">
        <f t="shared" si="132"/>
        <v>0.23967332678341202</v>
      </c>
      <c r="DS114" s="17" t="str">
        <f t="shared" si="133"/>
        <v>small</v>
      </c>
      <c r="DT114" s="17" t="str">
        <f t="shared" si="134"/>
        <v>+
small</v>
      </c>
      <c r="DU114" s="17">
        <f t="shared" si="135"/>
        <v>0.73195563383613549</v>
      </c>
      <c r="DV114" s="17" t="str">
        <f t="shared" si="136"/>
        <v>+</v>
      </c>
      <c r="DW114" s="17">
        <f t="shared" si="137"/>
        <v>0.73195563383613549</v>
      </c>
      <c r="DX114" s="17" t="str">
        <f t="shared" si="138"/>
        <v>Large</v>
      </c>
      <c r="DY114" s="17" t="str">
        <f t="shared" si="139"/>
        <v>+
Large</v>
      </c>
      <c r="DZ114" s="17">
        <f t="shared" si="140"/>
        <v>0.55598193983925459</v>
      </c>
      <c r="EA114" s="17" t="str">
        <f t="shared" si="141"/>
        <v>+</v>
      </c>
      <c r="EB114" s="17">
        <f t="shared" si="142"/>
        <v>0.55598193983925459</v>
      </c>
      <c r="EC114" s="17" t="str">
        <f t="shared" si="143"/>
        <v>Large</v>
      </c>
      <c r="ED114" s="17" t="str">
        <f t="shared" si="144"/>
        <v>+
Large</v>
      </c>
      <c r="EE114" s="17">
        <f t="shared" si="145"/>
        <v>0.26973180152745213</v>
      </c>
      <c r="EF114" s="17" t="str">
        <f t="shared" si="146"/>
        <v>+</v>
      </c>
      <c r="EG114" s="17">
        <f t="shared" si="147"/>
        <v>0.26973180152745213</v>
      </c>
      <c r="EH114" s="17" t="str">
        <f t="shared" si="148"/>
        <v>small</v>
      </c>
      <c r="EI114" s="17" t="str">
        <f t="shared" si="149"/>
        <v>+
small</v>
      </c>
    </row>
    <row r="115" spans="1:139" s="27" customFormat="1" x14ac:dyDescent="0.2">
      <c r="A115" s="95" t="s">
        <v>261</v>
      </c>
      <c r="B115" s="95" t="s">
        <v>37</v>
      </c>
      <c r="C115" s="95" t="s">
        <v>262</v>
      </c>
      <c r="D115" s="98">
        <v>3.22</v>
      </c>
      <c r="E115" s="98">
        <v>1.1599999999999999</v>
      </c>
      <c r="F115" s="126">
        <v>58</v>
      </c>
      <c r="G115" s="98">
        <v>3.24</v>
      </c>
      <c r="H115" s="98">
        <v>1.1499999999999999</v>
      </c>
      <c r="I115" s="126">
        <v>29</v>
      </c>
      <c r="J115" s="98">
        <v>4</v>
      </c>
      <c r="K115" s="98">
        <v>0</v>
      </c>
      <c r="L115" s="126">
        <v>5</v>
      </c>
      <c r="M115" s="98">
        <v>3.04</v>
      </c>
      <c r="N115" s="98">
        <v>1.23</v>
      </c>
      <c r="O115" s="126">
        <v>24</v>
      </c>
      <c r="P115" s="98">
        <v>3.17</v>
      </c>
      <c r="Q115" s="98">
        <v>1.03</v>
      </c>
      <c r="R115" s="126">
        <v>12</v>
      </c>
      <c r="S115" s="98">
        <v>3.21</v>
      </c>
      <c r="T115" s="98">
        <v>1.37</v>
      </c>
      <c r="U115" s="126">
        <v>14</v>
      </c>
      <c r="V115" s="98">
        <v>3.5</v>
      </c>
      <c r="W115" s="98">
        <v>0.96</v>
      </c>
      <c r="X115" s="126">
        <v>28</v>
      </c>
      <c r="Y115" s="98">
        <v>2.97</v>
      </c>
      <c r="Z115" s="98">
        <v>1.27</v>
      </c>
      <c r="AA115" s="126">
        <v>30</v>
      </c>
      <c r="AB115" s="98">
        <v>3.09</v>
      </c>
      <c r="AC115" s="98">
        <v>1.2</v>
      </c>
      <c r="AD115" s="126">
        <v>44</v>
      </c>
      <c r="AE115" s="98">
        <v>3.64</v>
      </c>
      <c r="AF115" s="98">
        <v>0.93</v>
      </c>
      <c r="AG115" s="126">
        <v>14</v>
      </c>
      <c r="AH115" s="98">
        <v>3.513513513513514</v>
      </c>
      <c r="AI115" s="98">
        <v>0.91026480029945056</v>
      </c>
      <c r="AJ115" s="126">
        <v>74</v>
      </c>
      <c r="AK115" s="98">
        <v>3.4594594594594588</v>
      </c>
      <c r="AL115" s="98">
        <v>0.96016765302832485</v>
      </c>
      <c r="AM115" s="126">
        <v>37</v>
      </c>
      <c r="AN115" s="98">
        <v>4</v>
      </c>
      <c r="AO115" s="98">
        <v>0.89442719099991586</v>
      </c>
      <c r="AP115" s="126">
        <v>6</v>
      </c>
      <c r="AQ115" s="98">
        <v>3.4838709677419359</v>
      </c>
      <c r="AR115" s="98">
        <v>0.85131144876343523</v>
      </c>
      <c r="AS115" s="126">
        <v>31</v>
      </c>
      <c r="AT115" s="98">
        <v>3.6363636363636362</v>
      </c>
      <c r="AU115" s="98">
        <v>1.0269106361049409</v>
      </c>
      <c r="AV115" s="126">
        <v>11</v>
      </c>
      <c r="AW115" s="98">
        <v>3.3636363636363633</v>
      </c>
      <c r="AX115" s="98">
        <v>1.0021621646864363</v>
      </c>
      <c r="AY115" s="126">
        <v>22</v>
      </c>
      <c r="AZ115" s="98">
        <v>3.5142857142857147</v>
      </c>
      <c r="BA115" s="98">
        <v>1.0108653419203759</v>
      </c>
      <c r="BB115" s="126">
        <v>35</v>
      </c>
      <c r="BC115" s="98">
        <v>3.5128205128205128</v>
      </c>
      <c r="BD115" s="98">
        <v>0.82308133740791622</v>
      </c>
      <c r="BE115" s="126">
        <v>39</v>
      </c>
      <c r="BF115" s="98">
        <v>3.4920634920634921</v>
      </c>
      <c r="BG115" s="98">
        <v>0.94822441662869794</v>
      </c>
      <c r="BH115" s="126">
        <v>63</v>
      </c>
      <c r="BI115" s="98">
        <v>3.6363636363636362</v>
      </c>
      <c r="BJ115" s="98">
        <v>0.67419986246324204</v>
      </c>
      <c r="BK115" s="126">
        <v>11</v>
      </c>
      <c r="BL115" s="7"/>
      <c r="BM115" s="17">
        <f t="shared" si="76"/>
        <v>-0.66086956521739115</v>
      </c>
      <c r="BN115" s="14" t="str">
        <f t="shared" si="75"/>
        <v>tenured</v>
      </c>
      <c r="BO115" s="14">
        <f t="shared" si="77"/>
        <v>0.66086956521739115</v>
      </c>
      <c r="BP115" s="14" t="str">
        <f t="shared" si="78"/>
        <v>Large</v>
      </c>
      <c r="BQ115" s="14" t="str">
        <f t="shared" si="79"/>
        <v>tenured
Large</v>
      </c>
      <c r="BR115" s="17">
        <f t="shared" si="80"/>
        <v>0.17391304347826103</v>
      </c>
      <c r="BS115" s="14" t="str">
        <f t="shared" si="81"/>
        <v>ntt</v>
      </c>
      <c r="BT115" s="14">
        <f t="shared" si="82"/>
        <v>0.17391304347826103</v>
      </c>
      <c r="BU115" s="14" t="str">
        <f t="shared" si="83"/>
        <v>small</v>
      </c>
      <c r="BV115" s="14" t="str">
        <f t="shared" si="84"/>
        <v>ntt
small</v>
      </c>
      <c r="BW115" s="17">
        <f t="shared" si="85"/>
        <v>-3.8834951456310711E-2</v>
      </c>
      <c r="BX115" s="14" t="str">
        <f t="shared" si="86"/>
        <v/>
      </c>
      <c r="BY115" s="14">
        <f t="shared" si="87"/>
        <v>3.8834951456310711E-2</v>
      </c>
      <c r="BZ115" s="14" t="str">
        <f t="shared" si="88"/>
        <v/>
      </c>
      <c r="CA115" s="14" t="str">
        <f t="shared" si="89"/>
        <v xml:space="preserve">
</v>
      </c>
      <c r="CB115" s="17">
        <f t="shared" si="90"/>
        <v>0.55208333333333315</v>
      </c>
      <c r="CC115" s="14" t="str">
        <f t="shared" si="91"/>
        <v>women</v>
      </c>
      <c r="CD115" s="14">
        <f t="shared" si="92"/>
        <v>0.55208333333333315</v>
      </c>
      <c r="CE115" s="14" t="str">
        <f t="shared" si="93"/>
        <v>Large</v>
      </c>
      <c r="CF115" s="14" t="str">
        <f t="shared" si="94"/>
        <v>women
Large</v>
      </c>
      <c r="CG115" s="17">
        <f t="shared" si="95"/>
        <v>-0.45833333333333359</v>
      </c>
      <c r="CH115" s="14" t="str">
        <f t="shared" si="96"/>
        <v>white</v>
      </c>
      <c r="CI115" s="14">
        <f t="shared" si="97"/>
        <v>0.45833333333333359</v>
      </c>
      <c r="CJ115" s="14" t="str">
        <f t="shared" si="98"/>
        <v>moderate</v>
      </c>
      <c r="CK115" s="14" t="str">
        <f t="shared" si="99"/>
        <v>white
moderate</v>
      </c>
      <c r="CL115" s="17">
        <f t="shared" si="100"/>
        <v>0.32244849346800675</v>
      </c>
      <c r="CM115" s="14" t="str">
        <f t="shared" si="101"/>
        <v>+</v>
      </c>
      <c r="CN115" s="14">
        <f t="shared" si="102"/>
        <v>0.32244849346800675</v>
      </c>
      <c r="CO115" s="14" t="str">
        <f t="shared" si="103"/>
        <v>moderate</v>
      </c>
      <c r="CP115" s="14" t="str">
        <f t="shared" si="104"/>
        <v>+
moderate</v>
      </c>
      <c r="CQ115" s="17">
        <f t="shared" si="105"/>
        <v>0.22856368756778409</v>
      </c>
      <c r="CR115" s="17" t="str">
        <f t="shared" si="106"/>
        <v>+</v>
      </c>
      <c r="CS115" s="17">
        <f t="shared" si="107"/>
        <v>0.22856368756778409</v>
      </c>
      <c r="CT115" s="17" t="str">
        <f t="shared" si="108"/>
        <v>small</v>
      </c>
      <c r="CU115" s="17" t="str">
        <f t="shared" si="109"/>
        <v>+
small</v>
      </c>
      <c r="CV115" s="151">
        <f t="shared" si="110"/>
        <v>0</v>
      </c>
      <c r="CW115" s="17" t="str">
        <f t="shared" si="111"/>
        <v/>
      </c>
      <c r="CX115" s="17">
        <f t="shared" si="112"/>
        <v>0</v>
      </c>
      <c r="CY115" s="17" t="str">
        <f t="shared" si="113"/>
        <v/>
      </c>
      <c r="CZ115" s="17" t="str">
        <f t="shared" si="114"/>
        <v xml:space="preserve">
</v>
      </c>
      <c r="DA115" s="17">
        <f t="shared" si="115"/>
        <v>0.52139668553345153</v>
      </c>
      <c r="DB115" s="17" t="str">
        <f t="shared" si="116"/>
        <v>+</v>
      </c>
      <c r="DC115" s="17">
        <f t="shared" si="117"/>
        <v>0.52139668553345153</v>
      </c>
      <c r="DD115" s="17" t="str">
        <f t="shared" si="118"/>
        <v>Large</v>
      </c>
      <c r="DE115" s="17" t="str">
        <f t="shared" si="119"/>
        <v>+
Large</v>
      </c>
      <c r="DF115" s="17">
        <f t="shared" si="120"/>
        <v>0.45414237613951269</v>
      </c>
      <c r="DG115" s="17" t="str">
        <f t="shared" si="121"/>
        <v>+</v>
      </c>
      <c r="DH115" s="17">
        <f t="shared" si="122"/>
        <v>0.45414237613951269</v>
      </c>
      <c r="DI115" s="17" t="str">
        <f t="shared" si="123"/>
        <v>moderate</v>
      </c>
      <c r="DJ115" s="17" t="str">
        <f t="shared" si="124"/>
        <v>+
moderate</v>
      </c>
      <c r="DK115" s="17">
        <f t="shared" si="125"/>
        <v>0.15330489321000679</v>
      </c>
      <c r="DL115" s="17" t="str">
        <f t="shared" si="126"/>
        <v>+</v>
      </c>
      <c r="DM115" s="17">
        <f t="shared" si="127"/>
        <v>0.15330489321000679</v>
      </c>
      <c r="DN115" s="17" t="str">
        <f t="shared" si="128"/>
        <v>small</v>
      </c>
      <c r="DO115" s="17" t="str">
        <f t="shared" si="129"/>
        <v>+
small</v>
      </c>
      <c r="DP115" s="17">
        <f t="shared" si="130"/>
        <v>1.4132163497242485E-2</v>
      </c>
      <c r="DQ115" s="17" t="str">
        <f t="shared" si="131"/>
        <v/>
      </c>
      <c r="DR115" s="17">
        <f t="shared" si="132"/>
        <v>1.4132163497242485E-2</v>
      </c>
      <c r="DS115" s="17" t="str">
        <f t="shared" si="133"/>
        <v/>
      </c>
      <c r="DT115" s="17" t="str">
        <f t="shared" si="134"/>
        <v xml:space="preserve">
</v>
      </c>
      <c r="DU115" s="17">
        <f t="shared" si="135"/>
        <v>0.65949802060873675</v>
      </c>
      <c r="DV115" s="17" t="str">
        <f t="shared" si="136"/>
        <v>+</v>
      </c>
      <c r="DW115" s="17">
        <f t="shared" si="137"/>
        <v>0.65949802060873675</v>
      </c>
      <c r="DX115" s="17" t="str">
        <f t="shared" si="138"/>
        <v>Large</v>
      </c>
      <c r="DY115" s="17" t="str">
        <f t="shared" si="139"/>
        <v>+
Large</v>
      </c>
      <c r="DZ115" s="17">
        <f t="shared" si="140"/>
        <v>0.42401723158846977</v>
      </c>
      <c r="EA115" s="17" t="str">
        <f t="shared" si="141"/>
        <v>+</v>
      </c>
      <c r="EB115" s="17">
        <f t="shared" si="142"/>
        <v>0.42401723158846977</v>
      </c>
      <c r="EC115" s="17" t="str">
        <f t="shared" si="143"/>
        <v>moderate</v>
      </c>
      <c r="ED115" s="17" t="str">
        <f t="shared" si="144"/>
        <v>+
moderate</v>
      </c>
      <c r="EE115" s="17">
        <f t="shared" si="145"/>
        <v>-5.3935988997063011E-3</v>
      </c>
      <c r="EF115" s="17" t="str">
        <f t="shared" si="146"/>
        <v/>
      </c>
      <c r="EG115" s="17">
        <f t="shared" si="147"/>
        <v>5.3935988997063011E-3</v>
      </c>
      <c r="EH115" s="17" t="str">
        <f t="shared" si="148"/>
        <v/>
      </c>
      <c r="EI115" s="17" t="str">
        <f t="shared" si="149"/>
        <v xml:space="preserve">
</v>
      </c>
    </row>
    <row r="116" spans="1:139" x14ac:dyDescent="0.2">
      <c r="A116" s="2" t="s">
        <v>263</v>
      </c>
      <c r="B116" s="2" t="s">
        <v>37</v>
      </c>
      <c r="C116" s="2" t="s">
        <v>264</v>
      </c>
      <c r="D116" s="31">
        <v>3.03</v>
      </c>
      <c r="E116" s="31">
        <v>1.17</v>
      </c>
      <c r="F116" s="125">
        <v>58</v>
      </c>
      <c r="G116" s="31">
        <v>3.1</v>
      </c>
      <c r="H116" s="31">
        <v>1.21</v>
      </c>
      <c r="I116" s="125">
        <v>29</v>
      </c>
      <c r="J116" s="31">
        <v>3.6</v>
      </c>
      <c r="K116" s="31">
        <v>0.55000000000000004</v>
      </c>
      <c r="L116" s="125">
        <v>5</v>
      </c>
      <c r="M116" s="31">
        <v>2.83</v>
      </c>
      <c r="N116" s="31">
        <v>1.2</v>
      </c>
      <c r="O116" s="125">
        <v>24</v>
      </c>
      <c r="P116" s="31">
        <v>3.17</v>
      </c>
      <c r="Q116" s="31">
        <v>1.1100000000000001</v>
      </c>
      <c r="R116" s="125">
        <v>12</v>
      </c>
      <c r="S116" s="31">
        <v>2.93</v>
      </c>
      <c r="T116" s="31">
        <v>1.38</v>
      </c>
      <c r="U116" s="125">
        <v>14</v>
      </c>
      <c r="V116" s="31">
        <v>3.29</v>
      </c>
      <c r="W116" s="31">
        <v>1.08</v>
      </c>
      <c r="X116" s="125">
        <v>28</v>
      </c>
      <c r="Y116" s="31">
        <v>2.8</v>
      </c>
      <c r="Z116" s="31">
        <v>1.21</v>
      </c>
      <c r="AA116" s="125">
        <v>30</v>
      </c>
      <c r="AB116" s="31">
        <v>2.89</v>
      </c>
      <c r="AC116" s="31">
        <v>1.22</v>
      </c>
      <c r="AD116" s="125">
        <v>44</v>
      </c>
      <c r="AE116" s="31">
        <v>3.5</v>
      </c>
      <c r="AF116" s="31">
        <v>0.85</v>
      </c>
      <c r="AG116" s="125">
        <v>14</v>
      </c>
      <c r="AH116" s="31">
        <v>3.5270270270270268</v>
      </c>
      <c r="AI116" s="31">
        <v>0.81464292493702095</v>
      </c>
      <c r="AJ116" s="125">
        <v>74</v>
      </c>
      <c r="AK116" s="31">
        <v>3.5945945945945952</v>
      </c>
      <c r="AL116" s="31">
        <v>0.79789512884628955</v>
      </c>
      <c r="AM116" s="125">
        <v>37</v>
      </c>
      <c r="AN116" s="31">
        <v>3.6666666666666665</v>
      </c>
      <c r="AO116" s="31">
        <v>1.0327955589886446</v>
      </c>
      <c r="AP116" s="125">
        <v>6</v>
      </c>
      <c r="AQ116" s="31">
        <v>3.4193548387096775</v>
      </c>
      <c r="AR116" s="31">
        <v>0.80722543519503043</v>
      </c>
      <c r="AS116" s="125">
        <v>31</v>
      </c>
      <c r="AT116" s="31">
        <v>3.6363636363636367</v>
      </c>
      <c r="AU116" s="31">
        <v>0.92441627773717527</v>
      </c>
      <c r="AV116" s="125">
        <v>11</v>
      </c>
      <c r="AW116" s="31">
        <v>3.5454545454545459</v>
      </c>
      <c r="AX116" s="31">
        <v>0.7385489458759964</v>
      </c>
      <c r="AY116" s="125">
        <v>22</v>
      </c>
      <c r="AZ116" s="31">
        <v>3.5428571428571431</v>
      </c>
      <c r="BA116" s="31">
        <v>0.85208592299607167</v>
      </c>
      <c r="BB116" s="125">
        <v>35</v>
      </c>
      <c r="BC116" s="31">
        <v>3.5128205128205132</v>
      </c>
      <c r="BD116" s="31">
        <v>0.79046271831240422</v>
      </c>
      <c r="BE116" s="125">
        <v>39</v>
      </c>
      <c r="BF116" s="31">
        <v>3.53968253968254</v>
      </c>
      <c r="BG116" s="31">
        <v>0.85808107041228776</v>
      </c>
      <c r="BH116" s="125">
        <v>63</v>
      </c>
      <c r="BI116" s="31">
        <v>3.454545454545455</v>
      </c>
      <c r="BJ116" s="31">
        <v>0.5222329678670935</v>
      </c>
      <c r="BK116" s="125">
        <v>11</v>
      </c>
      <c r="BL116" s="6"/>
      <c r="BM116" s="17">
        <f t="shared" si="76"/>
        <v>-0.41322314049586778</v>
      </c>
      <c r="BN116" s="14" t="str">
        <f t="shared" si="75"/>
        <v>tenured</v>
      </c>
      <c r="BO116" s="14">
        <f t="shared" si="77"/>
        <v>0.41322314049586778</v>
      </c>
      <c r="BP116" s="14" t="str">
        <f t="shared" si="78"/>
        <v>moderate</v>
      </c>
      <c r="BQ116" s="14" t="str">
        <f t="shared" si="79"/>
        <v>tenured
moderate</v>
      </c>
      <c r="BR116" s="17">
        <f t="shared" si="80"/>
        <v>0.22314049586776863</v>
      </c>
      <c r="BS116" s="14" t="str">
        <f t="shared" si="81"/>
        <v>ntt</v>
      </c>
      <c r="BT116" s="14">
        <f t="shared" si="82"/>
        <v>0.22314049586776863</v>
      </c>
      <c r="BU116" s="14" t="str">
        <f t="shared" si="83"/>
        <v>small</v>
      </c>
      <c r="BV116" s="14" t="str">
        <f t="shared" si="84"/>
        <v>ntt
small</v>
      </c>
      <c r="BW116" s="17">
        <f t="shared" si="85"/>
        <v>0.21621621621621598</v>
      </c>
      <c r="BX116" s="14" t="str">
        <f t="shared" si="86"/>
        <v>assoc</v>
      </c>
      <c r="BY116" s="14">
        <f t="shared" si="87"/>
        <v>0.21621621621621598</v>
      </c>
      <c r="BZ116" s="14" t="str">
        <f t="shared" si="88"/>
        <v>small</v>
      </c>
      <c r="CA116" s="14" t="str">
        <f t="shared" si="89"/>
        <v>assoc
small</v>
      </c>
      <c r="CB116" s="17">
        <f t="shared" si="90"/>
        <v>0.45370370370370389</v>
      </c>
      <c r="CC116" s="14" t="str">
        <f t="shared" si="91"/>
        <v>women</v>
      </c>
      <c r="CD116" s="14">
        <f t="shared" si="92"/>
        <v>0.45370370370370389</v>
      </c>
      <c r="CE116" s="14" t="str">
        <f t="shared" si="93"/>
        <v>moderate</v>
      </c>
      <c r="CF116" s="14" t="str">
        <f t="shared" si="94"/>
        <v>women
moderate</v>
      </c>
      <c r="CG116" s="17">
        <f t="shared" si="95"/>
        <v>-0.49999999999999989</v>
      </c>
      <c r="CH116" s="14" t="str">
        <f t="shared" si="96"/>
        <v>white</v>
      </c>
      <c r="CI116" s="14">
        <f t="shared" si="97"/>
        <v>0.49999999999999989</v>
      </c>
      <c r="CJ116" s="14" t="str">
        <f t="shared" si="98"/>
        <v/>
      </c>
      <c r="CK116" s="14" t="str">
        <f t="shared" si="99"/>
        <v xml:space="preserve">white
</v>
      </c>
      <c r="CL116" s="17">
        <f t="shared" si="100"/>
        <v>0.61011642256078202</v>
      </c>
      <c r="CM116" s="14" t="str">
        <f t="shared" si="101"/>
        <v>+</v>
      </c>
      <c r="CN116" s="14">
        <f t="shared" si="102"/>
        <v>0.61011642256078202</v>
      </c>
      <c r="CO116" s="14" t="str">
        <f t="shared" si="103"/>
        <v>Large</v>
      </c>
      <c r="CP116" s="14" t="str">
        <f t="shared" si="104"/>
        <v>+
Large</v>
      </c>
      <c r="CQ116" s="17">
        <f t="shared" si="105"/>
        <v>0.61987418736313182</v>
      </c>
      <c r="CR116" s="17" t="str">
        <f t="shared" si="106"/>
        <v>+</v>
      </c>
      <c r="CS116" s="17">
        <f t="shared" si="107"/>
        <v>0.61987418736313182</v>
      </c>
      <c r="CT116" s="17" t="str">
        <f t="shared" si="108"/>
        <v>Large</v>
      </c>
      <c r="CU116" s="17" t="str">
        <f t="shared" si="109"/>
        <v>+
Large</v>
      </c>
      <c r="CV116" s="151">
        <f t="shared" si="110"/>
        <v>6.4549722436790039E-2</v>
      </c>
      <c r="CW116" s="17" t="str">
        <f t="shared" si="111"/>
        <v/>
      </c>
      <c r="CX116" s="17">
        <f t="shared" si="112"/>
        <v>6.4549722436790039E-2</v>
      </c>
      <c r="CY116" s="17" t="str">
        <f t="shared" si="113"/>
        <v/>
      </c>
      <c r="CZ116" s="17" t="str">
        <f t="shared" si="114"/>
        <v xml:space="preserve">
</v>
      </c>
      <c r="DA116" s="17">
        <f t="shared" si="115"/>
        <v>0.73009944064421828</v>
      </c>
      <c r="DB116" s="17" t="str">
        <f t="shared" si="116"/>
        <v>+</v>
      </c>
      <c r="DC116" s="17">
        <f t="shared" si="117"/>
        <v>0.73009944064421828</v>
      </c>
      <c r="DD116" s="17" t="str">
        <f t="shared" si="118"/>
        <v>Large</v>
      </c>
      <c r="DE116" s="17" t="str">
        <f t="shared" si="119"/>
        <v>+
Large</v>
      </c>
      <c r="DF116" s="17">
        <f t="shared" si="120"/>
        <v>0.50449526646720366</v>
      </c>
      <c r="DG116" s="17" t="str">
        <f t="shared" si="121"/>
        <v>+</v>
      </c>
      <c r="DH116" s="17">
        <f t="shared" si="122"/>
        <v>0.50449526646720366</v>
      </c>
      <c r="DI116" s="17" t="str">
        <f t="shared" si="123"/>
        <v>Large</v>
      </c>
      <c r="DJ116" s="17" t="str">
        <f t="shared" si="124"/>
        <v>+
Large</v>
      </c>
      <c r="DK116" s="17">
        <f t="shared" si="125"/>
        <v>0.83332939393008287</v>
      </c>
      <c r="DL116" s="17" t="str">
        <f t="shared" si="126"/>
        <v>+</v>
      </c>
      <c r="DM116" s="17">
        <f t="shared" si="127"/>
        <v>0.83332939393008287</v>
      </c>
      <c r="DN116" s="17" t="str">
        <f t="shared" si="128"/>
        <v>Large</v>
      </c>
      <c r="DO116" s="17" t="str">
        <f t="shared" si="129"/>
        <v>+
Large</v>
      </c>
      <c r="DP116" s="17">
        <f t="shared" si="130"/>
        <v>0.29675075721009048</v>
      </c>
      <c r="DQ116" s="17" t="str">
        <f t="shared" si="131"/>
        <v>+</v>
      </c>
      <c r="DR116" s="17">
        <f t="shared" si="132"/>
        <v>0.29675075721009048</v>
      </c>
      <c r="DS116" s="17" t="str">
        <f t="shared" si="133"/>
        <v>small</v>
      </c>
      <c r="DT116" s="17" t="str">
        <f t="shared" si="134"/>
        <v>+
small</v>
      </c>
      <c r="DU116" s="17">
        <f t="shared" si="135"/>
        <v>0.9017762587745406</v>
      </c>
      <c r="DV116" s="17" t="str">
        <f t="shared" si="136"/>
        <v>+</v>
      </c>
      <c r="DW116" s="17">
        <f t="shared" si="137"/>
        <v>0.9017762587745406</v>
      </c>
      <c r="DX116" s="17" t="str">
        <f t="shared" si="138"/>
        <v>Large</v>
      </c>
      <c r="DY116" s="17" t="str">
        <f t="shared" si="139"/>
        <v>+
Large</v>
      </c>
      <c r="DZ116" s="17">
        <f t="shared" si="140"/>
        <v>0.75713421736524578</v>
      </c>
      <c r="EA116" s="17" t="str">
        <f t="shared" si="141"/>
        <v>+</v>
      </c>
      <c r="EB116" s="17">
        <f t="shared" si="142"/>
        <v>0.75713421736524578</v>
      </c>
      <c r="EC116" s="17" t="str">
        <f t="shared" si="143"/>
        <v>Large</v>
      </c>
      <c r="ED116" s="17" t="str">
        <f t="shared" si="144"/>
        <v>+
Large</v>
      </c>
      <c r="EE116" s="17">
        <f t="shared" si="145"/>
        <v>-8.7038827977847996E-2</v>
      </c>
      <c r="EF116" s="17" t="str">
        <f t="shared" si="146"/>
        <v/>
      </c>
      <c r="EG116" s="17">
        <f t="shared" si="147"/>
        <v>8.7038827977847996E-2</v>
      </c>
      <c r="EH116" s="17" t="str">
        <f t="shared" si="148"/>
        <v/>
      </c>
      <c r="EI116" s="17" t="str">
        <f t="shared" si="149"/>
        <v xml:space="preserve">
</v>
      </c>
    </row>
    <row r="117" spans="1:139" s="27" customFormat="1" x14ac:dyDescent="0.2">
      <c r="A117" s="95" t="s">
        <v>265</v>
      </c>
      <c r="B117" s="95" t="s">
        <v>37</v>
      </c>
      <c r="C117" s="95" t="s">
        <v>266</v>
      </c>
      <c r="D117" s="98">
        <v>2.91</v>
      </c>
      <c r="E117" s="98">
        <v>1.04</v>
      </c>
      <c r="F117" s="126">
        <v>55</v>
      </c>
      <c r="G117" s="98">
        <v>2.79</v>
      </c>
      <c r="H117" s="98">
        <v>1.07</v>
      </c>
      <c r="I117" s="126">
        <v>28</v>
      </c>
      <c r="J117" s="98">
        <v>3.6</v>
      </c>
      <c r="K117" s="98">
        <v>0.89</v>
      </c>
      <c r="L117" s="126">
        <v>5</v>
      </c>
      <c r="M117" s="98">
        <v>2.91</v>
      </c>
      <c r="N117" s="98">
        <v>1.02</v>
      </c>
      <c r="O117" s="126">
        <v>22</v>
      </c>
      <c r="P117" s="98">
        <v>2.75</v>
      </c>
      <c r="Q117" s="98">
        <v>1.29</v>
      </c>
      <c r="R117" s="126">
        <v>12</v>
      </c>
      <c r="S117" s="98">
        <v>2.69</v>
      </c>
      <c r="T117" s="98">
        <v>0.95</v>
      </c>
      <c r="U117" s="126">
        <v>13</v>
      </c>
      <c r="V117" s="98">
        <v>2.81</v>
      </c>
      <c r="W117" s="98">
        <v>1.08</v>
      </c>
      <c r="X117" s="126">
        <v>27</v>
      </c>
      <c r="Y117" s="98">
        <v>3</v>
      </c>
      <c r="Z117" s="98">
        <v>1.02</v>
      </c>
      <c r="AA117" s="126">
        <v>28</v>
      </c>
      <c r="AB117" s="98">
        <v>2.83</v>
      </c>
      <c r="AC117" s="98">
        <v>1.08</v>
      </c>
      <c r="AD117" s="126">
        <v>42</v>
      </c>
      <c r="AE117" s="98">
        <v>3.15</v>
      </c>
      <c r="AF117" s="98">
        <v>0.9</v>
      </c>
      <c r="AG117" s="126">
        <v>13</v>
      </c>
      <c r="AH117" s="98">
        <v>3.2399999999999998</v>
      </c>
      <c r="AI117" s="98">
        <v>0.97037189861496986</v>
      </c>
      <c r="AJ117" s="126">
        <v>75</v>
      </c>
      <c r="AK117" s="98">
        <v>3.3684210526315792</v>
      </c>
      <c r="AL117" s="98">
        <v>1.0506382264071927</v>
      </c>
      <c r="AM117" s="126">
        <v>38</v>
      </c>
      <c r="AN117" s="98">
        <v>3</v>
      </c>
      <c r="AO117" s="98">
        <v>1.2649110640673518</v>
      </c>
      <c r="AP117" s="126">
        <v>6</v>
      </c>
      <c r="AQ117" s="98">
        <v>3.1290322580645156</v>
      </c>
      <c r="AR117" s="98">
        <v>0.80589227914864525</v>
      </c>
      <c r="AS117" s="126">
        <v>31</v>
      </c>
      <c r="AT117" s="98">
        <v>3.2727272727272729</v>
      </c>
      <c r="AU117" s="98">
        <v>1.2720777563426766</v>
      </c>
      <c r="AV117" s="126">
        <v>11</v>
      </c>
      <c r="AW117" s="98">
        <v>3.3636363636363633</v>
      </c>
      <c r="AX117" s="98">
        <v>1.0486024506776148</v>
      </c>
      <c r="AY117" s="126">
        <v>22</v>
      </c>
      <c r="AZ117" s="98">
        <v>3.2285714285714286</v>
      </c>
      <c r="BA117" s="98">
        <v>1.0314385809239865</v>
      </c>
      <c r="BB117" s="126">
        <v>35</v>
      </c>
      <c r="BC117" s="98">
        <v>3.2499999999999996</v>
      </c>
      <c r="BD117" s="98">
        <v>0.92680869599629812</v>
      </c>
      <c r="BE117" s="126">
        <v>40</v>
      </c>
      <c r="BF117" s="98">
        <v>3.1904761904761911</v>
      </c>
      <c r="BG117" s="98">
        <v>1.0137306198321396</v>
      </c>
      <c r="BH117" s="126">
        <v>63</v>
      </c>
      <c r="BI117" s="98">
        <v>3.5</v>
      </c>
      <c r="BJ117" s="98">
        <v>0.67419986246324204</v>
      </c>
      <c r="BK117" s="126">
        <v>12</v>
      </c>
      <c r="BL117" s="7"/>
      <c r="BM117" s="17">
        <f t="shared" si="76"/>
        <v>-0.7570093457943925</v>
      </c>
      <c r="BN117" s="14" t="str">
        <f t="shared" si="75"/>
        <v>tenured</v>
      </c>
      <c r="BO117" s="14">
        <f t="shared" si="77"/>
        <v>0.7570093457943925</v>
      </c>
      <c r="BP117" s="14" t="str">
        <f t="shared" si="78"/>
        <v>Large</v>
      </c>
      <c r="BQ117" s="14" t="str">
        <f t="shared" si="79"/>
        <v>tenured
Large</v>
      </c>
      <c r="BR117" s="17">
        <f t="shared" si="80"/>
        <v>-0.11214953271028047</v>
      </c>
      <c r="BS117" s="14" t="str">
        <f t="shared" si="81"/>
        <v>tenured</v>
      </c>
      <c r="BT117" s="14">
        <f t="shared" si="82"/>
        <v>0.11214953271028047</v>
      </c>
      <c r="BU117" s="14" t="str">
        <f t="shared" si="83"/>
        <v>small</v>
      </c>
      <c r="BV117" s="14" t="str">
        <f t="shared" si="84"/>
        <v>tenured
small</v>
      </c>
      <c r="BW117" s="17">
        <f t="shared" si="85"/>
        <v>4.6511627906976785E-2</v>
      </c>
      <c r="BX117" s="14" t="str">
        <f t="shared" si="86"/>
        <v/>
      </c>
      <c r="BY117" s="14">
        <f t="shared" si="87"/>
        <v>4.6511627906976785E-2</v>
      </c>
      <c r="BZ117" s="14" t="str">
        <f t="shared" si="88"/>
        <v/>
      </c>
      <c r="CA117" s="14" t="str">
        <f t="shared" si="89"/>
        <v xml:space="preserve">
</v>
      </c>
      <c r="CB117" s="17">
        <f t="shared" si="90"/>
        <v>-0.17592592592592587</v>
      </c>
      <c r="CC117" s="14" t="str">
        <f t="shared" si="91"/>
        <v>men</v>
      </c>
      <c r="CD117" s="14">
        <f t="shared" si="92"/>
        <v>0.17592592592592587</v>
      </c>
      <c r="CE117" s="14" t="str">
        <f t="shared" si="93"/>
        <v>small</v>
      </c>
      <c r="CF117" s="14" t="str">
        <f t="shared" si="94"/>
        <v>men
small</v>
      </c>
      <c r="CG117" s="17">
        <f t="shared" si="95"/>
        <v>-0.29629629629629611</v>
      </c>
      <c r="CH117" s="14" t="str">
        <f t="shared" si="96"/>
        <v>white</v>
      </c>
      <c r="CI117" s="14">
        <f t="shared" si="97"/>
        <v>0.29629629629629611</v>
      </c>
      <c r="CJ117" s="14" t="str">
        <f t="shared" si="98"/>
        <v>small</v>
      </c>
      <c r="CK117" s="14" t="str">
        <f t="shared" si="99"/>
        <v>white
small</v>
      </c>
      <c r="CL117" s="17">
        <f t="shared" si="100"/>
        <v>0.3400758002895744</v>
      </c>
      <c r="CM117" s="14" t="str">
        <f t="shared" si="101"/>
        <v>+</v>
      </c>
      <c r="CN117" s="14">
        <f t="shared" si="102"/>
        <v>0.3400758002895744</v>
      </c>
      <c r="CO117" s="14" t="str">
        <f t="shared" si="103"/>
        <v>moderate</v>
      </c>
      <c r="CP117" s="14" t="str">
        <f t="shared" si="104"/>
        <v>+
moderate</v>
      </c>
      <c r="CQ117" s="17">
        <f t="shared" si="105"/>
        <v>0.55054255412881026</v>
      </c>
      <c r="CR117" s="17" t="str">
        <f t="shared" si="106"/>
        <v>+</v>
      </c>
      <c r="CS117" s="17">
        <f t="shared" si="107"/>
        <v>0.55054255412881026</v>
      </c>
      <c r="CT117" s="17" t="str">
        <f t="shared" si="108"/>
        <v>Large</v>
      </c>
      <c r="CU117" s="17" t="str">
        <f t="shared" si="109"/>
        <v>+
Large</v>
      </c>
      <c r="CV117" s="151">
        <f t="shared" si="110"/>
        <v>-0.47434164902525694</v>
      </c>
      <c r="CW117" s="17" t="str">
        <f t="shared" si="111"/>
        <v>-</v>
      </c>
      <c r="CX117" s="17">
        <f t="shared" si="112"/>
        <v>0.47434164902525694</v>
      </c>
      <c r="CY117" s="17" t="str">
        <f t="shared" si="113"/>
        <v>moderate</v>
      </c>
      <c r="CZ117" s="17" t="str">
        <f t="shared" si="114"/>
        <v>-
moderate</v>
      </c>
      <c r="DA117" s="17">
        <f t="shared" si="115"/>
        <v>0.27178850540162003</v>
      </c>
      <c r="DB117" s="17" t="str">
        <f t="shared" si="116"/>
        <v>+</v>
      </c>
      <c r="DC117" s="17">
        <f t="shared" si="117"/>
        <v>0.27178850540162003</v>
      </c>
      <c r="DD117" s="17" t="str">
        <f t="shared" si="118"/>
        <v>small</v>
      </c>
      <c r="DE117" s="17" t="str">
        <f t="shared" si="119"/>
        <v>+
small</v>
      </c>
      <c r="DF117" s="17">
        <f t="shared" si="120"/>
        <v>0.41092399432417942</v>
      </c>
      <c r="DG117" s="17" t="str">
        <f t="shared" si="121"/>
        <v>+</v>
      </c>
      <c r="DH117" s="17">
        <f t="shared" si="122"/>
        <v>0.41092399432417942</v>
      </c>
      <c r="DI117" s="17" t="str">
        <f t="shared" si="123"/>
        <v>moderate</v>
      </c>
      <c r="DJ117" s="17" t="str">
        <f t="shared" si="124"/>
        <v>+
moderate</v>
      </c>
      <c r="DK117" s="17">
        <f t="shared" si="125"/>
        <v>0.64241349350371479</v>
      </c>
      <c r="DL117" s="17" t="str">
        <f t="shared" si="126"/>
        <v>+</v>
      </c>
      <c r="DM117" s="17">
        <f t="shared" si="127"/>
        <v>0.64241349350371479</v>
      </c>
      <c r="DN117" s="17" t="str">
        <f t="shared" si="128"/>
        <v>Large</v>
      </c>
      <c r="DO117" s="17" t="str">
        <f t="shared" si="129"/>
        <v>+
Large</v>
      </c>
      <c r="DP117" s="17">
        <f t="shared" si="130"/>
        <v>0.40581323630192562</v>
      </c>
      <c r="DQ117" s="17" t="str">
        <f t="shared" si="131"/>
        <v>+</v>
      </c>
      <c r="DR117" s="17">
        <f t="shared" si="132"/>
        <v>0.40581323630192562</v>
      </c>
      <c r="DS117" s="17" t="str">
        <f t="shared" si="133"/>
        <v>moderate</v>
      </c>
      <c r="DT117" s="17" t="str">
        <f t="shared" si="134"/>
        <v>+
moderate</v>
      </c>
      <c r="DU117" s="17">
        <f t="shared" si="135"/>
        <v>0.26974282943175809</v>
      </c>
      <c r="DV117" s="17" t="str">
        <f t="shared" si="136"/>
        <v>+</v>
      </c>
      <c r="DW117" s="17">
        <f t="shared" si="137"/>
        <v>0.26974282943175809</v>
      </c>
      <c r="DX117" s="17" t="str">
        <f t="shared" si="138"/>
        <v>small</v>
      </c>
      <c r="DY117" s="17" t="str">
        <f t="shared" si="139"/>
        <v>+
small</v>
      </c>
      <c r="DZ117" s="17">
        <f t="shared" si="140"/>
        <v>0.3555936689925388</v>
      </c>
      <c r="EA117" s="17" t="str">
        <f t="shared" si="141"/>
        <v>+</v>
      </c>
      <c r="EB117" s="17">
        <f t="shared" si="142"/>
        <v>0.3555936689925388</v>
      </c>
      <c r="EC117" s="17" t="str">
        <f t="shared" si="143"/>
        <v>moderate</v>
      </c>
      <c r="ED117" s="17" t="str">
        <f t="shared" si="144"/>
        <v>+
moderate</v>
      </c>
      <c r="EE117" s="17">
        <f t="shared" si="145"/>
        <v>0.51913389409669652</v>
      </c>
      <c r="EF117" s="17" t="str">
        <f t="shared" si="146"/>
        <v>+</v>
      </c>
      <c r="EG117" s="17">
        <f t="shared" si="147"/>
        <v>0.51913389409669652</v>
      </c>
      <c r="EH117" s="17" t="str">
        <f t="shared" si="148"/>
        <v>Large</v>
      </c>
      <c r="EI117" s="17" t="str">
        <f t="shared" si="149"/>
        <v>+
Large</v>
      </c>
    </row>
    <row r="118" spans="1:139" x14ac:dyDescent="0.2">
      <c r="A118" s="2" t="s">
        <v>267</v>
      </c>
      <c r="B118" s="2" t="s">
        <v>37</v>
      </c>
      <c r="C118" s="2" t="s">
        <v>268</v>
      </c>
      <c r="D118" s="31">
        <v>3.07</v>
      </c>
      <c r="E118" s="31">
        <v>1.1399999999999999</v>
      </c>
      <c r="F118" s="125">
        <v>55</v>
      </c>
      <c r="G118" s="31">
        <v>2.96</v>
      </c>
      <c r="H118" s="31">
        <v>1.1399999999999999</v>
      </c>
      <c r="I118" s="125">
        <v>28</v>
      </c>
      <c r="J118" s="31">
        <v>3.6</v>
      </c>
      <c r="K118" s="31">
        <v>0.89</v>
      </c>
      <c r="L118" s="125">
        <v>5</v>
      </c>
      <c r="M118" s="31">
        <v>3.09</v>
      </c>
      <c r="N118" s="31">
        <v>1.19</v>
      </c>
      <c r="O118" s="125">
        <v>22</v>
      </c>
      <c r="P118" s="31">
        <v>2.92</v>
      </c>
      <c r="Q118" s="31">
        <v>1.31</v>
      </c>
      <c r="R118" s="125">
        <v>12</v>
      </c>
      <c r="S118" s="31">
        <v>2.92</v>
      </c>
      <c r="T118" s="31">
        <v>1.1200000000000001</v>
      </c>
      <c r="U118" s="125">
        <v>13</v>
      </c>
      <c r="V118" s="31">
        <v>3.07</v>
      </c>
      <c r="W118" s="31">
        <v>1.1100000000000001</v>
      </c>
      <c r="X118" s="125">
        <v>27</v>
      </c>
      <c r="Y118" s="31">
        <v>3.07</v>
      </c>
      <c r="Z118" s="31">
        <v>1.18</v>
      </c>
      <c r="AA118" s="125">
        <v>28</v>
      </c>
      <c r="AB118" s="31">
        <v>3</v>
      </c>
      <c r="AC118" s="31">
        <v>1.1299999999999999</v>
      </c>
      <c r="AD118" s="125">
        <v>42</v>
      </c>
      <c r="AE118" s="31">
        <v>3.31</v>
      </c>
      <c r="AF118" s="31">
        <v>1.18</v>
      </c>
      <c r="AG118" s="125">
        <v>13</v>
      </c>
      <c r="AH118" s="31">
        <v>3.2266666666666661</v>
      </c>
      <c r="AI118" s="31">
        <v>1.0341902869151058</v>
      </c>
      <c r="AJ118" s="125">
        <v>75</v>
      </c>
      <c r="AK118" s="31">
        <v>3.3157894736842106</v>
      </c>
      <c r="AL118" s="31">
        <v>1.1175567742490695</v>
      </c>
      <c r="AM118" s="125">
        <v>38</v>
      </c>
      <c r="AN118" s="31">
        <v>3.3333333333333335</v>
      </c>
      <c r="AO118" s="31">
        <v>1.0327955589886446</v>
      </c>
      <c r="AP118" s="125">
        <v>6</v>
      </c>
      <c r="AQ118" s="31">
        <v>3.096774193548387</v>
      </c>
      <c r="AR118" s="31">
        <v>0.94356906511667771</v>
      </c>
      <c r="AS118" s="125">
        <v>31</v>
      </c>
      <c r="AT118" s="31">
        <v>3.0909090909090913</v>
      </c>
      <c r="AU118" s="31">
        <v>1.300349603340998</v>
      </c>
      <c r="AV118" s="125">
        <v>11</v>
      </c>
      <c r="AW118" s="31">
        <v>3.3181818181818179</v>
      </c>
      <c r="AX118" s="31">
        <v>1.0861186305619104</v>
      </c>
      <c r="AY118" s="125">
        <v>22</v>
      </c>
      <c r="AZ118" s="31">
        <v>3.2857142857142856</v>
      </c>
      <c r="BA118" s="31">
        <v>1.0451970985368817</v>
      </c>
      <c r="BB118" s="125">
        <v>35</v>
      </c>
      <c r="BC118" s="31">
        <v>3.1749999999999994</v>
      </c>
      <c r="BD118" s="31">
        <v>1.0349656255904569</v>
      </c>
      <c r="BE118" s="125">
        <v>40</v>
      </c>
      <c r="BF118" s="31">
        <v>3.1904761904761898</v>
      </c>
      <c r="BG118" s="31">
        <v>1.0754915283951656</v>
      </c>
      <c r="BH118" s="125">
        <v>63</v>
      </c>
      <c r="BI118" s="31">
        <v>3.416666666666667</v>
      </c>
      <c r="BJ118" s="31">
        <v>0.79296146109875909</v>
      </c>
      <c r="BK118" s="125">
        <v>12</v>
      </c>
      <c r="BL118" s="6"/>
      <c r="BM118" s="17">
        <f t="shared" si="76"/>
        <v>-0.56140350877193002</v>
      </c>
      <c r="BN118" s="14" t="str">
        <f t="shared" si="75"/>
        <v>tenured</v>
      </c>
      <c r="BO118" s="14">
        <f t="shared" si="77"/>
        <v>0.56140350877193002</v>
      </c>
      <c r="BP118" s="14" t="str">
        <f t="shared" si="78"/>
        <v>Large</v>
      </c>
      <c r="BQ118" s="14" t="str">
        <f t="shared" si="79"/>
        <v>tenured
Large</v>
      </c>
      <c r="BR118" s="17">
        <f t="shared" si="80"/>
        <v>-0.11403508771929816</v>
      </c>
      <c r="BS118" s="14" t="str">
        <f t="shared" si="81"/>
        <v>tenured</v>
      </c>
      <c r="BT118" s="14">
        <f t="shared" si="82"/>
        <v>0.11403508771929816</v>
      </c>
      <c r="BU118" s="14" t="str">
        <f t="shared" si="83"/>
        <v>small</v>
      </c>
      <c r="BV118" s="14" t="str">
        <f t="shared" si="84"/>
        <v>tenured
small</v>
      </c>
      <c r="BW118" s="17">
        <f t="shared" si="85"/>
        <v>0</v>
      </c>
      <c r="BX118" s="14" t="str">
        <f t="shared" si="86"/>
        <v/>
      </c>
      <c r="BY118" s="14">
        <f t="shared" si="87"/>
        <v>0</v>
      </c>
      <c r="BZ118" s="14" t="str">
        <f t="shared" si="88"/>
        <v/>
      </c>
      <c r="CA118" s="14" t="str">
        <f t="shared" si="89"/>
        <v xml:space="preserve">
</v>
      </c>
      <c r="CB118" s="17">
        <f t="shared" si="90"/>
        <v>0</v>
      </c>
      <c r="CC118" s="14" t="str">
        <f t="shared" si="91"/>
        <v/>
      </c>
      <c r="CD118" s="14">
        <f t="shared" si="92"/>
        <v>0</v>
      </c>
      <c r="CE118" s="14" t="str">
        <f t="shared" si="93"/>
        <v/>
      </c>
      <c r="CF118" s="14" t="str">
        <f t="shared" si="94"/>
        <v xml:space="preserve">
</v>
      </c>
      <c r="CG118" s="17">
        <f t="shared" si="95"/>
        <v>-0.2743362831858408</v>
      </c>
      <c r="CH118" s="14" t="str">
        <f t="shared" si="96"/>
        <v>white</v>
      </c>
      <c r="CI118" s="14">
        <f t="shared" si="97"/>
        <v>0.2743362831858408</v>
      </c>
      <c r="CJ118" s="14" t="str">
        <f t="shared" si="98"/>
        <v>small</v>
      </c>
      <c r="CK118" s="14" t="str">
        <f t="shared" si="99"/>
        <v>white
small</v>
      </c>
      <c r="CL118" s="17">
        <f t="shared" si="100"/>
        <v>0.15148727332760831</v>
      </c>
      <c r="CM118" s="14" t="str">
        <f t="shared" si="101"/>
        <v>+</v>
      </c>
      <c r="CN118" s="14">
        <f t="shared" si="102"/>
        <v>0.15148727332760831</v>
      </c>
      <c r="CO118" s="14" t="str">
        <f t="shared" si="103"/>
        <v>small</v>
      </c>
      <c r="CP118" s="14" t="str">
        <f t="shared" si="104"/>
        <v>+
small</v>
      </c>
      <c r="CQ118" s="17">
        <f t="shared" si="105"/>
        <v>0.31836366785327719</v>
      </c>
      <c r="CR118" s="17" t="str">
        <f t="shared" si="106"/>
        <v>+</v>
      </c>
      <c r="CS118" s="17">
        <f t="shared" si="107"/>
        <v>0.31836366785327719</v>
      </c>
      <c r="CT118" s="17" t="str">
        <f t="shared" si="108"/>
        <v>moderate</v>
      </c>
      <c r="CU118" s="17" t="str">
        <f t="shared" si="109"/>
        <v>+
moderate</v>
      </c>
      <c r="CV118" s="151">
        <f t="shared" si="110"/>
        <v>-0.25819888974716104</v>
      </c>
      <c r="CW118" s="17" t="str">
        <f t="shared" si="111"/>
        <v>-</v>
      </c>
      <c r="CX118" s="17">
        <f t="shared" si="112"/>
        <v>0.25819888974716104</v>
      </c>
      <c r="CY118" s="17" t="str">
        <f t="shared" si="113"/>
        <v>small</v>
      </c>
      <c r="CZ118" s="17" t="str">
        <f t="shared" si="114"/>
        <v>-
small</v>
      </c>
      <c r="DA118" s="17">
        <f t="shared" si="115"/>
        <v>7.1793298432791296E-3</v>
      </c>
      <c r="DB118" s="17" t="str">
        <f t="shared" si="116"/>
        <v/>
      </c>
      <c r="DC118" s="17">
        <f t="shared" si="117"/>
        <v>7.1793298432791296E-3</v>
      </c>
      <c r="DD118" s="17" t="str">
        <f t="shared" si="118"/>
        <v/>
      </c>
      <c r="DE118" s="17" t="str">
        <f t="shared" si="119"/>
        <v xml:space="preserve">
</v>
      </c>
      <c r="DF118" s="17">
        <f t="shared" si="120"/>
        <v>0.1314331857140367</v>
      </c>
      <c r="DG118" s="17" t="str">
        <f t="shared" si="121"/>
        <v>+</v>
      </c>
      <c r="DH118" s="17">
        <f t="shared" si="122"/>
        <v>0.1314331857140367</v>
      </c>
      <c r="DI118" s="17" t="str">
        <f t="shared" si="123"/>
        <v>small</v>
      </c>
      <c r="DJ118" s="17" t="str">
        <f t="shared" si="124"/>
        <v>+
small</v>
      </c>
      <c r="DK118" s="17">
        <f t="shared" si="125"/>
        <v>0.36660987757462193</v>
      </c>
      <c r="DL118" s="17" t="str">
        <f t="shared" si="126"/>
        <v>+</v>
      </c>
      <c r="DM118" s="17">
        <f t="shared" si="127"/>
        <v>0.36660987757462193</v>
      </c>
      <c r="DN118" s="17" t="str">
        <f t="shared" si="128"/>
        <v>moderate</v>
      </c>
      <c r="DO118" s="17" t="str">
        <f t="shared" si="129"/>
        <v>+
moderate</v>
      </c>
      <c r="DP118" s="17">
        <f t="shared" si="130"/>
        <v>0.20638622707262891</v>
      </c>
      <c r="DQ118" s="17" t="str">
        <f t="shared" si="131"/>
        <v>+</v>
      </c>
      <c r="DR118" s="17">
        <f t="shared" si="132"/>
        <v>0.20638622707262891</v>
      </c>
      <c r="DS118" s="17" t="str">
        <f t="shared" si="133"/>
        <v>small</v>
      </c>
      <c r="DT118" s="17" t="str">
        <f t="shared" si="134"/>
        <v>+
small</v>
      </c>
      <c r="DU118" s="17">
        <f t="shared" si="135"/>
        <v>0.10145264480653271</v>
      </c>
      <c r="DV118" s="17" t="str">
        <f t="shared" si="136"/>
        <v>+</v>
      </c>
      <c r="DW118" s="17">
        <f t="shared" si="137"/>
        <v>0.10145264480653271</v>
      </c>
      <c r="DX118" s="17" t="str">
        <f t="shared" si="138"/>
        <v>small</v>
      </c>
      <c r="DY118" s="17" t="str">
        <f t="shared" si="139"/>
        <v>+
small</v>
      </c>
      <c r="DZ118" s="17">
        <f t="shared" si="140"/>
        <v>0.17710617466268272</v>
      </c>
      <c r="EA118" s="17" t="str">
        <f t="shared" si="141"/>
        <v>+</v>
      </c>
      <c r="EB118" s="17">
        <f t="shared" si="142"/>
        <v>0.17710617466268272</v>
      </c>
      <c r="EC118" s="17" t="str">
        <f t="shared" si="143"/>
        <v>small</v>
      </c>
      <c r="ED118" s="17" t="str">
        <f t="shared" si="144"/>
        <v>+
small</v>
      </c>
      <c r="EE118" s="17">
        <f t="shared" si="145"/>
        <v>0.13451683581048859</v>
      </c>
      <c r="EF118" s="17" t="str">
        <f t="shared" si="146"/>
        <v>+</v>
      </c>
      <c r="EG118" s="17">
        <f t="shared" si="147"/>
        <v>0.13451683581048859</v>
      </c>
      <c r="EH118" s="17" t="str">
        <f t="shared" si="148"/>
        <v>small</v>
      </c>
      <c r="EI118" s="17" t="str">
        <f t="shared" si="149"/>
        <v>+
small</v>
      </c>
    </row>
    <row r="119" spans="1:139" s="27" customFormat="1" x14ac:dyDescent="0.2">
      <c r="A119" s="95" t="s">
        <v>269</v>
      </c>
      <c r="B119" s="95" t="s">
        <v>37</v>
      </c>
      <c r="C119" s="95" t="s">
        <v>270</v>
      </c>
      <c r="D119" s="98">
        <v>2.87</v>
      </c>
      <c r="E119" s="98">
        <v>1.04</v>
      </c>
      <c r="F119" s="126">
        <v>55</v>
      </c>
      <c r="G119" s="98">
        <v>2.71</v>
      </c>
      <c r="H119" s="98">
        <v>0.98</v>
      </c>
      <c r="I119" s="126">
        <v>28</v>
      </c>
      <c r="J119" s="98">
        <v>3.4</v>
      </c>
      <c r="K119" s="98">
        <v>0.89</v>
      </c>
      <c r="L119" s="126">
        <v>5</v>
      </c>
      <c r="M119" s="98">
        <v>2.95</v>
      </c>
      <c r="N119" s="98">
        <v>1.1299999999999999</v>
      </c>
      <c r="O119" s="126">
        <v>22</v>
      </c>
      <c r="P119" s="98">
        <v>2.5</v>
      </c>
      <c r="Q119" s="100">
        <v>0.9</v>
      </c>
      <c r="R119" s="126">
        <v>12</v>
      </c>
      <c r="S119" s="98">
        <v>2.77</v>
      </c>
      <c r="T119" s="100">
        <v>1.0900000000000001</v>
      </c>
      <c r="U119" s="126">
        <v>13</v>
      </c>
      <c r="V119" s="98">
        <v>2.7</v>
      </c>
      <c r="W119" s="100">
        <v>0.99</v>
      </c>
      <c r="X119" s="126">
        <v>27</v>
      </c>
      <c r="Y119" s="98">
        <v>3.04</v>
      </c>
      <c r="Z119" s="100">
        <v>1.07</v>
      </c>
      <c r="AA119" s="126">
        <v>28</v>
      </c>
      <c r="AB119" s="98">
        <v>2.79</v>
      </c>
      <c r="AC119" s="100">
        <v>1.02</v>
      </c>
      <c r="AD119" s="126">
        <v>42</v>
      </c>
      <c r="AE119" s="98">
        <v>3.15</v>
      </c>
      <c r="AF119" s="100">
        <v>1.07</v>
      </c>
      <c r="AG119" s="126">
        <v>13</v>
      </c>
      <c r="AH119" s="98">
        <v>3.3466666666666667</v>
      </c>
      <c r="AI119" s="98">
        <v>0.99312955162270056</v>
      </c>
      <c r="AJ119" s="126">
        <v>75</v>
      </c>
      <c r="AK119" s="98">
        <v>3.4473684210526319</v>
      </c>
      <c r="AL119" s="98">
        <v>1.0577223980838499</v>
      </c>
      <c r="AM119" s="126">
        <v>38</v>
      </c>
      <c r="AN119" s="98">
        <v>3.1666666666666665</v>
      </c>
      <c r="AO119" s="98">
        <v>0.98319208025017502</v>
      </c>
      <c r="AP119" s="126">
        <v>6</v>
      </c>
      <c r="AQ119" s="98">
        <v>3.258064516129032</v>
      </c>
      <c r="AR119" s="98">
        <v>0.92979359485439439</v>
      </c>
      <c r="AS119" s="126">
        <v>31</v>
      </c>
      <c r="AT119" s="98">
        <v>3.3636363636363638</v>
      </c>
      <c r="AU119" s="100">
        <v>1.2862913567871996</v>
      </c>
      <c r="AV119" s="126">
        <v>11</v>
      </c>
      <c r="AW119" s="98">
        <v>3.4545454545454537</v>
      </c>
      <c r="AX119" s="100">
        <v>1.0107645728086343</v>
      </c>
      <c r="AY119" s="126">
        <v>22</v>
      </c>
      <c r="AZ119" s="98">
        <v>3.3714285714285714</v>
      </c>
      <c r="BA119" s="100">
        <v>0.97273762515642304</v>
      </c>
      <c r="BB119" s="126">
        <v>35</v>
      </c>
      <c r="BC119" s="98">
        <v>3.3250000000000002</v>
      </c>
      <c r="BD119" s="100">
        <v>1.0225032129596565</v>
      </c>
      <c r="BE119" s="126">
        <v>40</v>
      </c>
      <c r="BF119" s="98">
        <v>3.2857142857142874</v>
      </c>
      <c r="BG119" s="100">
        <v>1.03843199768925</v>
      </c>
      <c r="BH119" s="126">
        <v>63</v>
      </c>
      <c r="BI119" s="98">
        <v>3.6666666666666665</v>
      </c>
      <c r="BJ119" s="100">
        <v>0.6513389472789296</v>
      </c>
      <c r="BK119" s="126">
        <v>12</v>
      </c>
      <c r="BL119" s="7"/>
      <c r="BM119" s="17">
        <f t="shared" si="76"/>
        <v>-0.70408163265306123</v>
      </c>
      <c r="BN119" s="14" t="str">
        <f t="shared" si="75"/>
        <v>tenured</v>
      </c>
      <c r="BO119" s="14">
        <f t="shared" si="77"/>
        <v>0.70408163265306123</v>
      </c>
      <c r="BP119" s="14" t="str">
        <f t="shared" si="78"/>
        <v>Large</v>
      </c>
      <c r="BQ119" s="14" t="str">
        <f t="shared" si="79"/>
        <v>tenured
Large</v>
      </c>
      <c r="BR119" s="17">
        <f t="shared" si="80"/>
        <v>-0.24489795918367369</v>
      </c>
      <c r="BS119" s="14" t="str">
        <f t="shared" si="81"/>
        <v>tenured</v>
      </c>
      <c r="BT119" s="14">
        <f t="shared" si="82"/>
        <v>0.24489795918367369</v>
      </c>
      <c r="BU119" s="14" t="str">
        <f t="shared" si="83"/>
        <v>small</v>
      </c>
      <c r="BV119" s="14" t="str">
        <f t="shared" si="84"/>
        <v>tenured
small</v>
      </c>
      <c r="BW119" s="17">
        <f t="shared" si="85"/>
        <v>-0.3</v>
      </c>
      <c r="BX119" s="14" t="str">
        <f t="shared" si="86"/>
        <v>full</v>
      </c>
      <c r="BY119" s="14">
        <f t="shared" si="87"/>
        <v>0.3</v>
      </c>
      <c r="BZ119" s="14" t="str">
        <f t="shared" si="88"/>
        <v/>
      </c>
      <c r="CA119" s="14" t="str">
        <f t="shared" si="89"/>
        <v xml:space="preserve">full
</v>
      </c>
      <c r="CB119" s="17">
        <f t="shared" si="90"/>
        <v>-0.34343434343434331</v>
      </c>
      <c r="CC119" s="14" t="str">
        <f t="shared" si="91"/>
        <v>men</v>
      </c>
      <c r="CD119" s="14">
        <f t="shared" si="92"/>
        <v>0.34343434343434331</v>
      </c>
      <c r="CE119" s="14" t="str">
        <f t="shared" si="93"/>
        <v>moderate</v>
      </c>
      <c r="CF119" s="14" t="str">
        <f t="shared" si="94"/>
        <v>men
moderate</v>
      </c>
      <c r="CG119" s="17">
        <f t="shared" si="95"/>
        <v>-0.35294117647058809</v>
      </c>
      <c r="CH119" s="14" t="str">
        <f t="shared" si="96"/>
        <v>white</v>
      </c>
      <c r="CI119" s="14">
        <f t="shared" si="97"/>
        <v>0.35294117647058809</v>
      </c>
      <c r="CJ119" s="14" t="str">
        <f t="shared" si="98"/>
        <v>moderate</v>
      </c>
      <c r="CK119" s="14" t="str">
        <f t="shared" si="99"/>
        <v>white
moderate</v>
      </c>
      <c r="CL119" s="17">
        <f t="shared" si="100"/>
        <v>0.47996423617425171</v>
      </c>
      <c r="CM119" s="14" t="str">
        <f t="shared" si="101"/>
        <v>+</v>
      </c>
      <c r="CN119" s="14">
        <f t="shared" si="102"/>
        <v>0.47996423617425171</v>
      </c>
      <c r="CO119" s="14" t="str">
        <f t="shared" si="103"/>
        <v>moderate</v>
      </c>
      <c r="CP119" s="14" t="str">
        <f t="shared" si="104"/>
        <v>+
moderate</v>
      </c>
      <c r="CQ119" s="17">
        <f t="shared" si="105"/>
        <v>0.69712849268242283</v>
      </c>
      <c r="CR119" s="17" t="str">
        <f t="shared" si="106"/>
        <v>+</v>
      </c>
      <c r="CS119" s="17">
        <f t="shared" si="107"/>
        <v>0.69712849268242283</v>
      </c>
      <c r="CT119" s="17" t="str">
        <f t="shared" si="108"/>
        <v>Large</v>
      </c>
      <c r="CU119" s="17" t="str">
        <f t="shared" si="109"/>
        <v>+
Large</v>
      </c>
      <c r="CV119" s="151">
        <f t="shared" si="110"/>
        <v>-0.23732222626728369</v>
      </c>
      <c r="CW119" s="17" t="str">
        <f t="shared" si="111"/>
        <v>-</v>
      </c>
      <c r="CX119" s="17">
        <f t="shared" si="112"/>
        <v>0.23732222626728369</v>
      </c>
      <c r="CY119" s="17" t="str">
        <f t="shared" si="113"/>
        <v>small</v>
      </c>
      <c r="CZ119" s="17" t="str">
        <f t="shared" si="114"/>
        <v>-
small</v>
      </c>
      <c r="DA119" s="17">
        <f t="shared" si="115"/>
        <v>0.33132570264400962</v>
      </c>
      <c r="DB119" s="17" t="str">
        <f t="shared" si="116"/>
        <v>+</v>
      </c>
      <c r="DC119" s="17">
        <f t="shared" si="117"/>
        <v>0.33132570264400962</v>
      </c>
      <c r="DD119" s="17" t="str">
        <f t="shared" si="118"/>
        <v>moderate</v>
      </c>
      <c r="DE119" s="17" t="str">
        <f t="shared" si="119"/>
        <v>+
moderate</v>
      </c>
      <c r="DF119" s="17">
        <f t="shared" si="120"/>
        <v>0.67141581810320849</v>
      </c>
      <c r="DG119" s="17" t="str">
        <f t="shared" si="121"/>
        <v>+</v>
      </c>
      <c r="DH119" s="17">
        <f t="shared" si="122"/>
        <v>0.67141581810320849</v>
      </c>
      <c r="DI119" s="17" t="str">
        <f t="shared" si="123"/>
        <v>Large</v>
      </c>
      <c r="DJ119" s="17" t="str">
        <f t="shared" si="124"/>
        <v>+
Large</v>
      </c>
      <c r="DK119" s="17">
        <f t="shared" si="125"/>
        <v>0.677255092789107</v>
      </c>
      <c r="DL119" s="17" t="str">
        <f t="shared" si="126"/>
        <v>+</v>
      </c>
      <c r="DM119" s="17">
        <f t="shared" si="127"/>
        <v>0.677255092789107</v>
      </c>
      <c r="DN119" s="17" t="str">
        <f t="shared" si="128"/>
        <v>Large</v>
      </c>
      <c r="DO119" s="17" t="str">
        <f t="shared" si="129"/>
        <v>+
Large</v>
      </c>
      <c r="DP119" s="17">
        <f t="shared" si="130"/>
        <v>0.69024632548843867</v>
      </c>
      <c r="DQ119" s="17" t="str">
        <f t="shared" si="131"/>
        <v>+</v>
      </c>
      <c r="DR119" s="17">
        <f t="shared" si="132"/>
        <v>0.69024632548843867</v>
      </c>
      <c r="DS119" s="17" t="str">
        <f t="shared" si="133"/>
        <v>Large</v>
      </c>
      <c r="DT119" s="17" t="str">
        <f t="shared" si="134"/>
        <v>+
Large</v>
      </c>
      <c r="DU119" s="17">
        <f t="shared" si="135"/>
        <v>0.27872773052229516</v>
      </c>
      <c r="DV119" s="17" t="str">
        <f t="shared" si="136"/>
        <v>+</v>
      </c>
      <c r="DW119" s="17">
        <f t="shared" si="137"/>
        <v>0.27872773052229516</v>
      </c>
      <c r="DX119" s="17" t="str">
        <f t="shared" si="138"/>
        <v>small</v>
      </c>
      <c r="DY119" s="17" t="str">
        <f t="shared" si="139"/>
        <v>+
small</v>
      </c>
      <c r="DZ119" s="17">
        <f t="shared" si="140"/>
        <v>0.47736807688646499</v>
      </c>
      <c r="EA119" s="17" t="str">
        <f t="shared" si="141"/>
        <v>+</v>
      </c>
      <c r="EB119" s="17">
        <f t="shared" si="142"/>
        <v>0.47736807688646499</v>
      </c>
      <c r="EC119" s="17" t="str">
        <f t="shared" si="143"/>
        <v>moderate</v>
      </c>
      <c r="ED119" s="17" t="str">
        <f t="shared" si="144"/>
        <v>+
moderate</v>
      </c>
      <c r="EE119" s="17">
        <f t="shared" si="145"/>
        <v>0.79323778936469636</v>
      </c>
      <c r="EF119" s="17" t="str">
        <f t="shared" si="146"/>
        <v>+</v>
      </c>
      <c r="EG119" s="17">
        <f t="shared" si="147"/>
        <v>0.79323778936469636</v>
      </c>
      <c r="EH119" s="17" t="str">
        <f t="shared" si="148"/>
        <v>Large</v>
      </c>
      <c r="EI119" s="17" t="str">
        <f t="shared" si="149"/>
        <v>+
Large</v>
      </c>
    </row>
    <row r="120" spans="1:139" x14ac:dyDescent="0.2">
      <c r="A120" s="2" t="s">
        <v>271</v>
      </c>
      <c r="B120" s="2" t="s">
        <v>37</v>
      </c>
      <c r="C120" s="2" t="s">
        <v>272</v>
      </c>
      <c r="D120" s="31" t="s">
        <v>442</v>
      </c>
      <c r="E120" s="31" t="s">
        <v>442</v>
      </c>
      <c r="F120" s="125" t="s">
        <v>442</v>
      </c>
      <c r="G120" s="31" t="s">
        <v>442</v>
      </c>
      <c r="H120" s="31" t="s">
        <v>442</v>
      </c>
      <c r="I120" s="125" t="s">
        <v>442</v>
      </c>
      <c r="J120" s="31" t="s">
        <v>442</v>
      </c>
      <c r="K120" s="31" t="s">
        <v>442</v>
      </c>
      <c r="L120" s="125" t="s">
        <v>442</v>
      </c>
      <c r="M120" s="31" t="s">
        <v>442</v>
      </c>
      <c r="N120" s="31" t="s">
        <v>442</v>
      </c>
      <c r="O120" s="125" t="s">
        <v>442</v>
      </c>
      <c r="P120" s="31" t="s">
        <v>442</v>
      </c>
      <c r="Q120" s="33" t="s">
        <v>442</v>
      </c>
      <c r="R120" s="125" t="s">
        <v>442</v>
      </c>
      <c r="S120" s="31" t="s">
        <v>442</v>
      </c>
      <c r="T120" s="33" t="s">
        <v>442</v>
      </c>
      <c r="U120" s="125" t="s">
        <v>442</v>
      </c>
      <c r="V120" s="31" t="s">
        <v>442</v>
      </c>
      <c r="W120" s="33" t="s">
        <v>442</v>
      </c>
      <c r="X120" s="125" t="s">
        <v>442</v>
      </c>
      <c r="Y120" s="31" t="s">
        <v>442</v>
      </c>
      <c r="Z120" s="33" t="s">
        <v>442</v>
      </c>
      <c r="AA120" s="125" t="s">
        <v>442</v>
      </c>
      <c r="AB120" s="31" t="s">
        <v>442</v>
      </c>
      <c r="AC120" s="33" t="s">
        <v>442</v>
      </c>
      <c r="AD120" s="125" t="s">
        <v>442</v>
      </c>
      <c r="AE120" s="31" t="s">
        <v>442</v>
      </c>
      <c r="AF120" s="33" t="s">
        <v>442</v>
      </c>
      <c r="AG120" s="125" t="s">
        <v>442</v>
      </c>
      <c r="AH120" s="31" t="s">
        <v>442</v>
      </c>
      <c r="AI120" s="31" t="s">
        <v>442</v>
      </c>
      <c r="AJ120" s="125" t="s">
        <v>442</v>
      </c>
      <c r="AK120" s="31" t="s">
        <v>442</v>
      </c>
      <c r="AL120" s="31" t="s">
        <v>442</v>
      </c>
      <c r="AM120" s="125" t="s">
        <v>442</v>
      </c>
      <c r="AN120" s="31" t="s">
        <v>442</v>
      </c>
      <c r="AO120" s="31" t="s">
        <v>442</v>
      </c>
      <c r="AP120" s="125" t="s">
        <v>442</v>
      </c>
      <c r="AQ120" s="31" t="s">
        <v>442</v>
      </c>
      <c r="AR120" s="31" t="s">
        <v>442</v>
      </c>
      <c r="AS120" s="125" t="s">
        <v>442</v>
      </c>
      <c r="AT120" s="31" t="s">
        <v>442</v>
      </c>
      <c r="AU120" s="33" t="s">
        <v>442</v>
      </c>
      <c r="AV120" s="125" t="s">
        <v>442</v>
      </c>
      <c r="AW120" s="31" t="s">
        <v>442</v>
      </c>
      <c r="AX120" s="33" t="s">
        <v>442</v>
      </c>
      <c r="AY120" s="125" t="s">
        <v>442</v>
      </c>
      <c r="AZ120" s="31" t="s">
        <v>442</v>
      </c>
      <c r="BA120" s="33" t="s">
        <v>442</v>
      </c>
      <c r="BB120" s="125" t="s">
        <v>442</v>
      </c>
      <c r="BC120" s="31" t="s">
        <v>442</v>
      </c>
      <c r="BD120" s="33" t="s">
        <v>442</v>
      </c>
      <c r="BE120" s="125" t="s">
        <v>442</v>
      </c>
      <c r="BF120" s="31" t="s">
        <v>442</v>
      </c>
      <c r="BG120" s="33" t="s">
        <v>442</v>
      </c>
      <c r="BH120" s="125" t="s">
        <v>442</v>
      </c>
      <c r="BI120" s="31" t="s">
        <v>442</v>
      </c>
      <c r="BJ120" s="33" t="s">
        <v>442</v>
      </c>
      <c r="BK120" s="125" t="s">
        <v>442</v>
      </c>
      <c r="BL120" s="6"/>
      <c r="BM120" s="17" t="str">
        <f t="shared" si="76"/>
        <v>N&lt;5</v>
      </c>
      <c r="BN120" s="14" t="str">
        <f t="shared" si="75"/>
        <v>N&lt;5</v>
      </c>
      <c r="BO120" s="14" t="str">
        <f t="shared" si="77"/>
        <v>N&lt;5</v>
      </c>
      <c r="BP120" s="14" t="str">
        <f t="shared" si="78"/>
        <v>N&lt;5</v>
      </c>
      <c r="BQ120" s="14" t="str">
        <f t="shared" si="79"/>
        <v>N&lt;5
N&lt;5</v>
      </c>
      <c r="BR120" s="17" t="str">
        <f t="shared" si="80"/>
        <v>N&lt;5</v>
      </c>
      <c r="BS120" s="14" t="str">
        <f t="shared" si="81"/>
        <v>N&lt;5</v>
      </c>
      <c r="BT120" s="14" t="str">
        <f t="shared" si="82"/>
        <v>N&lt;5</v>
      </c>
      <c r="BU120" s="14" t="str">
        <f t="shared" si="83"/>
        <v>N&lt;5</v>
      </c>
      <c r="BV120" s="14" t="str">
        <f t="shared" si="84"/>
        <v>N&lt;5
N&lt;5</v>
      </c>
      <c r="BW120" s="17" t="str">
        <f t="shared" si="85"/>
        <v>N&lt;5</v>
      </c>
      <c r="BX120" s="14" t="str">
        <f t="shared" si="86"/>
        <v>N&lt;5</v>
      </c>
      <c r="BY120" s="14" t="str">
        <f t="shared" si="87"/>
        <v>N&lt;5</v>
      </c>
      <c r="BZ120" s="14" t="str">
        <f t="shared" si="88"/>
        <v>N&lt;5</v>
      </c>
      <c r="CA120" s="14" t="str">
        <f t="shared" si="89"/>
        <v>N&lt;5
N&lt;5</v>
      </c>
      <c r="CB120" s="17" t="str">
        <f t="shared" si="90"/>
        <v>N&lt;5</v>
      </c>
      <c r="CC120" s="14" t="str">
        <f t="shared" si="91"/>
        <v>N&lt;5</v>
      </c>
      <c r="CD120" s="14" t="str">
        <f t="shared" si="92"/>
        <v>N&lt;5</v>
      </c>
      <c r="CE120" s="14" t="str">
        <f t="shared" si="93"/>
        <v>N&lt;5</v>
      </c>
      <c r="CF120" s="14" t="str">
        <f t="shared" si="94"/>
        <v>N&lt;5
N&lt;5</v>
      </c>
      <c r="CG120" s="17" t="str">
        <f t="shared" si="95"/>
        <v>N&lt;5</v>
      </c>
      <c r="CH120" s="14" t="str">
        <f t="shared" si="96"/>
        <v>N&lt;5</v>
      </c>
      <c r="CI120" s="14" t="str">
        <f t="shared" si="97"/>
        <v>N&lt;5</v>
      </c>
      <c r="CJ120" s="14" t="str">
        <f t="shared" si="98"/>
        <v>N&lt;5</v>
      </c>
      <c r="CK120" s="14" t="str">
        <f t="shared" si="99"/>
        <v>N&lt;5
N&lt;5</v>
      </c>
      <c r="CL120" s="17" t="str">
        <f t="shared" si="100"/>
        <v>N&lt;5</v>
      </c>
      <c r="CM120" s="14" t="str">
        <f t="shared" si="101"/>
        <v>N&lt;5</v>
      </c>
      <c r="CN120" s="14" t="str">
        <f t="shared" si="102"/>
        <v>N&lt;5</v>
      </c>
      <c r="CO120" s="14" t="str">
        <f t="shared" si="103"/>
        <v>N&lt;5</v>
      </c>
      <c r="CP120" s="14" t="str">
        <f t="shared" si="104"/>
        <v>N&lt;5
N&lt;5</v>
      </c>
      <c r="CQ120" s="17" t="str">
        <f t="shared" si="105"/>
        <v>N&lt;5</v>
      </c>
      <c r="CR120" s="17" t="str">
        <f t="shared" si="106"/>
        <v>N&lt;5</v>
      </c>
      <c r="CS120" s="17" t="str">
        <f t="shared" si="107"/>
        <v>N&lt;5</v>
      </c>
      <c r="CT120" s="17" t="str">
        <f t="shared" si="108"/>
        <v>N&lt;5</v>
      </c>
      <c r="CU120" s="17" t="str">
        <f t="shared" si="109"/>
        <v>N&lt;5
N&lt;5</v>
      </c>
      <c r="CV120" s="151" t="str">
        <f t="shared" si="110"/>
        <v>N&lt;5</v>
      </c>
      <c r="CW120" s="17" t="str">
        <f t="shared" si="111"/>
        <v>N&lt;5</v>
      </c>
      <c r="CX120" s="17" t="str">
        <f t="shared" si="112"/>
        <v>N&lt;5</v>
      </c>
      <c r="CY120" s="17" t="str">
        <f t="shared" si="113"/>
        <v>N&lt;5</v>
      </c>
      <c r="CZ120" s="17" t="str">
        <f t="shared" si="114"/>
        <v>N&lt;5
N&lt;5</v>
      </c>
      <c r="DA120" s="17" t="str">
        <f t="shared" si="115"/>
        <v>N&lt;5</v>
      </c>
      <c r="DB120" s="17" t="str">
        <f t="shared" si="116"/>
        <v>N&lt;5</v>
      </c>
      <c r="DC120" s="17" t="str">
        <f t="shared" si="117"/>
        <v>N&lt;5</v>
      </c>
      <c r="DD120" s="17" t="str">
        <f t="shared" si="118"/>
        <v>N&lt;5</v>
      </c>
      <c r="DE120" s="17" t="str">
        <f t="shared" si="119"/>
        <v>N&lt;5
N&lt;5</v>
      </c>
      <c r="DF120" s="17" t="str">
        <f t="shared" si="120"/>
        <v>N&lt;5</v>
      </c>
      <c r="DG120" s="17" t="str">
        <f t="shared" si="121"/>
        <v>N&lt;5</v>
      </c>
      <c r="DH120" s="17" t="str">
        <f t="shared" si="122"/>
        <v>N&lt;5</v>
      </c>
      <c r="DI120" s="17" t="str">
        <f t="shared" si="123"/>
        <v>N&lt;5</v>
      </c>
      <c r="DJ120" s="17" t="str">
        <f t="shared" si="124"/>
        <v>N&lt;5
N&lt;5</v>
      </c>
      <c r="DK120" s="17" t="str">
        <f t="shared" si="125"/>
        <v>N&lt;5</v>
      </c>
      <c r="DL120" s="17" t="str">
        <f t="shared" si="126"/>
        <v>N&lt;5</v>
      </c>
      <c r="DM120" s="17" t="str">
        <f t="shared" si="127"/>
        <v>N&lt;5</v>
      </c>
      <c r="DN120" s="17" t="str">
        <f t="shared" si="128"/>
        <v>N&lt;5</v>
      </c>
      <c r="DO120" s="17" t="str">
        <f t="shared" si="129"/>
        <v>N&lt;5
N&lt;5</v>
      </c>
      <c r="DP120" s="17" t="str">
        <f t="shared" si="130"/>
        <v>N&lt;5</v>
      </c>
      <c r="DQ120" s="17" t="str">
        <f t="shared" si="131"/>
        <v>N&lt;5</v>
      </c>
      <c r="DR120" s="17" t="str">
        <f t="shared" si="132"/>
        <v>N&lt;5</v>
      </c>
      <c r="DS120" s="17" t="str">
        <f t="shared" si="133"/>
        <v>N&lt;5</v>
      </c>
      <c r="DT120" s="17" t="str">
        <f t="shared" si="134"/>
        <v>N&lt;5
N&lt;5</v>
      </c>
      <c r="DU120" s="17" t="str">
        <f t="shared" si="135"/>
        <v>N&lt;5</v>
      </c>
      <c r="DV120" s="17" t="str">
        <f t="shared" si="136"/>
        <v>N&lt;5</v>
      </c>
      <c r="DW120" s="17" t="str">
        <f t="shared" si="137"/>
        <v>N&lt;5</v>
      </c>
      <c r="DX120" s="17" t="str">
        <f t="shared" si="138"/>
        <v>N&lt;5</v>
      </c>
      <c r="DY120" s="17" t="str">
        <f t="shared" si="139"/>
        <v>N&lt;5
N&lt;5</v>
      </c>
      <c r="DZ120" s="17" t="str">
        <f t="shared" si="140"/>
        <v>N&lt;5</v>
      </c>
      <c r="EA120" s="17" t="str">
        <f t="shared" si="141"/>
        <v>N&lt;5</v>
      </c>
      <c r="EB120" s="17" t="str">
        <f t="shared" si="142"/>
        <v>N&lt;5</v>
      </c>
      <c r="EC120" s="17" t="str">
        <f t="shared" si="143"/>
        <v>N&lt;5</v>
      </c>
      <c r="ED120" s="17" t="str">
        <f t="shared" si="144"/>
        <v>N&lt;5
N&lt;5</v>
      </c>
      <c r="EE120" s="17" t="str">
        <f t="shared" si="145"/>
        <v>N&lt;5</v>
      </c>
      <c r="EF120" s="17" t="str">
        <f t="shared" si="146"/>
        <v>N&lt;5</v>
      </c>
      <c r="EG120" s="17" t="str">
        <f t="shared" si="147"/>
        <v>N&lt;5</v>
      </c>
      <c r="EH120" s="17" t="str">
        <f t="shared" si="148"/>
        <v>N&lt;5</v>
      </c>
      <c r="EI120" s="17" t="str">
        <f t="shared" si="149"/>
        <v>N&lt;5
N&lt;5</v>
      </c>
    </row>
    <row r="121" spans="1:139" s="27" customFormat="1" x14ac:dyDescent="0.2">
      <c r="A121" s="95" t="s">
        <v>273</v>
      </c>
      <c r="B121" s="95" t="s">
        <v>274</v>
      </c>
      <c r="C121" s="95" t="s">
        <v>275</v>
      </c>
      <c r="D121" s="98" t="s">
        <v>442</v>
      </c>
      <c r="E121" s="100" t="s">
        <v>442</v>
      </c>
      <c r="F121" s="126" t="s">
        <v>442</v>
      </c>
      <c r="G121" s="98" t="s">
        <v>442</v>
      </c>
      <c r="H121" s="100" t="s">
        <v>442</v>
      </c>
      <c r="I121" s="126" t="s">
        <v>442</v>
      </c>
      <c r="J121" s="98" t="s">
        <v>442</v>
      </c>
      <c r="K121" s="100" t="s">
        <v>442</v>
      </c>
      <c r="L121" s="126" t="s">
        <v>442</v>
      </c>
      <c r="M121" s="98" t="s">
        <v>442</v>
      </c>
      <c r="N121" s="100" t="s">
        <v>442</v>
      </c>
      <c r="O121" s="126" t="s">
        <v>442</v>
      </c>
      <c r="P121" s="98" t="s">
        <v>442</v>
      </c>
      <c r="Q121" s="98" t="s">
        <v>442</v>
      </c>
      <c r="R121" s="126" t="s">
        <v>442</v>
      </c>
      <c r="S121" s="98" t="s">
        <v>442</v>
      </c>
      <c r="T121" s="98" t="s">
        <v>442</v>
      </c>
      <c r="U121" s="126" t="s">
        <v>442</v>
      </c>
      <c r="V121" s="98" t="s">
        <v>442</v>
      </c>
      <c r="W121" s="98" t="s">
        <v>442</v>
      </c>
      <c r="X121" s="126" t="s">
        <v>442</v>
      </c>
      <c r="Y121" s="98" t="s">
        <v>442</v>
      </c>
      <c r="Z121" s="98" t="s">
        <v>442</v>
      </c>
      <c r="AA121" s="126" t="s">
        <v>442</v>
      </c>
      <c r="AB121" s="98" t="s">
        <v>442</v>
      </c>
      <c r="AC121" s="98" t="s">
        <v>442</v>
      </c>
      <c r="AD121" s="126" t="s">
        <v>442</v>
      </c>
      <c r="AE121" s="98" t="s">
        <v>442</v>
      </c>
      <c r="AF121" s="98" t="s">
        <v>442</v>
      </c>
      <c r="AG121" s="126" t="s">
        <v>442</v>
      </c>
      <c r="AH121" s="98" t="s">
        <v>442</v>
      </c>
      <c r="AI121" s="100" t="s">
        <v>442</v>
      </c>
      <c r="AJ121" s="126" t="s">
        <v>442</v>
      </c>
      <c r="AK121" s="98" t="s">
        <v>442</v>
      </c>
      <c r="AL121" s="100" t="s">
        <v>442</v>
      </c>
      <c r="AM121" s="126" t="s">
        <v>442</v>
      </c>
      <c r="AN121" s="98" t="s">
        <v>442</v>
      </c>
      <c r="AO121" s="100" t="s">
        <v>442</v>
      </c>
      <c r="AP121" s="126" t="s">
        <v>442</v>
      </c>
      <c r="AQ121" s="98" t="s">
        <v>442</v>
      </c>
      <c r="AR121" s="100" t="s">
        <v>442</v>
      </c>
      <c r="AS121" s="126" t="s">
        <v>442</v>
      </c>
      <c r="AT121" s="98" t="s">
        <v>442</v>
      </c>
      <c r="AU121" s="98" t="s">
        <v>442</v>
      </c>
      <c r="AV121" s="126" t="s">
        <v>442</v>
      </c>
      <c r="AW121" s="98" t="s">
        <v>442</v>
      </c>
      <c r="AX121" s="98" t="s">
        <v>442</v>
      </c>
      <c r="AY121" s="126" t="s">
        <v>442</v>
      </c>
      <c r="AZ121" s="98" t="s">
        <v>442</v>
      </c>
      <c r="BA121" s="98" t="s">
        <v>442</v>
      </c>
      <c r="BB121" s="126" t="s">
        <v>442</v>
      </c>
      <c r="BC121" s="98" t="s">
        <v>442</v>
      </c>
      <c r="BD121" s="98" t="s">
        <v>442</v>
      </c>
      <c r="BE121" s="126" t="s">
        <v>442</v>
      </c>
      <c r="BF121" s="98" t="s">
        <v>442</v>
      </c>
      <c r="BG121" s="98" t="s">
        <v>442</v>
      </c>
      <c r="BH121" s="126" t="s">
        <v>442</v>
      </c>
      <c r="BI121" s="98" t="s">
        <v>442</v>
      </c>
      <c r="BJ121" s="98" t="s">
        <v>442</v>
      </c>
      <c r="BK121" s="126" t="s">
        <v>442</v>
      </c>
      <c r="BL121" s="7"/>
      <c r="BM121" s="17" t="str">
        <f t="shared" si="76"/>
        <v>N&lt;5</v>
      </c>
      <c r="BN121" s="14" t="str">
        <f t="shared" si="75"/>
        <v>N&lt;5</v>
      </c>
      <c r="BO121" s="14" t="str">
        <f t="shared" si="77"/>
        <v>N&lt;5</v>
      </c>
      <c r="BP121" s="14" t="str">
        <f t="shared" si="78"/>
        <v>N&lt;5</v>
      </c>
      <c r="BQ121" s="14" t="str">
        <f t="shared" si="79"/>
        <v>N&lt;5
N&lt;5</v>
      </c>
      <c r="BR121" s="17" t="str">
        <f t="shared" si="80"/>
        <v>N&lt;5</v>
      </c>
      <c r="BS121" s="14" t="str">
        <f t="shared" si="81"/>
        <v>N&lt;5</v>
      </c>
      <c r="BT121" s="14" t="str">
        <f t="shared" si="82"/>
        <v>N&lt;5</v>
      </c>
      <c r="BU121" s="14" t="str">
        <f t="shared" si="83"/>
        <v>N&lt;5</v>
      </c>
      <c r="BV121" s="14" t="str">
        <f t="shared" si="84"/>
        <v>N&lt;5
N&lt;5</v>
      </c>
      <c r="BW121" s="17" t="str">
        <f t="shared" si="85"/>
        <v>N&lt;5</v>
      </c>
      <c r="BX121" s="14" t="str">
        <f t="shared" si="86"/>
        <v>N&lt;5</v>
      </c>
      <c r="BY121" s="14" t="str">
        <f t="shared" si="87"/>
        <v>N&lt;5</v>
      </c>
      <c r="BZ121" s="14" t="str">
        <f t="shared" si="88"/>
        <v>N&lt;5</v>
      </c>
      <c r="CA121" s="14" t="str">
        <f t="shared" si="89"/>
        <v>N&lt;5
N&lt;5</v>
      </c>
      <c r="CB121" s="17" t="str">
        <f t="shared" si="90"/>
        <v>N&lt;5</v>
      </c>
      <c r="CC121" s="14" t="str">
        <f t="shared" si="91"/>
        <v>N&lt;5</v>
      </c>
      <c r="CD121" s="14" t="str">
        <f t="shared" si="92"/>
        <v>N&lt;5</v>
      </c>
      <c r="CE121" s="14" t="str">
        <f t="shared" si="93"/>
        <v>N&lt;5</v>
      </c>
      <c r="CF121" s="14" t="str">
        <f t="shared" si="94"/>
        <v>N&lt;5
N&lt;5</v>
      </c>
      <c r="CG121" s="17" t="str">
        <f t="shared" si="95"/>
        <v>N&lt;5</v>
      </c>
      <c r="CH121" s="14" t="str">
        <f t="shared" si="96"/>
        <v>N&lt;5</v>
      </c>
      <c r="CI121" s="14" t="str">
        <f t="shared" si="97"/>
        <v>N&lt;5</v>
      </c>
      <c r="CJ121" s="14" t="str">
        <f t="shared" si="98"/>
        <v>N&lt;5</v>
      </c>
      <c r="CK121" s="14" t="str">
        <f t="shared" si="99"/>
        <v>N&lt;5
N&lt;5</v>
      </c>
      <c r="CL121" s="17" t="str">
        <f t="shared" si="100"/>
        <v>N&lt;5</v>
      </c>
      <c r="CM121" s="14" t="str">
        <f t="shared" si="101"/>
        <v>N&lt;5</v>
      </c>
      <c r="CN121" s="14" t="str">
        <f t="shared" si="102"/>
        <v>N&lt;5</v>
      </c>
      <c r="CO121" s="14" t="str">
        <f t="shared" si="103"/>
        <v>N&lt;5</v>
      </c>
      <c r="CP121" s="14" t="str">
        <f t="shared" si="104"/>
        <v>N&lt;5
N&lt;5</v>
      </c>
      <c r="CQ121" s="17" t="str">
        <f t="shared" si="105"/>
        <v>N&lt;5</v>
      </c>
      <c r="CR121" s="17" t="str">
        <f t="shared" si="106"/>
        <v>N&lt;5</v>
      </c>
      <c r="CS121" s="17" t="str">
        <f t="shared" si="107"/>
        <v>N&lt;5</v>
      </c>
      <c r="CT121" s="17" t="str">
        <f t="shared" si="108"/>
        <v>N&lt;5</v>
      </c>
      <c r="CU121" s="17" t="str">
        <f t="shared" si="109"/>
        <v>N&lt;5
N&lt;5</v>
      </c>
      <c r="CV121" s="151" t="str">
        <f t="shared" si="110"/>
        <v>N&lt;5</v>
      </c>
      <c r="CW121" s="17" t="str">
        <f t="shared" si="111"/>
        <v>N&lt;5</v>
      </c>
      <c r="CX121" s="17" t="str">
        <f t="shared" si="112"/>
        <v>N&lt;5</v>
      </c>
      <c r="CY121" s="17" t="str">
        <f t="shared" si="113"/>
        <v>N&lt;5</v>
      </c>
      <c r="CZ121" s="17" t="str">
        <f t="shared" si="114"/>
        <v>N&lt;5
N&lt;5</v>
      </c>
      <c r="DA121" s="17" t="str">
        <f t="shared" si="115"/>
        <v>N&lt;5</v>
      </c>
      <c r="DB121" s="17" t="str">
        <f t="shared" si="116"/>
        <v>N&lt;5</v>
      </c>
      <c r="DC121" s="17" t="str">
        <f t="shared" si="117"/>
        <v>N&lt;5</v>
      </c>
      <c r="DD121" s="17" t="str">
        <f t="shared" si="118"/>
        <v>N&lt;5</v>
      </c>
      <c r="DE121" s="17" t="str">
        <f t="shared" si="119"/>
        <v>N&lt;5
N&lt;5</v>
      </c>
      <c r="DF121" s="17" t="str">
        <f t="shared" si="120"/>
        <v>N&lt;5</v>
      </c>
      <c r="DG121" s="17" t="str">
        <f t="shared" si="121"/>
        <v>N&lt;5</v>
      </c>
      <c r="DH121" s="17" t="str">
        <f t="shared" si="122"/>
        <v>N&lt;5</v>
      </c>
      <c r="DI121" s="17" t="str">
        <f t="shared" si="123"/>
        <v>N&lt;5</v>
      </c>
      <c r="DJ121" s="17" t="str">
        <f t="shared" si="124"/>
        <v>N&lt;5
N&lt;5</v>
      </c>
      <c r="DK121" s="17" t="str">
        <f t="shared" si="125"/>
        <v>N&lt;5</v>
      </c>
      <c r="DL121" s="17" t="str">
        <f t="shared" si="126"/>
        <v>N&lt;5</v>
      </c>
      <c r="DM121" s="17" t="str">
        <f t="shared" si="127"/>
        <v>N&lt;5</v>
      </c>
      <c r="DN121" s="17" t="str">
        <f t="shared" si="128"/>
        <v>N&lt;5</v>
      </c>
      <c r="DO121" s="17" t="str">
        <f t="shared" si="129"/>
        <v>N&lt;5
N&lt;5</v>
      </c>
      <c r="DP121" s="17" t="str">
        <f t="shared" si="130"/>
        <v>N&lt;5</v>
      </c>
      <c r="DQ121" s="17" t="str">
        <f t="shared" si="131"/>
        <v>N&lt;5</v>
      </c>
      <c r="DR121" s="17" t="str">
        <f t="shared" si="132"/>
        <v>N&lt;5</v>
      </c>
      <c r="DS121" s="17" t="str">
        <f t="shared" si="133"/>
        <v>N&lt;5</v>
      </c>
      <c r="DT121" s="17" t="str">
        <f t="shared" si="134"/>
        <v>N&lt;5
N&lt;5</v>
      </c>
      <c r="DU121" s="17" t="str">
        <f t="shared" si="135"/>
        <v>N&lt;5</v>
      </c>
      <c r="DV121" s="17" t="str">
        <f t="shared" si="136"/>
        <v>N&lt;5</v>
      </c>
      <c r="DW121" s="17" t="str">
        <f t="shared" si="137"/>
        <v>N&lt;5</v>
      </c>
      <c r="DX121" s="17" t="str">
        <f t="shared" si="138"/>
        <v>N&lt;5</v>
      </c>
      <c r="DY121" s="17" t="str">
        <f t="shared" si="139"/>
        <v>N&lt;5
N&lt;5</v>
      </c>
      <c r="DZ121" s="17" t="str">
        <f t="shared" si="140"/>
        <v>N&lt;5</v>
      </c>
      <c r="EA121" s="17" t="str">
        <f t="shared" si="141"/>
        <v>N&lt;5</v>
      </c>
      <c r="EB121" s="17" t="str">
        <f t="shared" si="142"/>
        <v>N&lt;5</v>
      </c>
      <c r="EC121" s="17" t="str">
        <f t="shared" si="143"/>
        <v>N&lt;5</v>
      </c>
      <c r="ED121" s="17" t="str">
        <f t="shared" si="144"/>
        <v>N&lt;5
N&lt;5</v>
      </c>
      <c r="EE121" s="17" t="str">
        <f t="shared" si="145"/>
        <v>N&lt;5</v>
      </c>
      <c r="EF121" s="17" t="str">
        <f t="shared" si="146"/>
        <v>N&lt;5</v>
      </c>
      <c r="EG121" s="17" t="str">
        <f t="shared" si="147"/>
        <v>N&lt;5</v>
      </c>
      <c r="EH121" s="17" t="str">
        <f t="shared" si="148"/>
        <v>N&lt;5</v>
      </c>
      <c r="EI121" s="17" t="str">
        <f t="shared" si="149"/>
        <v>N&lt;5
N&lt;5</v>
      </c>
    </row>
    <row r="122" spans="1:139" s="47" customFormat="1" x14ac:dyDescent="0.2">
      <c r="A122" s="107"/>
      <c r="B122" s="107" t="s">
        <v>35</v>
      </c>
      <c r="C122" s="108" t="s">
        <v>276</v>
      </c>
      <c r="D122" s="110">
        <v>2.61</v>
      </c>
      <c r="E122" s="112">
        <v>1.2</v>
      </c>
      <c r="F122" s="127">
        <v>60</v>
      </c>
      <c r="G122" s="110">
        <v>2.56</v>
      </c>
      <c r="H122" s="112">
        <v>1.31</v>
      </c>
      <c r="I122" s="127">
        <v>30</v>
      </c>
      <c r="J122" s="110">
        <v>3.4</v>
      </c>
      <c r="K122" s="112">
        <v>1.01</v>
      </c>
      <c r="L122" s="127">
        <v>5</v>
      </c>
      <c r="M122" s="110">
        <v>2.5099999999999998</v>
      </c>
      <c r="N122" s="112">
        <v>1.08</v>
      </c>
      <c r="O122" s="127">
        <v>25</v>
      </c>
      <c r="P122" s="110">
        <v>2.48</v>
      </c>
      <c r="Q122" s="110">
        <v>1.57</v>
      </c>
      <c r="R122" s="127">
        <v>13</v>
      </c>
      <c r="S122" s="110">
        <v>2.41</v>
      </c>
      <c r="T122" s="110">
        <v>1.1200000000000001</v>
      </c>
      <c r="U122" s="127">
        <v>14</v>
      </c>
      <c r="V122" s="110">
        <v>2.65</v>
      </c>
      <c r="W122" s="110">
        <v>1.34</v>
      </c>
      <c r="X122" s="127">
        <v>29</v>
      </c>
      <c r="Y122" s="110">
        <v>2.57</v>
      </c>
      <c r="Z122" s="110">
        <v>1.08</v>
      </c>
      <c r="AA122" s="127">
        <v>31</v>
      </c>
      <c r="AB122" s="110">
        <v>2.63</v>
      </c>
      <c r="AC122" s="110">
        <v>1.22</v>
      </c>
      <c r="AD122" s="127">
        <v>45</v>
      </c>
      <c r="AE122" s="110">
        <v>2.5499999999999998</v>
      </c>
      <c r="AF122" s="110">
        <v>1.19</v>
      </c>
      <c r="AG122" s="127">
        <v>15</v>
      </c>
      <c r="AH122" s="110">
        <v>2.8700000000000006</v>
      </c>
      <c r="AI122" s="112">
        <v>0.9858457749018823</v>
      </c>
      <c r="AJ122" s="127">
        <v>75</v>
      </c>
      <c r="AK122" s="110">
        <v>2.9276315789473677</v>
      </c>
      <c r="AL122" s="112">
        <v>0.99984440468025415</v>
      </c>
      <c r="AM122" s="127">
        <v>38</v>
      </c>
      <c r="AN122" s="110">
        <v>2.875</v>
      </c>
      <c r="AO122" s="112">
        <v>0.80234032679406053</v>
      </c>
      <c r="AP122" s="127">
        <v>6</v>
      </c>
      <c r="AQ122" s="110">
        <v>2.7983870967741931</v>
      </c>
      <c r="AR122" s="112">
        <v>1.0235138715040897</v>
      </c>
      <c r="AS122" s="127">
        <v>31</v>
      </c>
      <c r="AT122" s="110">
        <v>3.0909090909090908</v>
      </c>
      <c r="AU122" s="110">
        <v>0.97642669510265379</v>
      </c>
      <c r="AV122" s="127">
        <v>11</v>
      </c>
      <c r="AW122" s="110">
        <v>2.75</v>
      </c>
      <c r="AX122" s="110">
        <v>1.0379696297970151</v>
      </c>
      <c r="AY122" s="127">
        <v>22</v>
      </c>
      <c r="AZ122" s="110">
        <v>2.7642857142857142</v>
      </c>
      <c r="BA122" s="110">
        <v>0.93530204531284233</v>
      </c>
      <c r="BB122" s="127">
        <v>35</v>
      </c>
      <c r="BC122" s="110">
        <v>2.9624999999999999</v>
      </c>
      <c r="BD122" s="110">
        <v>1.0308541392506783</v>
      </c>
      <c r="BE122" s="127">
        <v>40</v>
      </c>
      <c r="BF122" s="110">
        <v>2.9325396825396823</v>
      </c>
      <c r="BG122" s="110">
        <v>0.94100832716134575</v>
      </c>
      <c r="BH122" s="127">
        <v>63</v>
      </c>
      <c r="BI122" s="110">
        <v>2.5416666666666665</v>
      </c>
      <c r="BJ122" s="110">
        <v>1.1862533328496783</v>
      </c>
      <c r="BK122" s="127">
        <v>12</v>
      </c>
      <c r="BL122" s="106"/>
      <c r="BM122" s="151">
        <f t="shared" si="76"/>
        <v>-0.64122137404580137</v>
      </c>
      <c r="BN122" s="106" t="str">
        <f t="shared" si="75"/>
        <v>tenured</v>
      </c>
      <c r="BO122" s="106">
        <f t="shared" si="77"/>
        <v>0.64122137404580137</v>
      </c>
      <c r="BP122" s="106" t="str">
        <f t="shared" si="78"/>
        <v>Large</v>
      </c>
      <c r="BQ122" s="106" t="str">
        <f t="shared" si="79"/>
        <v>tenured
Large</v>
      </c>
      <c r="BR122" s="151">
        <f t="shared" si="80"/>
        <v>3.8167938931297912E-2</v>
      </c>
      <c r="BS122" s="106" t="str">
        <f t="shared" si="81"/>
        <v/>
      </c>
      <c r="BT122" s="106">
        <f t="shared" si="82"/>
        <v>3.8167938931297912E-2</v>
      </c>
      <c r="BU122" s="106" t="str">
        <f t="shared" si="83"/>
        <v/>
      </c>
      <c r="BV122" s="106" t="str">
        <f t="shared" si="84"/>
        <v xml:space="preserve">
</v>
      </c>
      <c r="BW122" s="151">
        <f t="shared" si="85"/>
        <v>4.458598726114639E-2</v>
      </c>
      <c r="BX122" s="106" t="str">
        <f t="shared" si="86"/>
        <v/>
      </c>
      <c r="BY122" s="106">
        <f t="shared" si="87"/>
        <v>4.458598726114639E-2</v>
      </c>
      <c r="BZ122" s="106" t="str">
        <f t="shared" si="88"/>
        <v/>
      </c>
      <c r="CA122" s="106" t="str">
        <f t="shared" si="89"/>
        <v xml:space="preserve">
</v>
      </c>
      <c r="CB122" s="151">
        <f t="shared" si="90"/>
        <v>5.970149253731348E-2</v>
      </c>
      <c r="CC122" s="106" t="str">
        <f t="shared" si="91"/>
        <v/>
      </c>
      <c r="CD122" s="106">
        <f t="shared" si="92"/>
        <v>5.970149253731348E-2</v>
      </c>
      <c r="CE122" s="106" t="str">
        <f t="shared" si="93"/>
        <v/>
      </c>
      <c r="CF122" s="106" t="str">
        <f t="shared" si="94"/>
        <v xml:space="preserve">
</v>
      </c>
      <c r="CG122" s="151">
        <f t="shared" si="95"/>
        <v>6.5573770491803338E-2</v>
      </c>
      <c r="CH122" s="106" t="str">
        <f t="shared" si="96"/>
        <v/>
      </c>
      <c r="CI122" s="106">
        <f t="shared" si="97"/>
        <v>6.5573770491803338E-2</v>
      </c>
      <c r="CJ122" s="106" t="str">
        <f t="shared" si="98"/>
        <v/>
      </c>
      <c r="CK122" s="106" t="str">
        <f t="shared" si="99"/>
        <v xml:space="preserve">
</v>
      </c>
      <c r="CL122" s="151">
        <f t="shared" si="100"/>
        <v>0.26373293533248399</v>
      </c>
      <c r="CM122" s="106" t="str">
        <f t="shared" si="101"/>
        <v>+</v>
      </c>
      <c r="CN122" s="106">
        <f t="shared" si="102"/>
        <v>0.26373293533248399</v>
      </c>
      <c r="CO122" s="106" t="str">
        <f t="shared" si="103"/>
        <v>small</v>
      </c>
      <c r="CP122" s="106" t="str">
        <f t="shared" si="104"/>
        <v>+
small</v>
      </c>
      <c r="CQ122" s="151">
        <f t="shared" si="105"/>
        <v>0.36768878960215273</v>
      </c>
      <c r="CR122" s="151" t="str">
        <f t="shared" si="106"/>
        <v>+</v>
      </c>
      <c r="CS122" s="151">
        <f t="shared" si="107"/>
        <v>0.36768878960215273</v>
      </c>
      <c r="CT122" s="151" t="str">
        <f t="shared" si="108"/>
        <v>moderate</v>
      </c>
      <c r="CU122" s="151" t="str">
        <f t="shared" si="109"/>
        <v>+
moderate</v>
      </c>
      <c r="CV122" s="151">
        <f t="shared" si="110"/>
        <v>-0.6543358004922436</v>
      </c>
      <c r="CW122" s="151" t="str">
        <f t="shared" si="111"/>
        <v>-</v>
      </c>
      <c r="CX122" s="151">
        <f t="shared" si="112"/>
        <v>0.6543358004922436</v>
      </c>
      <c r="CY122" s="151" t="str">
        <f t="shared" si="113"/>
        <v>Large</v>
      </c>
      <c r="CZ122" s="151" t="str">
        <f t="shared" si="114"/>
        <v>-
Large</v>
      </c>
      <c r="DA122" s="151">
        <f t="shared" si="115"/>
        <v>0.28176178633553667</v>
      </c>
      <c r="DB122" s="151" t="str">
        <f t="shared" si="116"/>
        <v>+</v>
      </c>
      <c r="DC122" s="151">
        <f t="shared" si="117"/>
        <v>0.28176178633553667</v>
      </c>
      <c r="DD122" s="151" t="str">
        <f t="shared" si="118"/>
        <v>small</v>
      </c>
      <c r="DE122" s="151" t="str">
        <f t="shared" si="119"/>
        <v>+
small</v>
      </c>
      <c r="DF122" s="151">
        <f t="shared" si="120"/>
        <v>0.62565791571774332</v>
      </c>
      <c r="DG122" s="151" t="str">
        <f t="shared" si="121"/>
        <v>+</v>
      </c>
      <c r="DH122" s="151">
        <f t="shared" si="122"/>
        <v>0.62565791571774332</v>
      </c>
      <c r="DI122" s="151" t="str">
        <f t="shared" si="123"/>
        <v>Large</v>
      </c>
      <c r="DJ122" s="151" t="str">
        <f t="shared" si="124"/>
        <v>+
Large</v>
      </c>
      <c r="DK122" s="151">
        <f t="shared" si="125"/>
        <v>0.32756257046411857</v>
      </c>
      <c r="DL122" s="151" t="str">
        <f t="shared" si="126"/>
        <v>+</v>
      </c>
      <c r="DM122" s="151">
        <f t="shared" si="127"/>
        <v>0.32756257046411857</v>
      </c>
      <c r="DN122" s="151" t="str">
        <f t="shared" si="128"/>
        <v>moderate</v>
      </c>
      <c r="DO122" s="151" t="str">
        <f t="shared" si="129"/>
        <v>+
moderate</v>
      </c>
      <c r="DP122" s="151">
        <f t="shared" si="130"/>
        <v>0.12219123742799871</v>
      </c>
      <c r="DQ122" s="151" t="str">
        <f t="shared" si="131"/>
        <v>+</v>
      </c>
      <c r="DR122" s="151">
        <f t="shared" si="132"/>
        <v>0.12219123742799871</v>
      </c>
      <c r="DS122" s="151" t="str">
        <f t="shared" si="133"/>
        <v>small</v>
      </c>
      <c r="DT122" s="151" t="str">
        <f t="shared" si="134"/>
        <v>+
small</v>
      </c>
      <c r="DU122" s="151">
        <f t="shared" si="135"/>
        <v>0.38075221804445192</v>
      </c>
      <c r="DV122" s="151" t="str">
        <f t="shared" si="136"/>
        <v>+</v>
      </c>
      <c r="DW122" s="151">
        <f t="shared" si="137"/>
        <v>0.38075221804445192</v>
      </c>
      <c r="DX122" s="151" t="str">
        <f t="shared" si="138"/>
        <v>moderate</v>
      </c>
      <c r="DY122" s="151" t="str">
        <f t="shared" si="139"/>
        <v>+
moderate</v>
      </c>
      <c r="DZ122" s="151">
        <f t="shared" si="140"/>
        <v>0.3215058504873452</v>
      </c>
      <c r="EA122" s="151" t="str">
        <f t="shared" si="141"/>
        <v>+</v>
      </c>
      <c r="EB122" s="151">
        <f t="shared" si="142"/>
        <v>0.3215058504873452</v>
      </c>
      <c r="EC122" s="151" t="str">
        <f t="shared" si="143"/>
        <v>moderate</v>
      </c>
      <c r="ED122" s="151" t="str">
        <f t="shared" si="144"/>
        <v>+
moderate</v>
      </c>
      <c r="EE122" s="151">
        <f t="shared" si="145"/>
        <v>-7.024918794802916E-3</v>
      </c>
      <c r="EF122" s="151" t="str">
        <f t="shared" si="146"/>
        <v/>
      </c>
      <c r="EG122" s="151">
        <f t="shared" si="147"/>
        <v>7.024918794802916E-3</v>
      </c>
      <c r="EH122" s="151" t="str">
        <f t="shared" si="148"/>
        <v/>
      </c>
      <c r="EI122" s="151" t="str">
        <f t="shared" si="149"/>
        <v xml:space="preserve">
</v>
      </c>
    </row>
    <row r="123" spans="1:139" s="27" customFormat="1" x14ac:dyDescent="0.2">
      <c r="A123" s="95" t="s">
        <v>277</v>
      </c>
      <c r="B123" s="95" t="s">
        <v>35</v>
      </c>
      <c r="C123" s="95" t="s">
        <v>278</v>
      </c>
      <c r="D123" s="98">
        <v>2.63</v>
      </c>
      <c r="E123" s="98">
        <v>1.22</v>
      </c>
      <c r="F123" s="126">
        <v>60</v>
      </c>
      <c r="G123" s="98">
        <v>2.6</v>
      </c>
      <c r="H123" s="98">
        <v>1.35</v>
      </c>
      <c r="I123" s="126">
        <v>30</v>
      </c>
      <c r="J123" s="98">
        <v>3.4</v>
      </c>
      <c r="K123" s="98">
        <v>1.1399999999999999</v>
      </c>
      <c r="L123" s="126">
        <v>5</v>
      </c>
      <c r="M123" s="98">
        <v>2.52</v>
      </c>
      <c r="N123" s="98">
        <v>1.05</v>
      </c>
      <c r="O123" s="126">
        <v>25</v>
      </c>
      <c r="P123" s="98">
        <v>2.62</v>
      </c>
      <c r="Q123" s="98">
        <v>1.66</v>
      </c>
      <c r="R123" s="126">
        <v>13</v>
      </c>
      <c r="S123" s="98">
        <v>2.4300000000000002</v>
      </c>
      <c r="T123" s="98">
        <v>1.1599999999999999</v>
      </c>
      <c r="U123" s="126">
        <v>14</v>
      </c>
      <c r="V123" s="98">
        <v>2.62</v>
      </c>
      <c r="W123" s="98">
        <v>1.32</v>
      </c>
      <c r="X123" s="126">
        <v>29</v>
      </c>
      <c r="Y123" s="98">
        <v>2.65</v>
      </c>
      <c r="Z123" s="98">
        <v>1.1399999999999999</v>
      </c>
      <c r="AA123" s="126">
        <v>31</v>
      </c>
      <c r="AB123" s="98">
        <v>2.64</v>
      </c>
      <c r="AC123" s="98">
        <v>1.25</v>
      </c>
      <c r="AD123" s="126">
        <v>45</v>
      </c>
      <c r="AE123" s="98">
        <v>2.6</v>
      </c>
      <c r="AF123" s="98">
        <v>1.18</v>
      </c>
      <c r="AG123" s="126">
        <v>15</v>
      </c>
      <c r="AH123" s="98">
        <v>2.7972972972972974</v>
      </c>
      <c r="AI123" s="98">
        <v>1.0200688900954389</v>
      </c>
      <c r="AJ123" s="126">
        <v>74</v>
      </c>
      <c r="AK123" s="98">
        <v>2.8648648648648649</v>
      </c>
      <c r="AL123" s="98">
        <v>1.0583572743266427</v>
      </c>
      <c r="AM123" s="126">
        <v>37</v>
      </c>
      <c r="AN123" s="98">
        <v>2.8333333333333335</v>
      </c>
      <c r="AO123" s="98">
        <v>0.98319208025017502</v>
      </c>
      <c r="AP123" s="126">
        <v>6</v>
      </c>
      <c r="AQ123" s="98">
        <v>2.7096774193548385</v>
      </c>
      <c r="AR123" s="98">
        <v>1.0064309344443123</v>
      </c>
      <c r="AS123" s="126">
        <v>31</v>
      </c>
      <c r="AT123" s="98">
        <v>3</v>
      </c>
      <c r="AU123" s="98">
        <v>1</v>
      </c>
      <c r="AV123" s="126">
        <v>11</v>
      </c>
      <c r="AW123" s="98">
        <v>2.7272727272727271</v>
      </c>
      <c r="AX123" s="98">
        <v>1.1204513623586057</v>
      </c>
      <c r="AY123" s="126">
        <v>22</v>
      </c>
      <c r="AZ123" s="98">
        <v>2.6470588235294117</v>
      </c>
      <c r="BA123" s="98">
        <v>0.98110491025159274</v>
      </c>
      <c r="BB123" s="126">
        <v>34</v>
      </c>
      <c r="BC123" s="98">
        <v>2.9250000000000007</v>
      </c>
      <c r="BD123" s="98">
        <v>1.0472797485843368</v>
      </c>
      <c r="BE123" s="126">
        <v>40</v>
      </c>
      <c r="BF123" s="98">
        <v>2.8548387096774195</v>
      </c>
      <c r="BG123" s="98">
        <v>0.98923342060618302</v>
      </c>
      <c r="BH123" s="126">
        <v>62</v>
      </c>
      <c r="BI123" s="98">
        <v>2.5</v>
      </c>
      <c r="BJ123" s="98">
        <v>1.1677484162422844</v>
      </c>
      <c r="BK123" s="126">
        <v>12</v>
      </c>
      <c r="BL123" s="7"/>
      <c r="BM123" s="17">
        <f t="shared" si="76"/>
        <v>-0.59259259259259245</v>
      </c>
      <c r="BN123" s="14" t="str">
        <f t="shared" si="75"/>
        <v>tenured</v>
      </c>
      <c r="BO123" s="14">
        <f t="shared" si="77"/>
        <v>0.59259259259259245</v>
      </c>
      <c r="BP123" s="14" t="str">
        <f t="shared" si="78"/>
        <v>Large</v>
      </c>
      <c r="BQ123" s="14" t="str">
        <f t="shared" si="79"/>
        <v>tenured
Large</v>
      </c>
      <c r="BR123" s="17">
        <f t="shared" si="80"/>
        <v>5.925925925925931E-2</v>
      </c>
      <c r="BS123" s="14" t="str">
        <f t="shared" si="81"/>
        <v/>
      </c>
      <c r="BT123" s="14">
        <f t="shared" si="82"/>
        <v>5.925925925925931E-2</v>
      </c>
      <c r="BU123" s="14" t="str">
        <f t="shared" si="83"/>
        <v/>
      </c>
      <c r="BV123" s="14" t="str">
        <f t="shared" si="84"/>
        <v xml:space="preserve">
</v>
      </c>
      <c r="BW123" s="17">
        <f t="shared" si="85"/>
        <v>0.11445783132530118</v>
      </c>
      <c r="BX123" s="14" t="str">
        <f t="shared" si="86"/>
        <v>assoc</v>
      </c>
      <c r="BY123" s="14">
        <f t="shared" si="87"/>
        <v>0.11445783132530118</v>
      </c>
      <c r="BZ123" s="14" t="str">
        <f t="shared" si="88"/>
        <v>small</v>
      </c>
      <c r="CA123" s="14" t="str">
        <f t="shared" si="89"/>
        <v>assoc
small</v>
      </c>
      <c r="CB123" s="17">
        <f t="shared" si="90"/>
        <v>-2.2727272727272579E-2</v>
      </c>
      <c r="CC123" s="14" t="str">
        <f t="shared" si="91"/>
        <v/>
      </c>
      <c r="CD123" s="14">
        <f t="shared" si="92"/>
        <v>2.2727272727272579E-2</v>
      </c>
      <c r="CE123" s="14" t="str">
        <f t="shared" si="93"/>
        <v/>
      </c>
      <c r="CF123" s="14" t="str">
        <f t="shared" si="94"/>
        <v xml:space="preserve">
</v>
      </c>
      <c r="CG123" s="17">
        <f t="shared" si="95"/>
        <v>3.2000000000000028E-2</v>
      </c>
      <c r="CH123" s="14" t="str">
        <f t="shared" si="96"/>
        <v/>
      </c>
      <c r="CI123" s="14">
        <f t="shared" si="97"/>
        <v>3.2000000000000028E-2</v>
      </c>
      <c r="CJ123" s="14" t="str">
        <f t="shared" si="98"/>
        <v/>
      </c>
      <c r="CK123" s="14" t="str">
        <f t="shared" si="99"/>
        <v xml:space="preserve">
</v>
      </c>
      <c r="CL123" s="17">
        <f t="shared" si="100"/>
        <v>0.16400588129066943</v>
      </c>
      <c r="CM123" s="14" t="str">
        <f t="shared" si="101"/>
        <v>+</v>
      </c>
      <c r="CN123" s="14">
        <f t="shared" si="102"/>
        <v>0.16400588129066943</v>
      </c>
      <c r="CO123" s="14" t="str">
        <f t="shared" si="103"/>
        <v>small</v>
      </c>
      <c r="CP123" s="14" t="str">
        <f t="shared" si="104"/>
        <v>+
small</v>
      </c>
      <c r="CQ123" s="17">
        <f t="shared" si="105"/>
        <v>0.25026035280324355</v>
      </c>
      <c r="CR123" s="17" t="str">
        <f t="shared" si="106"/>
        <v>+</v>
      </c>
      <c r="CS123" s="17">
        <f t="shared" si="107"/>
        <v>0.25026035280324355</v>
      </c>
      <c r="CT123" s="17" t="str">
        <f t="shared" si="108"/>
        <v>small</v>
      </c>
      <c r="CU123" s="17" t="str">
        <f t="shared" si="109"/>
        <v>+
small</v>
      </c>
      <c r="CV123" s="151">
        <f t="shared" si="110"/>
        <v>-0.57635397807768862</v>
      </c>
      <c r="CW123" s="17" t="str">
        <f t="shared" si="111"/>
        <v>-</v>
      </c>
      <c r="CX123" s="17">
        <f t="shared" si="112"/>
        <v>0.57635397807768862</v>
      </c>
      <c r="CY123" s="17" t="str">
        <f t="shared" si="113"/>
        <v>Large</v>
      </c>
      <c r="CZ123" s="17" t="str">
        <f t="shared" si="114"/>
        <v>-
Large</v>
      </c>
      <c r="DA123" s="17">
        <f t="shared" si="115"/>
        <v>0.18846541065390285</v>
      </c>
      <c r="DB123" s="17" t="str">
        <f t="shared" si="116"/>
        <v>+</v>
      </c>
      <c r="DC123" s="17">
        <f t="shared" si="117"/>
        <v>0.18846541065390285</v>
      </c>
      <c r="DD123" s="17" t="str">
        <f t="shared" si="118"/>
        <v>small</v>
      </c>
      <c r="DE123" s="17" t="str">
        <f t="shared" si="119"/>
        <v>+
small</v>
      </c>
      <c r="DF123" s="17">
        <f t="shared" si="120"/>
        <v>0.37999999999999989</v>
      </c>
      <c r="DG123" s="17" t="str">
        <f t="shared" si="121"/>
        <v>+</v>
      </c>
      <c r="DH123" s="17">
        <f t="shared" si="122"/>
        <v>0.37999999999999989</v>
      </c>
      <c r="DI123" s="17" t="str">
        <f t="shared" si="123"/>
        <v>moderate</v>
      </c>
      <c r="DJ123" s="17" t="str">
        <f t="shared" si="124"/>
        <v>+
moderate</v>
      </c>
      <c r="DK123" s="17">
        <f t="shared" si="125"/>
        <v>0.26531515535574263</v>
      </c>
      <c r="DL123" s="17" t="str">
        <f t="shared" si="126"/>
        <v>+</v>
      </c>
      <c r="DM123" s="17">
        <f t="shared" si="127"/>
        <v>0.26531515535574263</v>
      </c>
      <c r="DN123" s="17" t="str">
        <f t="shared" si="128"/>
        <v>small</v>
      </c>
      <c r="DO123" s="17" t="str">
        <f t="shared" si="129"/>
        <v>+
small</v>
      </c>
      <c r="DP123" s="17">
        <f t="shared" si="130"/>
        <v>2.7579949143739037E-2</v>
      </c>
      <c r="DQ123" s="17" t="str">
        <f t="shared" si="131"/>
        <v/>
      </c>
      <c r="DR123" s="17">
        <f t="shared" si="132"/>
        <v>2.7579949143739037E-2</v>
      </c>
      <c r="DS123" s="17" t="str">
        <f t="shared" si="133"/>
        <v/>
      </c>
      <c r="DT123" s="17" t="str">
        <f t="shared" si="134"/>
        <v xml:space="preserve">
</v>
      </c>
      <c r="DU123" s="17">
        <f t="shared" si="135"/>
        <v>0.26258504508631314</v>
      </c>
      <c r="DV123" s="17" t="str">
        <f t="shared" si="136"/>
        <v>+</v>
      </c>
      <c r="DW123" s="17">
        <f t="shared" si="137"/>
        <v>0.26258504508631314</v>
      </c>
      <c r="DX123" s="17" t="str">
        <f t="shared" si="138"/>
        <v>small</v>
      </c>
      <c r="DY123" s="17" t="str">
        <f t="shared" si="139"/>
        <v>+
small</v>
      </c>
      <c r="DZ123" s="17">
        <f t="shared" si="140"/>
        <v>0.21717696268871545</v>
      </c>
      <c r="EA123" s="17" t="str">
        <f t="shared" si="141"/>
        <v>+</v>
      </c>
      <c r="EB123" s="17">
        <f t="shared" si="142"/>
        <v>0.21717696268871545</v>
      </c>
      <c r="EC123" s="17" t="str">
        <f t="shared" si="143"/>
        <v>small</v>
      </c>
      <c r="ED123" s="17" t="str">
        <f t="shared" si="144"/>
        <v>+
small</v>
      </c>
      <c r="EE123" s="17">
        <f t="shared" si="145"/>
        <v>-8.5634883857767602E-2</v>
      </c>
      <c r="EF123" s="17" t="str">
        <f t="shared" si="146"/>
        <v/>
      </c>
      <c r="EG123" s="17">
        <f t="shared" si="147"/>
        <v>8.5634883857767602E-2</v>
      </c>
      <c r="EH123" s="17" t="str">
        <f t="shared" si="148"/>
        <v/>
      </c>
      <c r="EI123" s="17" t="str">
        <f t="shared" si="149"/>
        <v xml:space="preserve">
</v>
      </c>
    </row>
    <row r="124" spans="1:139" x14ac:dyDescent="0.2">
      <c r="A124" s="2" t="s">
        <v>279</v>
      </c>
      <c r="B124" s="2" t="s">
        <v>35</v>
      </c>
      <c r="C124" s="2" t="s">
        <v>280</v>
      </c>
      <c r="D124" s="31">
        <v>2.68</v>
      </c>
      <c r="E124" s="31">
        <v>1.31</v>
      </c>
      <c r="F124" s="125">
        <v>60</v>
      </c>
      <c r="G124" s="31">
        <v>2.7</v>
      </c>
      <c r="H124" s="31">
        <v>1.44</v>
      </c>
      <c r="I124" s="125">
        <v>30</v>
      </c>
      <c r="J124" s="31">
        <v>3.6</v>
      </c>
      <c r="K124" s="31">
        <v>0.89</v>
      </c>
      <c r="L124" s="125">
        <v>5</v>
      </c>
      <c r="M124" s="31">
        <v>2.48</v>
      </c>
      <c r="N124" s="31">
        <v>1.1599999999999999</v>
      </c>
      <c r="O124" s="125">
        <v>25</v>
      </c>
      <c r="P124" s="31">
        <v>2.54</v>
      </c>
      <c r="Q124" s="31">
        <v>1.61</v>
      </c>
      <c r="R124" s="125">
        <v>13</v>
      </c>
      <c r="S124" s="31">
        <v>2.64</v>
      </c>
      <c r="T124" s="31">
        <v>1.39</v>
      </c>
      <c r="U124" s="125">
        <v>14</v>
      </c>
      <c r="V124" s="31">
        <v>2.76</v>
      </c>
      <c r="W124" s="31">
        <v>1.43</v>
      </c>
      <c r="X124" s="125">
        <v>29</v>
      </c>
      <c r="Y124" s="31">
        <v>2.61</v>
      </c>
      <c r="Z124" s="31">
        <v>1.2</v>
      </c>
      <c r="AA124" s="125">
        <v>31</v>
      </c>
      <c r="AB124" s="31">
        <v>2.73</v>
      </c>
      <c r="AC124" s="31">
        <v>1.34</v>
      </c>
      <c r="AD124" s="125">
        <v>45</v>
      </c>
      <c r="AE124" s="31">
        <v>2.5299999999999998</v>
      </c>
      <c r="AF124" s="31">
        <v>1.25</v>
      </c>
      <c r="AG124" s="125">
        <v>15</v>
      </c>
      <c r="AH124" s="31">
        <v>2.8513513513513518</v>
      </c>
      <c r="AI124" s="31">
        <v>1.0160686045281284</v>
      </c>
      <c r="AJ124" s="125">
        <v>74</v>
      </c>
      <c r="AK124" s="31">
        <v>2.8918918918918917</v>
      </c>
      <c r="AL124" s="31">
        <v>0.99397584879512413</v>
      </c>
      <c r="AM124" s="125">
        <v>37</v>
      </c>
      <c r="AN124" s="31">
        <v>3</v>
      </c>
      <c r="AO124" s="31">
        <v>0.89442719099991586</v>
      </c>
      <c r="AP124" s="125">
        <v>6</v>
      </c>
      <c r="AQ124" s="31">
        <v>2.7741935483870965</v>
      </c>
      <c r="AR124" s="31">
        <v>1.0865749680948491</v>
      </c>
      <c r="AS124" s="125">
        <v>31</v>
      </c>
      <c r="AT124" s="31">
        <v>3.0909090909090913</v>
      </c>
      <c r="AU124" s="31">
        <v>1.044465935734187</v>
      </c>
      <c r="AV124" s="125">
        <v>11</v>
      </c>
      <c r="AW124" s="31">
        <v>2.7272727272727275</v>
      </c>
      <c r="AX124" s="31">
        <v>0.9847319278346619</v>
      </c>
      <c r="AY124" s="125">
        <v>22</v>
      </c>
      <c r="AZ124" s="31">
        <v>2.6764705882352939</v>
      </c>
      <c r="BA124" s="31">
        <v>0.97609575521623848</v>
      </c>
      <c r="BB124" s="125">
        <v>34</v>
      </c>
      <c r="BC124" s="31">
        <v>2.9999999999999996</v>
      </c>
      <c r="BD124" s="31">
        <v>1.0377490433255414</v>
      </c>
      <c r="BE124" s="125">
        <v>40</v>
      </c>
      <c r="BF124" s="31">
        <v>2.9032258064516121</v>
      </c>
      <c r="BG124" s="31">
        <v>0.95316001476632362</v>
      </c>
      <c r="BH124" s="125">
        <v>62</v>
      </c>
      <c r="BI124" s="31">
        <v>2.583333333333333</v>
      </c>
      <c r="BJ124" s="31">
        <v>1.3113721705515065</v>
      </c>
      <c r="BK124" s="125">
        <v>12</v>
      </c>
      <c r="BL124" s="6"/>
      <c r="BM124" s="17">
        <f t="shared" si="76"/>
        <v>-0.625</v>
      </c>
      <c r="BN124" s="14" t="str">
        <f t="shared" si="75"/>
        <v>tenured</v>
      </c>
      <c r="BO124" s="14">
        <f t="shared" si="77"/>
        <v>0.625</v>
      </c>
      <c r="BP124" s="14" t="str">
        <f t="shared" si="78"/>
        <v>Large</v>
      </c>
      <c r="BQ124" s="14" t="str">
        <f t="shared" si="79"/>
        <v>tenured
Large</v>
      </c>
      <c r="BR124" s="17">
        <f t="shared" si="80"/>
        <v>0.15277777777777793</v>
      </c>
      <c r="BS124" s="14" t="str">
        <f t="shared" si="81"/>
        <v>ntt</v>
      </c>
      <c r="BT124" s="14">
        <f t="shared" si="82"/>
        <v>0.15277777777777793</v>
      </c>
      <c r="BU124" s="14" t="str">
        <f t="shared" si="83"/>
        <v>small</v>
      </c>
      <c r="BV124" s="14" t="str">
        <f t="shared" si="84"/>
        <v>ntt
small</v>
      </c>
      <c r="BW124" s="17">
        <f t="shared" si="85"/>
        <v>-6.211180124223608E-2</v>
      </c>
      <c r="BX124" s="14" t="str">
        <f t="shared" si="86"/>
        <v/>
      </c>
      <c r="BY124" s="14">
        <f t="shared" si="87"/>
        <v>6.211180124223608E-2</v>
      </c>
      <c r="BZ124" s="14" t="str">
        <f t="shared" si="88"/>
        <v/>
      </c>
      <c r="CA124" s="14" t="str">
        <f t="shared" si="89"/>
        <v xml:space="preserve">
</v>
      </c>
      <c r="CB124" s="17">
        <f t="shared" si="90"/>
        <v>0.10489510489510484</v>
      </c>
      <c r="CC124" s="14" t="str">
        <f t="shared" si="91"/>
        <v>women</v>
      </c>
      <c r="CD124" s="14">
        <f t="shared" si="92"/>
        <v>0.10489510489510484</v>
      </c>
      <c r="CE124" s="14" t="str">
        <f t="shared" si="93"/>
        <v>small</v>
      </c>
      <c r="CF124" s="14" t="str">
        <f t="shared" si="94"/>
        <v>women
small</v>
      </c>
      <c r="CG124" s="17">
        <f t="shared" si="95"/>
        <v>0.14925373134328371</v>
      </c>
      <c r="CH124" s="14" t="str">
        <f t="shared" si="96"/>
        <v>foc</v>
      </c>
      <c r="CI124" s="14">
        <f t="shared" si="97"/>
        <v>0.14925373134328371</v>
      </c>
      <c r="CJ124" s="14" t="str">
        <f t="shared" si="98"/>
        <v>small</v>
      </c>
      <c r="CK124" s="14" t="str">
        <f t="shared" si="99"/>
        <v>foc
small</v>
      </c>
      <c r="CL124" s="17">
        <f t="shared" si="100"/>
        <v>0.16864151749962666</v>
      </c>
      <c r="CM124" s="14" t="str">
        <f t="shared" si="101"/>
        <v>+</v>
      </c>
      <c r="CN124" s="14">
        <f t="shared" si="102"/>
        <v>0.16864151749962666</v>
      </c>
      <c r="CO124" s="14" t="str">
        <f t="shared" si="103"/>
        <v>small</v>
      </c>
      <c r="CP124" s="14" t="str">
        <f t="shared" si="104"/>
        <v>+
small</v>
      </c>
      <c r="CQ124" s="17">
        <f t="shared" si="105"/>
        <v>0.19305488370215299</v>
      </c>
      <c r="CR124" s="17" t="str">
        <f t="shared" si="106"/>
        <v>+</v>
      </c>
      <c r="CS124" s="17">
        <f t="shared" si="107"/>
        <v>0.19305488370215299</v>
      </c>
      <c r="CT124" s="17" t="str">
        <f t="shared" si="108"/>
        <v>small</v>
      </c>
      <c r="CU124" s="17" t="str">
        <f t="shared" si="109"/>
        <v>+
small</v>
      </c>
      <c r="CV124" s="151">
        <f t="shared" si="110"/>
        <v>-0.67082039324993703</v>
      </c>
      <c r="CW124" s="17" t="str">
        <f t="shared" si="111"/>
        <v>-</v>
      </c>
      <c r="CX124" s="17">
        <f t="shared" si="112"/>
        <v>0.67082039324993703</v>
      </c>
      <c r="CY124" s="17" t="str">
        <f t="shared" si="113"/>
        <v>Large</v>
      </c>
      <c r="CZ124" s="17" t="str">
        <f t="shared" si="114"/>
        <v>-
Large</v>
      </c>
      <c r="DA124" s="17">
        <f t="shared" si="115"/>
        <v>0.27075310680396225</v>
      </c>
      <c r="DB124" s="17" t="str">
        <f t="shared" si="116"/>
        <v>+</v>
      </c>
      <c r="DC124" s="17">
        <f t="shared" si="117"/>
        <v>0.27075310680396225</v>
      </c>
      <c r="DD124" s="17" t="str">
        <f t="shared" si="118"/>
        <v>small</v>
      </c>
      <c r="DE124" s="17" t="str">
        <f t="shared" si="119"/>
        <v>+
small</v>
      </c>
      <c r="DF124" s="17">
        <f t="shared" si="120"/>
        <v>0.52745529754576481</v>
      </c>
      <c r="DG124" s="17" t="str">
        <f t="shared" si="121"/>
        <v>+</v>
      </c>
      <c r="DH124" s="17">
        <f t="shared" si="122"/>
        <v>0.52745529754576481</v>
      </c>
      <c r="DI124" s="17" t="str">
        <f t="shared" si="123"/>
        <v>Large</v>
      </c>
      <c r="DJ124" s="17" t="str">
        <f t="shared" si="124"/>
        <v>+
Large</v>
      </c>
      <c r="DK124" s="17">
        <f t="shared" si="125"/>
        <v>8.862587350511969E-2</v>
      </c>
      <c r="DL124" s="17" t="str">
        <f t="shared" si="126"/>
        <v/>
      </c>
      <c r="DM124" s="17">
        <f t="shared" si="127"/>
        <v>8.862587350511969E-2</v>
      </c>
      <c r="DN124" s="17" t="str">
        <f t="shared" si="128"/>
        <v/>
      </c>
      <c r="DO124" s="17" t="str">
        <f t="shared" si="129"/>
        <v xml:space="preserve">
</v>
      </c>
      <c r="DP124" s="17">
        <f t="shared" si="130"/>
        <v>-8.5575017940940884E-2</v>
      </c>
      <c r="DQ124" s="17" t="str">
        <f t="shared" si="131"/>
        <v/>
      </c>
      <c r="DR124" s="17">
        <f t="shared" si="132"/>
        <v>8.5575017940940884E-2</v>
      </c>
      <c r="DS124" s="17" t="str">
        <f t="shared" si="133"/>
        <v/>
      </c>
      <c r="DT124" s="17" t="str">
        <f t="shared" si="134"/>
        <v xml:space="preserve">
</v>
      </c>
      <c r="DU124" s="17">
        <f t="shared" si="135"/>
        <v>0.37581340354717807</v>
      </c>
      <c r="DV124" s="17" t="str">
        <f t="shared" si="136"/>
        <v>+</v>
      </c>
      <c r="DW124" s="17">
        <f t="shared" si="137"/>
        <v>0.37581340354717807</v>
      </c>
      <c r="DX124" s="17" t="str">
        <f t="shared" si="138"/>
        <v>moderate</v>
      </c>
      <c r="DY124" s="17" t="str">
        <f t="shared" si="139"/>
        <v>+
moderate</v>
      </c>
      <c r="DZ124" s="17">
        <f t="shared" si="140"/>
        <v>0.18173843191909397</v>
      </c>
      <c r="EA124" s="17" t="str">
        <f t="shared" si="141"/>
        <v>+</v>
      </c>
      <c r="EB124" s="17">
        <f t="shared" si="142"/>
        <v>0.18173843191909397</v>
      </c>
      <c r="EC124" s="17" t="str">
        <f t="shared" si="143"/>
        <v>small</v>
      </c>
      <c r="ED124" s="17" t="str">
        <f t="shared" si="144"/>
        <v>+
small</v>
      </c>
      <c r="EE124" s="17">
        <f t="shared" si="145"/>
        <v>4.0669868196839605E-2</v>
      </c>
      <c r="EF124" s="17" t="str">
        <f t="shared" si="146"/>
        <v/>
      </c>
      <c r="EG124" s="17">
        <f t="shared" si="147"/>
        <v>4.0669868196839605E-2</v>
      </c>
      <c r="EH124" s="17" t="str">
        <f t="shared" si="148"/>
        <v/>
      </c>
      <c r="EI124" s="17" t="str">
        <f t="shared" si="149"/>
        <v xml:space="preserve">
</v>
      </c>
    </row>
    <row r="125" spans="1:139" s="27" customFormat="1" x14ac:dyDescent="0.2">
      <c r="A125" s="95" t="s">
        <v>281</v>
      </c>
      <c r="B125" s="95" t="s">
        <v>35</v>
      </c>
      <c r="C125" s="95" t="s">
        <v>282</v>
      </c>
      <c r="D125" s="98">
        <v>2.58</v>
      </c>
      <c r="E125" s="98">
        <v>1.32</v>
      </c>
      <c r="F125" s="126">
        <v>60</v>
      </c>
      <c r="G125" s="98">
        <v>2.5</v>
      </c>
      <c r="H125" s="98">
        <v>1.43</v>
      </c>
      <c r="I125" s="126">
        <v>30</v>
      </c>
      <c r="J125" s="98">
        <v>3.4</v>
      </c>
      <c r="K125" s="98">
        <v>1.1399999999999999</v>
      </c>
      <c r="L125" s="126">
        <v>5</v>
      </c>
      <c r="M125" s="98">
        <v>2.52</v>
      </c>
      <c r="N125" s="98">
        <v>1.19</v>
      </c>
      <c r="O125" s="126">
        <v>25</v>
      </c>
      <c r="P125" s="98">
        <v>2.46</v>
      </c>
      <c r="Q125" s="98">
        <v>1.61</v>
      </c>
      <c r="R125" s="126">
        <v>13</v>
      </c>
      <c r="S125" s="98">
        <v>2.29</v>
      </c>
      <c r="T125" s="98">
        <v>1.33</v>
      </c>
      <c r="U125" s="126">
        <v>14</v>
      </c>
      <c r="V125" s="98">
        <v>2.62</v>
      </c>
      <c r="W125" s="98">
        <v>1.42</v>
      </c>
      <c r="X125" s="126">
        <v>29</v>
      </c>
      <c r="Y125" s="98">
        <v>2.5499999999999998</v>
      </c>
      <c r="Z125" s="98">
        <v>1.23</v>
      </c>
      <c r="AA125" s="126">
        <v>31</v>
      </c>
      <c r="AB125" s="98">
        <v>2.58</v>
      </c>
      <c r="AC125" s="98">
        <v>1.34</v>
      </c>
      <c r="AD125" s="126">
        <v>45</v>
      </c>
      <c r="AE125" s="98">
        <v>2.6</v>
      </c>
      <c r="AF125" s="98">
        <v>1.3</v>
      </c>
      <c r="AG125" s="126">
        <v>15</v>
      </c>
      <c r="AH125" s="98">
        <v>2.9466666666666663</v>
      </c>
      <c r="AI125" s="98">
        <v>1.0766983232453178</v>
      </c>
      <c r="AJ125" s="126">
        <v>75</v>
      </c>
      <c r="AK125" s="98">
        <v>2.9473684210526319</v>
      </c>
      <c r="AL125" s="98">
        <v>1.0891943072637766</v>
      </c>
      <c r="AM125" s="126">
        <v>38</v>
      </c>
      <c r="AN125" s="98">
        <v>2.8333333333333335</v>
      </c>
      <c r="AO125" s="98">
        <v>0.752772652709081</v>
      </c>
      <c r="AP125" s="126">
        <v>6</v>
      </c>
      <c r="AQ125" s="98">
        <v>2.9677419354838719</v>
      </c>
      <c r="AR125" s="98">
        <v>1.1397037909837784</v>
      </c>
      <c r="AS125" s="126">
        <v>31</v>
      </c>
      <c r="AT125" s="98">
        <v>3.0909090909090913</v>
      </c>
      <c r="AU125" s="98">
        <v>1.044465935734187</v>
      </c>
      <c r="AV125" s="126">
        <v>11</v>
      </c>
      <c r="AW125" s="98">
        <v>2.8181818181818179</v>
      </c>
      <c r="AX125" s="98">
        <v>1.1806521053804944</v>
      </c>
      <c r="AY125" s="126">
        <v>22</v>
      </c>
      <c r="AZ125" s="98">
        <v>2.8000000000000003</v>
      </c>
      <c r="BA125" s="98">
        <v>0.93305317924227549</v>
      </c>
      <c r="BB125" s="126">
        <v>35</v>
      </c>
      <c r="BC125" s="98">
        <v>3.0749999999999997</v>
      </c>
      <c r="BD125" s="98">
        <v>1.1851106190930782</v>
      </c>
      <c r="BE125" s="126">
        <v>40</v>
      </c>
      <c r="BF125" s="98">
        <v>3.0158730158730154</v>
      </c>
      <c r="BG125" s="98">
        <v>1.0548209371364425</v>
      </c>
      <c r="BH125" s="126">
        <v>63</v>
      </c>
      <c r="BI125" s="98">
        <v>2.583333333333333</v>
      </c>
      <c r="BJ125" s="98">
        <v>1.164500152881315</v>
      </c>
      <c r="BK125" s="126">
        <v>12</v>
      </c>
      <c r="BL125" s="7"/>
      <c r="BM125" s="17">
        <f t="shared" si="76"/>
        <v>-0.62937062937062938</v>
      </c>
      <c r="BN125" s="14" t="str">
        <f t="shared" si="75"/>
        <v>tenured</v>
      </c>
      <c r="BO125" s="14">
        <f t="shared" si="77"/>
        <v>0.62937062937062938</v>
      </c>
      <c r="BP125" s="14" t="str">
        <f t="shared" si="78"/>
        <v>Large</v>
      </c>
      <c r="BQ125" s="14" t="str">
        <f t="shared" si="79"/>
        <v>tenured
Large</v>
      </c>
      <c r="BR125" s="17">
        <f t="shared" si="80"/>
        <v>-1.3986013986014E-2</v>
      </c>
      <c r="BS125" s="14" t="str">
        <f t="shared" si="81"/>
        <v/>
      </c>
      <c r="BT125" s="14">
        <f t="shared" si="82"/>
        <v>1.3986013986014E-2</v>
      </c>
      <c r="BU125" s="14" t="str">
        <f t="shared" si="83"/>
        <v/>
      </c>
      <c r="BV125" s="14" t="str">
        <f t="shared" si="84"/>
        <v xml:space="preserve">
</v>
      </c>
      <c r="BW125" s="17">
        <f t="shared" si="85"/>
        <v>0.10559006211180119</v>
      </c>
      <c r="BX125" s="14" t="str">
        <f t="shared" si="86"/>
        <v>assoc</v>
      </c>
      <c r="BY125" s="14">
        <f t="shared" si="87"/>
        <v>0.10559006211180119</v>
      </c>
      <c r="BZ125" s="14" t="str">
        <f t="shared" si="88"/>
        <v>small</v>
      </c>
      <c r="CA125" s="14" t="str">
        <f t="shared" si="89"/>
        <v>assoc
small</v>
      </c>
      <c r="CB125" s="17">
        <f t="shared" si="90"/>
        <v>4.9295774647887529E-2</v>
      </c>
      <c r="CC125" s="14" t="str">
        <f t="shared" si="91"/>
        <v/>
      </c>
      <c r="CD125" s="14">
        <f t="shared" si="92"/>
        <v>4.9295774647887529E-2</v>
      </c>
      <c r="CE125" s="14" t="str">
        <f t="shared" si="93"/>
        <v/>
      </c>
      <c r="CF125" s="14" t="str">
        <f t="shared" si="94"/>
        <v xml:space="preserve">
</v>
      </c>
      <c r="CG125" s="17">
        <f t="shared" si="95"/>
        <v>-1.492537313432837E-2</v>
      </c>
      <c r="CH125" s="14" t="str">
        <f t="shared" si="96"/>
        <v/>
      </c>
      <c r="CI125" s="14">
        <f t="shared" si="97"/>
        <v>1.492537313432837E-2</v>
      </c>
      <c r="CJ125" s="14" t="str">
        <f t="shared" si="98"/>
        <v/>
      </c>
      <c r="CK125" s="14" t="str">
        <f t="shared" si="99"/>
        <v xml:space="preserve">
</v>
      </c>
      <c r="CL125" s="17">
        <f t="shared" si="100"/>
        <v>0.34054726263665219</v>
      </c>
      <c r="CM125" s="14" t="str">
        <f t="shared" si="101"/>
        <v>+</v>
      </c>
      <c r="CN125" s="14">
        <f t="shared" si="102"/>
        <v>0.34054726263665219</v>
      </c>
      <c r="CO125" s="14" t="str">
        <f t="shared" si="103"/>
        <v>moderate</v>
      </c>
      <c r="CP125" s="14" t="str">
        <f t="shared" si="104"/>
        <v>+
moderate</v>
      </c>
      <c r="CQ125" s="17">
        <f t="shared" si="105"/>
        <v>0.41073334488544111</v>
      </c>
      <c r="CR125" s="17" t="str">
        <f t="shared" si="106"/>
        <v>+</v>
      </c>
      <c r="CS125" s="17">
        <f t="shared" si="107"/>
        <v>0.41073334488544111</v>
      </c>
      <c r="CT125" s="17" t="str">
        <f t="shared" si="108"/>
        <v>moderate</v>
      </c>
      <c r="CU125" s="17" t="str">
        <f t="shared" si="109"/>
        <v>+
moderate</v>
      </c>
      <c r="CV125" s="151">
        <f t="shared" si="110"/>
        <v>-0.75277265270908067</v>
      </c>
      <c r="CW125" s="17" t="str">
        <f t="shared" si="111"/>
        <v>-</v>
      </c>
      <c r="CX125" s="17">
        <f t="shared" si="112"/>
        <v>0.75277265270908067</v>
      </c>
      <c r="CY125" s="17" t="str">
        <f t="shared" si="113"/>
        <v>Large</v>
      </c>
      <c r="CZ125" s="17" t="str">
        <f t="shared" si="114"/>
        <v>-
Large</v>
      </c>
      <c r="DA125" s="17">
        <f t="shared" si="115"/>
        <v>0.39285816106427662</v>
      </c>
      <c r="DB125" s="17" t="str">
        <f t="shared" si="116"/>
        <v>+</v>
      </c>
      <c r="DC125" s="17">
        <f t="shared" si="117"/>
        <v>0.39285816106427662</v>
      </c>
      <c r="DD125" s="17" t="str">
        <f t="shared" si="118"/>
        <v>moderate</v>
      </c>
      <c r="DE125" s="17" t="str">
        <f t="shared" si="119"/>
        <v>+
moderate</v>
      </c>
      <c r="DF125" s="17">
        <f t="shared" si="120"/>
        <v>0.60404946616627186</v>
      </c>
      <c r="DG125" s="17" t="str">
        <f t="shared" si="121"/>
        <v>+</v>
      </c>
      <c r="DH125" s="17">
        <f t="shared" si="122"/>
        <v>0.60404946616627186</v>
      </c>
      <c r="DI125" s="17" t="str">
        <f t="shared" si="123"/>
        <v>Large</v>
      </c>
      <c r="DJ125" s="17" t="str">
        <f t="shared" si="124"/>
        <v>+
Large</v>
      </c>
      <c r="DK125" s="17">
        <f t="shared" si="125"/>
        <v>0.44736448253873923</v>
      </c>
      <c r="DL125" s="17" t="str">
        <f t="shared" si="126"/>
        <v>+</v>
      </c>
      <c r="DM125" s="17">
        <f t="shared" si="127"/>
        <v>0.44736448253873923</v>
      </c>
      <c r="DN125" s="17" t="str">
        <f t="shared" si="128"/>
        <v>moderate</v>
      </c>
      <c r="DO125" s="17" t="str">
        <f t="shared" si="129"/>
        <v>+
moderate</v>
      </c>
      <c r="DP125" s="17">
        <f t="shared" si="130"/>
        <v>0.19291504922171385</v>
      </c>
      <c r="DQ125" s="17" t="str">
        <f t="shared" si="131"/>
        <v>+</v>
      </c>
      <c r="DR125" s="17">
        <f t="shared" si="132"/>
        <v>0.19291504922171385</v>
      </c>
      <c r="DS125" s="17" t="str">
        <f t="shared" si="133"/>
        <v>small</v>
      </c>
      <c r="DT125" s="17" t="str">
        <f t="shared" si="134"/>
        <v>+
small</v>
      </c>
      <c r="DU125" s="17">
        <f t="shared" si="135"/>
        <v>0.44299662119453725</v>
      </c>
      <c r="DV125" s="17" t="str">
        <f t="shared" si="136"/>
        <v>+</v>
      </c>
      <c r="DW125" s="17">
        <f t="shared" si="137"/>
        <v>0.44299662119453725</v>
      </c>
      <c r="DX125" s="17" t="str">
        <f t="shared" si="138"/>
        <v>moderate</v>
      </c>
      <c r="DY125" s="17" t="str">
        <f t="shared" si="139"/>
        <v>+
moderate</v>
      </c>
      <c r="DZ125" s="17">
        <f t="shared" si="140"/>
        <v>0.41321991299897237</v>
      </c>
      <c r="EA125" s="17" t="str">
        <f t="shared" si="141"/>
        <v>+</v>
      </c>
      <c r="EB125" s="17">
        <f t="shared" si="142"/>
        <v>0.41321991299897237</v>
      </c>
      <c r="EC125" s="17" t="str">
        <f t="shared" si="143"/>
        <v>moderate</v>
      </c>
      <c r="ED125" s="17" t="str">
        <f t="shared" si="144"/>
        <v>+
moderate</v>
      </c>
      <c r="EE125" s="17">
        <f t="shared" si="145"/>
        <v>-1.4312292381781855E-2</v>
      </c>
      <c r="EF125" s="17" t="str">
        <f t="shared" si="146"/>
        <v/>
      </c>
      <c r="EG125" s="17">
        <f t="shared" si="147"/>
        <v>1.4312292381781855E-2</v>
      </c>
      <c r="EH125" s="17" t="str">
        <f t="shared" si="148"/>
        <v/>
      </c>
      <c r="EI125" s="17" t="str">
        <f t="shared" si="149"/>
        <v xml:space="preserve">
</v>
      </c>
    </row>
    <row r="126" spans="1:139" x14ac:dyDescent="0.2">
      <c r="A126" s="2" t="s">
        <v>283</v>
      </c>
      <c r="B126" s="2" t="s">
        <v>35</v>
      </c>
      <c r="C126" s="2" t="s">
        <v>284</v>
      </c>
      <c r="D126" s="31">
        <v>2.56</v>
      </c>
      <c r="E126" s="31">
        <v>1.22</v>
      </c>
      <c r="F126" s="125">
        <v>59</v>
      </c>
      <c r="G126" s="31">
        <v>2.48</v>
      </c>
      <c r="H126" s="31">
        <v>1.27</v>
      </c>
      <c r="I126" s="125">
        <v>29</v>
      </c>
      <c r="J126" s="31">
        <v>3.2</v>
      </c>
      <c r="K126" s="31">
        <v>1.3</v>
      </c>
      <c r="L126" s="125">
        <v>5</v>
      </c>
      <c r="M126" s="31">
        <v>2.52</v>
      </c>
      <c r="N126" s="31">
        <v>1.1599999999999999</v>
      </c>
      <c r="O126" s="125">
        <v>25</v>
      </c>
      <c r="P126" s="31">
        <v>2.42</v>
      </c>
      <c r="Q126" s="31">
        <v>1.51</v>
      </c>
      <c r="R126" s="125">
        <v>12</v>
      </c>
      <c r="S126" s="31">
        <v>2.29</v>
      </c>
      <c r="T126" s="31">
        <v>1.07</v>
      </c>
      <c r="U126" s="125">
        <v>14</v>
      </c>
      <c r="V126" s="31">
        <v>2.59</v>
      </c>
      <c r="W126" s="31">
        <v>1.35</v>
      </c>
      <c r="X126" s="125">
        <v>29</v>
      </c>
      <c r="Y126" s="31">
        <v>2.5299999999999998</v>
      </c>
      <c r="Z126" s="31">
        <v>1.1100000000000001</v>
      </c>
      <c r="AA126" s="125">
        <v>30</v>
      </c>
      <c r="AB126" s="31">
        <v>2.59</v>
      </c>
      <c r="AC126" s="31">
        <v>1.23</v>
      </c>
      <c r="AD126" s="125">
        <v>44</v>
      </c>
      <c r="AE126" s="31">
        <v>2.4700000000000002</v>
      </c>
      <c r="AF126" s="31">
        <v>1.25</v>
      </c>
      <c r="AG126" s="125">
        <v>15</v>
      </c>
      <c r="AH126" s="31">
        <v>2.8533333333333326</v>
      </c>
      <c r="AI126" s="31">
        <v>1.1353453258850403</v>
      </c>
      <c r="AJ126" s="125">
        <v>75</v>
      </c>
      <c r="AK126" s="31">
        <v>2.947368421052631</v>
      </c>
      <c r="AL126" s="31">
        <v>1.1377400173519105</v>
      </c>
      <c r="AM126" s="125">
        <v>38</v>
      </c>
      <c r="AN126" s="31">
        <v>2.8333333333333335</v>
      </c>
      <c r="AO126" s="31">
        <v>0.752772652709081</v>
      </c>
      <c r="AP126" s="125">
        <v>6</v>
      </c>
      <c r="AQ126" s="31">
        <v>2.7419354838709675</v>
      </c>
      <c r="AR126" s="31">
        <v>1.2101719419290209</v>
      </c>
      <c r="AS126" s="125">
        <v>31</v>
      </c>
      <c r="AT126" s="31">
        <v>3.1818181818181821</v>
      </c>
      <c r="AU126" s="31">
        <v>1.0787197799411874</v>
      </c>
      <c r="AV126" s="125">
        <v>11</v>
      </c>
      <c r="AW126" s="31">
        <v>2.7272727272727275</v>
      </c>
      <c r="AX126" s="31">
        <v>1.2024506001859061</v>
      </c>
      <c r="AY126" s="125">
        <v>22</v>
      </c>
      <c r="AZ126" s="31">
        <v>2.8571428571428568</v>
      </c>
      <c r="BA126" s="31">
        <v>1.0611552290631503</v>
      </c>
      <c r="BB126" s="125">
        <v>35</v>
      </c>
      <c r="BC126" s="31">
        <v>2.85</v>
      </c>
      <c r="BD126" s="31">
        <v>1.21000105954605</v>
      </c>
      <c r="BE126" s="125">
        <v>40</v>
      </c>
      <c r="BF126" s="31">
        <v>2.9206349206349214</v>
      </c>
      <c r="BG126" s="31">
        <v>1.0969398387006566</v>
      </c>
      <c r="BH126" s="125">
        <v>63</v>
      </c>
      <c r="BI126" s="31">
        <v>2.5</v>
      </c>
      <c r="BJ126" s="31">
        <v>1.3142574813455417</v>
      </c>
      <c r="BK126" s="125">
        <v>12</v>
      </c>
      <c r="BL126" s="6"/>
      <c r="BM126" s="17">
        <f t="shared" si="76"/>
        <v>-0.56692913385826782</v>
      </c>
      <c r="BN126" s="14" t="str">
        <f t="shared" si="75"/>
        <v>tenured</v>
      </c>
      <c r="BO126" s="14">
        <f t="shared" si="77"/>
        <v>0.56692913385826782</v>
      </c>
      <c r="BP126" s="14" t="str">
        <f t="shared" si="78"/>
        <v>Large</v>
      </c>
      <c r="BQ126" s="14" t="str">
        <f t="shared" si="79"/>
        <v>tenured
Large</v>
      </c>
      <c r="BR126" s="17">
        <f t="shared" si="80"/>
        <v>-3.1496062992126012E-2</v>
      </c>
      <c r="BS126" s="14" t="str">
        <f t="shared" si="81"/>
        <v/>
      </c>
      <c r="BT126" s="14">
        <f t="shared" si="82"/>
        <v>3.1496062992126012E-2</v>
      </c>
      <c r="BU126" s="14" t="str">
        <f t="shared" si="83"/>
        <v/>
      </c>
      <c r="BV126" s="14" t="str">
        <f t="shared" si="84"/>
        <v xml:space="preserve">
</v>
      </c>
      <c r="BW126" s="17">
        <f t="shared" si="85"/>
        <v>8.6092715231788006E-2</v>
      </c>
      <c r="BX126" s="14" t="str">
        <f t="shared" si="86"/>
        <v/>
      </c>
      <c r="BY126" s="14">
        <f t="shared" si="87"/>
        <v>8.6092715231788006E-2</v>
      </c>
      <c r="BZ126" s="14" t="str">
        <f t="shared" si="88"/>
        <v/>
      </c>
      <c r="CA126" s="14" t="str">
        <f t="shared" si="89"/>
        <v xml:space="preserve">
</v>
      </c>
      <c r="CB126" s="17">
        <f t="shared" si="90"/>
        <v>4.4444444444444481E-2</v>
      </c>
      <c r="CC126" s="14" t="str">
        <f t="shared" si="91"/>
        <v/>
      </c>
      <c r="CD126" s="14">
        <f t="shared" si="92"/>
        <v>4.4444444444444481E-2</v>
      </c>
      <c r="CE126" s="14" t="str">
        <f t="shared" si="93"/>
        <v/>
      </c>
      <c r="CF126" s="14" t="str">
        <f t="shared" si="94"/>
        <v xml:space="preserve">
</v>
      </c>
      <c r="CG126" s="17">
        <f t="shared" si="95"/>
        <v>9.7560975609755823E-2</v>
      </c>
      <c r="CH126" s="14" t="str">
        <f t="shared" si="96"/>
        <v/>
      </c>
      <c r="CI126" s="14">
        <f t="shared" si="97"/>
        <v>9.7560975609755823E-2</v>
      </c>
      <c r="CJ126" s="14" t="str">
        <f t="shared" si="98"/>
        <v/>
      </c>
      <c r="CK126" s="14" t="str">
        <f t="shared" si="99"/>
        <v xml:space="preserve">
</v>
      </c>
      <c r="CL126" s="17">
        <f t="shared" si="100"/>
        <v>0.25836485749802091</v>
      </c>
      <c r="CM126" s="14" t="str">
        <f t="shared" si="101"/>
        <v>+</v>
      </c>
      <c r="CN126" s="14">
        <f t="shared" si="102"/>
        <v>0.25836485749802091</v>
      </c>
      <c r="CO126" s="14" t="str">
        <f t="shared" si="103"/>
        <v>small</v>
      </c>
      <c r="CP126" s="14" t="str">
        <f t="shared" si="104"/>
        <v>+
small</v>
      </c>
      <c r="CQ126" s="17">
        <f t="shared" si="105"/>
        <v>0.41078665945180587</v>
      </c>
      <c r="CR126" s="17" t="str">
        <f t="shared" si="106"/>
        <v>+</v>
      </c>
      <c r="CS126" s="17">
        <f t="shared" si="107"/>
        <v>0.41078665945180587</v>
      </c>
      <c r="CT126" s="17" t="str">
        <f t="shared" si="108"/>
        <v>moderate</v>
      </c>
      <c r="CU126" s="17" t="str">
        <f t="shared" si="109"/>
        <v>+
moderate</v>
      </c>
      <c r="CV126" s="151">
        <f t="shared" si="110"/>
        <v>-0.48708818704705242</v>
      </c>
      <c r="CW126" s="17" t="str">
        <f t="shared" si="111"/>
        <v>-</v>
      </c>
      <c r="CX126" s="17">
        <f t="shared" si="112"/>
        <v>0.48708818704705242</v>
      </c>
      <c r="CY126" s="17" t="str">
        <f t="shared" si="113"/>
        <v>moderate</v>
      </c>
      <c r="CZ126" s="17" t="str">
        <f t="shared" si="114"/>
        <v>-
moderate</v>
      </c>
      <c r="DA126" s="17">
        <f t="shared" si="115"/>
        <v>0.18339169516457396</v>
      </c>
      <c r="DB126" s="17" t="str">
        <f t="shared" si="116"/>
        <v>+</v>
      </c>
      <c r="DC126" s="17">
        <f t="shared" si="117"/>
        <v>0.18339169516457396</v>
      </c>
      <c r="DD126" s="17" t="str">
        <f t="shared" si="118"/>
        <v>small</v>
      </c>
      <c r="DE126" s="17" t="str">
        <f t="shared" si="119"/>
        <v>+
small</v>
      </c>
      <c r="DF126" s="17">
        <f t="shared" si="120"/>
        <v>0.70622435593024635</v>
      </c>
      <c r="DG126" s="17" t="str">
        <f t="shared" si="121"/>
        <v>+</v>
      </c>
      <c r="DH126" s="17">
        <f t="shared" si="122"/>
        <v>0.70622435593024635</v>
      </c>
      <c r="DI126" s="17" t="str">
        <f t="shared" si="123"/>
        <v>Large</v>
      </c>
      <c r="DJ126" s="17" t="str">
        <f t="shared" si="124"/>
        <v>+
Large</v>
      </c>
      <c r="DK126" s="17">
        <f t="shared" si="125"/>
        <v>0.3636513027687977</v>
      </c>
      <c r="DL126" s="17" t="str">
        <f t="shared" si="126"/>
        <v>+</v>
      </c>
      <c r="DM126" s="17">
        <f t="shared" si="127"/>
        <v>0.3636513027687977</v>
      </c>
      <c r="DN126" s="17" t="str">
        <f t="shared" si="128"/>
        <v>moderate</v>
      </c>
      <c r="DO126" s="17" t="str">
        <f t="shared" si="129"/>
        <v>+
moderate</v>
      </c>
      <c r="DP126" s="17">
        <f t="shared" si="130"/>
        <v>0.25174719949192181</v>
      </c>
      <c r="DQ126" s="17" t="str">
        <f t="shared" si="131"/>
        <v>+</v>
      </c>
      <c r="DR126" s="17">
        <f t="shared" si="132"/>
        <v>0.25174719949192181</v>
      </c>
      <c r="DS126" s="17" t="str">
        <f t="shared" si="133"/>
        <v>small</v>
      </c>
      <c r="DT126" s="17" t="str">
        <f t="shared" si="134"/>
        <v>+
small</v>
      </c>
      <c r="DU126" s="17">
        <f t="shared" si="135"/>
        <v>0.26446257833861159</v>
      </c>
      <c r="DV126" s="17" t="str">
        <f t="shared" si="136"/>
        <v>+</v>
      </c>
      <c r="DW126" s="17">
        <f t="shared" si="137"/>
        <v>0.26446257833861159</v>
      </c>
      <c r="DX126" s="17" t="str">
        <f t="shared" si="138"/>
        <v>small</v>
      </c>
      <c r="DY126" s="17" t="str">
        <f t="shared" si="139"/>
        <v>+
small</v>
      </c>
      <c r="DZ126" s="17">
        <f t="shared" si="140"/>
        <v>0.30141572852943699</v>
      </c>
      <c r="EA126" s="17" t="str">
        <f t="shared" si="141"/>
        <v>+</v>
      </c>
      <c r="EB126" s="17">
        <f t="shared" si="142"/>
        <v>0.30141572852943699</v>
      </c>
      <c r="EC126" s="17" t="str">
        <f t="shared" si="143"/>
        <v>moderate</v>
      </c>
      <c r="ED126" s="17" t="str">
        <f t="shared" si="144"/>
        <v>+
moderate</v>
      </c>
      <c r="EE126" s="17">
        <f t="shared" si="145"/>
        <v>2.282657730758032E-2</v>
      </c>
      <c r="EF126" s="17" t="str">
        <f t="shared" si="146"/>
        <v/>
      </c>
      <c r="EG126" s="17">
        <f t="shared" si="147"/>
        <v>2.282657730758032E-2</v>
      </c>
      <c r="EH126" s="17" t="str">
        <f t="shared" si="148"/>
        <v/>
      </c>
      <c r="EI126" s="17" t="str">
        <f t="shared" si="149"/>
        <v xml:space="preserve">
</v>
      </c>
    </row>
    <row r="127" spans="1:139" s="27" customFormat="1" x14ac:dyDescent="0.2">
      <c r="A127" s="95" t="s">
        <v>285</v>
      </c>
      <c r="B127" s="95" t="s">
        <v>286</v>
      </c>
      <c r="C127" s="95" t="s">
        <v>287</v>
      </c>
      <c r="D127" s="98">
        <v>2.87</v>
      </c>
      <c r="E127" s="98">
        <v>1.18</v>
      </c>
      <c r="F127" s="126">
        <v>31</v>
      </c>
      <c r="G127" s="98">
        <v>3.07</v>
      </c>
      <c r="H127" s="98">
        <v>1.38</v>
      </c>
      <c r="I127" s="126">
        <v>14</v>
      </c>
      <c r="J127" s="98" t="s">
        <v>442</v>
      </c>
      <c r="K127" s="98" t="s">
        <v>442</v>
      </c>
      <c r="L127" s="126" t="s">
        <v>442</v>
      </c>
      <c r="M127" s="98">
        <v>2.69</v>
      </c>
      <c r="N127" s="98">
        <v>1.01</v>
      </c>
      <c r="O127" s="126">
        <v>16</v>
      </c>
      <c r="P127" s="98">
        <v>2.67</v>
      </c>
      <c r="Q127" s="98">
        <v>1.21</v>
      </c>
      <c r="R127" s="126">
        <v>6</v>
      </c>
      <c r="S127" s="98">
        <v>3.43</v>
      </c>
      <c r="T127" s="98">
        <v>1.62</v>
      </c>
      <c r="U127" s="126">
        <v>7</v>
      </c>
      <c r="V127" s="98">
        <v>3.23</v>
      </c>
      <c r="W127" s="98">
        <v>1.36</v>
      </c>
      <c r="X127" s="126">
        <v>13</v>
      </c>
      <c r="Y127" s="98">
        <v>2.61</v>
      </c>
      <c r="Z127" s="98">
        <v>0.98</v>
      </c>
      <c r="AA127" s="126">
        <v>18</v>
      </c>
      <c r="AB127" s="98">
        <v>2.83</v>
      </c>
      <c r="AC127" s="98">
        <v>1.1299999999999999</v>
      </c>
      <c r="AD127" s="126">
        <v>24</v>
      </c>
      <c r="AE127" s="98">
        <v>3</v>
      </c>
      <c r="AF127" s="98">
        <v>1.41</v>
      </c>
      <c r="AG127" s="126">
        <v>7</v>
      </c>
      <c r="AH127" s="98">
        <v>2.7804878048780495</v>
      </c>
      <c r="AI127" s="98">
        <v>1.2147467868233122</v>
      </c>
      <c r="AJ127" s="126">
        <v>41</v>
      </c>
      <c r="AK127" s="98">
        <v>2.7142857142857144</v>
      </c>
      <c r="AL127" s="98">
        <v>1.2705454396776663</v>
      </c>
      <c r="AM127" s="126">
        <v>21</v>
      </c>
      <c r="AN127" s="98" t="s">
        <v>442</v>
      </c>
      <c r="AO127" s="98" t="s">
        <v>442</v>
      </c>
      <c r="AP127" s="126" t="s">
        <v>442</v>
      </c>
      <c r="AQ127" s="98">
        <v>2.8823529411764706</v>
      </c>
      <c r="AR127" s="98">
        <v>1.2187264326529801</v>
      </c>
      <c r="AS127" s="126">
        <v>17</v>
      </c>
      <c r="AT127" s="98">
        <v>3.1428571428571428</v>
      </c>
      <c r="AU127" s="98">
        <v>1.4638501094227996</v>
      </c>
      <c r="AV127" s="126">
        <v>7</v>
      </c>
      <c r="AW127" s="98">
        <v>2.5</v>
      </c>
      <c r="AX127" s="98">
        <v>1.243163121016122</v>
      </c>
      <c r="AY127" s="126">
        <v>12</v>
      </c>
      <c r="AZ127" s="98">
        <v>2.7894736842105265</v>
      </c>
      <c r="BA127" s="98">
        <v>1.0841764600337107</v>
      </c>
      <c r="BB127" s="126">
        <v>19</v>
      </c>
      <c r="BC127" s="98">
        <v>2.7727272727272725</v>
      </c>
      <c r="BD127" s="98">
        <v>1.3427696388548196</v>
      </c>
      <c r="BE127" s="126">
        <v>22</v>
      </c>
      <c r="BF127" s="98">
        <v>2.8857142857142861</v>
      </c>
      <c r="BG127" s="98">
        <v>1.1316679145878279</v>
      </c>
      <c r="BH127" s="126">
        <v>35</v>
      </c>
      <c r="BI127" s="98">
        <v>2.1666666666666665</v>
      </c>
      <c r="BJ127" s="98">
        <v>1.602081978759722</v>
      </c>
      <c r="BK127" s="126">
        <v>6</v>
      </c>
      <c r="BL127" s="7"/>
      <c r="BM127" s="17" t="str">
        <f t="shared" si="76"/>
        <v>N&lt;5</v>
      </c>
      <c r="BN127" s="14" t="str">
        <f t="shared" si="75"/>
        <v>N&lt;5</v>
      </c>
      <c r="BO127" s="14" t="str">
        <f t="shared" si="77"/>
        <v>N&lt;5</v>
      </c>
      <c r="BP127" s="14" t="str">
        <f t="shared" si="78"/>
        <v>N&lt;5</v>
      </c>
      <c r="BQ127" s="14" t="str">
        <f t="shared" si="79"/>
        <v>N&lt;5
N&lt;5</v>
      </c>
      <c r="BR127" s="17">
        <f t="shared" si="80"/>
        <v>0.27536231884057966</v>
      </c>
      <c r="BS127" s="14" t="str">
        <f t="shared" si="81"/>
        <v>ntt</v>
      </c>
      <c r="BT127" s="14">
        <f t="shared" si="82"/>
        <v>0.27536231884057966</v>
      </c>
      <c r="BU127" s="14" t="str">
        <f t="shared" si="83"/>
        <v>small</v>
      </c>
      <c r="BV127" s="14" t="str">
        <f t="shared" si="84"/>
        <v>ntt
small</v>
      </c>
      <c r="BW127" s="17">
        <f t="shared" si="85"/>
        <v>-0.62809917355371925</v>
      </c>
      <c r="BX127" s="14" t="str">
        <f t="shared" si="86"/>
        <v>full</v>
      </c>
      <c r="BY127" s="14">
        <f t="shared" si="87"/>
        <v>0.62809917355371925</v>
      </c>
      <c r="BZ127" s="14" t="str">
        <f t="shared" si="88"/>
        <v>Large</v>
      </c>
      <c r="CA127" s="14" t="str">
        <f t="shared" si="89"/>
        <v>full
Large</v>
      </c>
      <c r="CB127" s="17">
        <f t="shared" si="90"/>
        <v>0.45588235294117652</v>
      </c>
      <c r="CC127" s="14" t="str">
        <f t="shared" si="91"/>
        <v>women</v>
      </c>
      <c r="CD127" s="14">
        <f t="shared" si="92"/>
        <v>0.45588235294117652</v>
      </c>
      <c r="CE127" s="14" t="str">
        <f t="shared" si="93"/>
        <v>moderate</v>
      </c>
      <c r="CF127" s="14" t="str">
        <f t="shared" si="94"/>
        <v>women
moderate</v>
      </c>
      <c r="CG127" s="17">
        <f t="shared" si="95"/>
        <v>-0.15044247787610615</v>
      </c>
      <c r="CH127" s="14" t="str">
        <f t="shared" si="96"/>
        <v>white</v>
      </c>
      <c r="CI127" s="14">
        <f t="shared" si="97"/>
        <v>0.15044247787610615</v>
      </c>
      <c r="CJ127" s="14" t="str">
        <f t="shared" si="98"/>
        <v>small</v>
      </c>
      <c r="CK127" s="14" t="str">
        <f t="shared" si="99"/>
        <v>white
small</v>
      </c>
      <c r="CL127" s="17">
        <f t="shared" si="100"/>
        <v>-7.3687945580851649E-2</v>
      </c>
      <c r="CM127" s="14" t="str">
        <f t="shared" si="101"/>
        <v/>
      </c>
      <c r="CN127" s="14">
        <f t="shared" si="102"/>
        <v>7.3687945580851649E-2</v>
      </c>
      <c r="CO127" s="14" t="str">
        <f t="shared" si="103"/>
        <v/>
      </c>
      <c r="CP127" s="14" t="str">
        <f t="shared" si="104"/>
        <v xml:space="preserve">
</v>
      </c>
      <c r="CQ127" s="17">
        <f t="shared" si="105"/>
        <v>-0.27996974732720231</v>
      </c>
      <c r="CR127" s="17" t="str">
        <f t="shared" si="106"/>
        <v>-</v>
      </c>
      <c r="CS127" s="17">
        <f t="shared" si="107"/>
        <v>0.27996974732720231</v>
      </c>
      <c r="CT127" s="17" t="str">
        <f t="shared" si="108"/>
        <v>small</v>
      </c>
      <c r="CU127" s="17" t="str">
        <f t="shared" si="109"/>
        <v>-
small</v>
      </c>
      <c r="CV127" s="151" t="str">
        <f t="shared" si="110"/>
        <v>N&lt;5</v>
      </c>
      <c r="CW127" s="17" t="str">
        <f t="shared" si="111"/>
        <v>N&lt;5</v>
      </c>
      <c r="CX127" s="17" t="str">
        <f t="shared" si="112"/>
        <v>N&lt;5</v>
      </c>
      <c r="CY127" s="17" t="str">
        <f t="shared" si="113"/>
        <v>N&lt;5</v>
      </c>
      <c r="CZ127" s="17" t="str">
        <f t="shared" si="114"/>
        <v>N&lt;5
N&lt;5</v>
      </c>
      <c r="DA127" s="17">
        <f t="shared" si="115"/>
        <v>0.15783110632773251</v>
      </c>
      <c r="DB127" s="17" t="str">
        <f t="shared" si="116"/>
        <v>+</v>
      </c>
      <c r="DC127" s="17">
        <f t="shared" si="117"/>
        <v>0.15783110632773251</v>
      </c>
      <c r="DD127" s="17" t="str">
        <f t="shared" si="118"/>
        <v>small</v>
      </c>
      <c r="DE127" s="17" t="str">
        <f t="shared" si="119"/>
        <v>+
small</v>
      </c>
      <c r="DF127" s="17">
        <f t="shared" si="120"/>
        <v>0.32302292414596451</v>
      </c>
      <c r="DG127" s="17" t="str">
        <f t="shared" si="121"/>
        <v>+</v>
      </c>
      <c r="DH127" s="17">
        <f t="shared" si="122"/>
        <v>0.32302292414596451</v>
      </c>
      <c r="DI127" s="17" t="str">
        <f t="shared" si="123"/>
        <v>moderate</v>
      </c>
      <c r="DJ127" s="17" t="str">
        <f t="shared" si="124"/>
        <v>+
moderate</v>
      </c>
      <c r="DK127" s="17">
        <f t="shared" si="125"/>
        <v>-0.74809168988205488</v>
      </c>
      <c r="DL127" s="17" t="str">
        <f t="shared" si="126"/>
        <v>-</v>
      </c>
      <c r="DM127" s="17">
        <f t="shared" si="127"/>
        <v>0.74809168988205488</v>
      </c>
      <c r="DN127" s="17" t="str">
        <f t="shared" si="128"/>
        <v>Large</v>
      </c>
      <c r="DO127" s="17" t="str">
        <f t="shared" si="129"/>
        <v>-
Large</v>
      </c>
      <c r="DP127" s="17">
        <f t="shared" si="130"/>
        <v>-0.4063234464394993</v>
      </c>
      <c r="DQ127" s="17" t="str">
        <f t="shared" si="131"/>
        <v>-</v>
      </c>
      <c r="DR127" s="17">
        <f t="shared" si="132"/>
        <v>0.4063234464394993</v>
      </c>
      <c r="DS127" s="17" t="str">
        <f t="shared" si="133"/>
        <v>moderate</v>
      </c>
      <c r="DT127" s="17" t="str">
        <f t="shared" si="134"/>
        <v>-
moderate</v>
      </c>
      <c r="DU127" s="17">
        <f t="shared" si="135"/>
        <v>0.12118778085126684</v>
      </c>
      <c r="DV127" s="17" t="str">
        <f t="shared" si="136"/>
        <v>+</v>
      </c>
      <c r="DW127" s="17">
        <f t="shared" si="137"/>
        <v>0.12118778085126684</v>
      </c>
      <c r="DX127" s="17" t="str">
        <f t="shared" si="138"/>
        <v>small</v>
      </c>
      <c r="DY127" s="17" t="str">
        <f t="shared" si="139"/>
        <v>+
small</v>
      </c>
      <c r="DZ127" s="17">
        <f t="shared" si="140"/>
        <v>4.9232009670061298E-2</v>
      </c>
      <c r="EA127" s="17" t="str">
        <f t="shared" si="141"/>
        <v/>
      </c>
      <c r="EB127" s="17">
        <f t="shared" si="142"/>
        <v>4.9232009670061298E-2</v>
      </c>
      <c r="EC127" s="17" t="str">
        <f t="shared" si="143"/>
        <v/>
      </c>
      <c r="ED127" s="17" t="str">
        <f t="shared" si="144"/>
        <v xml:space="preserve">
</v>
      </c>
      <c r="EE127" s="17">
        <f t="shared" si="145"/>
        <v>-0.52015648661029945</v>
      </c>
      <c r="EF127" s="17" t="str">
        <f t="shared" si="146"/>
        <v>-</v>
      </c>
      <c r="EG127" s="17">
        <f t="shared" si="147"/>
        <v>0.52015648661029945</v>
      </c>
      <c r="EH127" s="17" t="str">
        <f t="shared" si="148"/>
        <v>Large</v>
      </c>
      <c r="EI127" s="17" t="str">
        <f t="shared" si="149"/>
        <v>-
Large</v>
      </c>
    </row>
    <row r="128" spans="1:139" s="47" customFormat="1" x14ac:dyDescent="0.2">
      <c r="A128" s="107"/>
      <c r="B128" s="107" t="s">
        <v>34</v>
      </c>
      <c r="C128" s="108" t="s">
        <v>288</v>
      </c>
      <c r="D128" s="110">
        <v>3.43</v>
      </c>
      <c r="E128" s="110">
        <v>1.21</v>
      </c>
      <c r="F128" s="127">
        <v>54</v>
      </c>
      <c r="G128" s="110">
        <v>3.58</v>
      </c>
      <c r="H128" s="110">
        <v>1.31</v>
      </c>
      <c r="I128" s="127">
        <v>24</v>
      </c>
      <c r="J128" s="110">
        <v>3.04</v>
      </c>
      <c r="K128" s="110">
        <v>1</v>
      </c>
      <c r="L128" s="127">
        <v>5</v>
      </c>
      <c r="M128" s="110">
        <v>3.37</v>
      </c>
      <c r="N128" s="110">
        <v>1.1599999999999999</v>
      </c>
      <c r="O128" s="127">
        <v>25</v>
      </c>
      <c r="P128" s="110">
        <v>3.47</v>
      </c>
      <c r="Q128" s="110">
        <v>1.61</v>
      </c>
      <c r="R128" s="127">
        <v>11</v>
      </c>
      <c r="S128" s="110">
        <v>3.57</v>
      </c>
      <c r="T128" s="110">
        <v>1.1100000000000001</v>
      </c>
      <c r="U128" s="127">
        <v>10</v>
      </c>
      <c r="V128" s="110">
        <v>3.34</v>
      </c>
      <c r="W128" s="110">
        <v>1.4</v>
      </c>
      <c r="X128" s="127">
        <v>23</v>
      </c>
      <c r="Y128" s="110">
        <v>3.5</v>
      </c>
      <c r="Z128" s="110">
        <v>1.06</v>
      </c>
      <c r="AA128" s="127">
        <v>31</v>
      </c>
      <c r="AB128" s="110">
        <v>3.28</v>
      </c>
      <c r="AC128" s="110">
        <v>1.19</v>
      </c>
      <c r="AD128" s="127">
        <v>39</v>
      </c>
      <c r="AE128" s="110">
        <v>3.84</v>
      </c>
      <c r="AF128" s="110">
        <v>1.18</v>
      </c>
      <c r="AG128" s="127">
        <v>15</v>
      </c>
      <c r="AH128" s="110">
        <v>3.4632352941176467</v>
      </c>
      <c r="AI128" s="110">
        <v>1.1489975399431602</v>
      </c>
      <c r="AJ128" s="127">
        <v>68</v>
      </c>
      <c r="AK128" s="110">
        <v>3.421875</v>
      </c>
      <c r="AL128" s="110">
        <v>1.2296037586254387</v>
      </c>
      <c r="AM128" s="127">
        <v>32</v>
      </c>
      <c r="AN128" s="110">
        <v>2.96</v>
      </c>
      <c r="AO128" s="110">
        <v>0.95289033996572781</v>
      </c>
      <c r="AP128" s="127">
        <v>5</v>
      </c>
      <c r="AQ128" s="110">
        <v>3.5870967741935487</v>
      </c>
      <c r="AR128" s="110">
        <v>1.0977983832756273</v>
      </c>
      <c r="AS128" s="127">
        <v>31</v>
      </c>
      <c r="AT128" s="110">
        <v>3.5749999999999997</v>
      </c>
      <c r="AU128" s="110">
        <v>1.3666957023628714</v>
      </c>
      <c r="AV128" s="127">
        <v>8</v>
      </c>
      <c r="AW128" s="110">
        <v>3.4124999999999996</v>
      </c>
      <c r="AX128" s="110">
        <v>1.3178805752139744</v>
      </c>
      <c r="AY128" s="127">
        <v>20</v>
      </c>
      <c r="AZ128" s="110">
        <v>3.3225806451612905</v>
      </c>
      <c r="BA128" s="110">
        <v>1.1403828823160973</v>
      </c>
      <c r="BB128" s="127">
        <v>31</v>
      </c>
      <c r="BC128" s="110">
        <v>3.5810810810810816</v>
      </c>
      <c r="BD128" s="110">
        <v>1.1584443203034158</v>
      </c>
      <c r="BE128" s="127">
        <v>37</v>
      </c>
      <c r="BF128" s="110">
        <v>3.5080357142857146</v>
      </c>
      <c r="BG128" s="110">
        <v>1.1254807774988786</v>
      </c>
      <c r="BH128" s="127">
        <v>56</v>
      </c>
      <c r="BI128" s="110">
        <v>3.2541666666666664</v>
      </c>
      <c r="BJ128" s="110">
        <v>1.2844274163528229</v>
      </c>
      <c r="BK128" s="127">
        <v>12</v>
      </c>
      <c r="BL128" s="106"/>
      <c r="BM128" s="151">
        <f t="shared" si="76"/>
        <v>0.41221374045801529</v>
      </c>
      <c r="BN128" s="106" t="str">
        <f t="shared" si="75"/>
        <v>pre-ten</v>
      </c>
      <c r="BO128" s="106">
        <f t="shared" si="77"/>
        <v>0.41221374045801529</v>
      </c>
      <c r="BP128" s="106" t="str">
        <f t="shared" si="78"/>
        <v>moderate</v>
      </c>
      <c r="BQ128" s="106" t="str">
        <f t="shared" si="79"/>
        <v>pre-ten
moderate</v>
      </c>
      <c r="BR128" s="151">
        <f t="shared" si="80"/>
        <v>0.16030534351145034</v>
      </c>
      <c r="BS128" s="106" t="str">
        <f t="shared" si="81"/>
        <v>ntt</v>
      </c>
      <c r="BT128" s="106">
        <f t="shared" si="82"/>
        <v>0.16030534351145034</v>
      </c>
      <c r="BU128" s="106" t="str">
        <f t="shared" si="83"/>
        <v>small</v>
      </c>
      <c r="BV128" s="106" t="str">
        <f t="shared" si="84"/>
        <v>ntt
small</v>
      </c>
      <c r="BW128" s="151">
        <f t="shared" si="85"/>
        <v>-6.2111801242235802E-2</v>
      </c>
      <c r="BX128" s="106" t="str">
        <f t="shared" si="86"/>
        <v/>
      </c>
      <c r="BY128" s="106">
        <f t="shared" si="87"/>
        <v>6.2111801242235802E-2</v>
      </c>
      <c r="BZ128" s="106" t="str">
        <f t="shared" si="88"/>
        <v/>
      </c>
      <c r="CA128" s="106" t="str">
        <f t="shared" si="89"/>
        <v xml:space="preserve">
</v>
      </c>
      <c r="CB128" s="151">
        <f t="shared" si="90"/>
        <v>-0.11428571428571439</v>
      </c>
      <c r="CC128" s="106" t="str">
        <f t="shared" si="91"/>
        <v>men</v>
      </c>
      <c r="CD128" s="106">
        <f t="shared" si="92"/>
        <v>0.11428571428571439</v>
      </c>
      <c r="CE128" s="106" t="str">
        <f t="shared" si="93"/>
        <v>small</v>
      </c>
      <c r="CF128" s="106" t="str">
        <f t="shared" si="94"/>
        <v>men
small</v>
      </c>
      <c r="CG128" s="151">
        <f t="shared" si="95"/>
        <v>-0.4705882352941177</v>
      </c>
      <c r="CH128" s="106" t="str">
        <f t="shared" si="96"/>
        <v>white</v>
      </c>
      <c r="CI128" s="106">
        <f t="shared" si="97"/>
        <v>0.4705882352941177</v>
      </c>
      <c r="CJ128" s="106" t="str">
        <f t="shared" si="98"/>
        <v>moderate</v>
      </c>
      <c r="CK128" s="106" t="str">
        <f t="shared" si="99"/>
        <v>white
moderate</v>
      </c>
      <c r="CL128" s="151">
        <f t="shared" si="100"/>
        <v>2.8925470214053464E-2</v>
      </c>
      <c r="CM128" s="106" t="str">
        <f t="shared" si="101"/>
        <v/>
      </c>
      <c r="CN128" s="106">
        <f t="shared" si="102"/>
        <v>2.8925470214053464E-2</v>
      </c>
      <c r="CO128" s="106" t="str">
        <f t="shared" si="103"/>
        <v/>
      </c>
      <c r="CP128" s="106" t="str">
        <f t="shared" si="104"/>
        <v xml:space="preserve">
</v>
      </c>
      <c r="CQ128" s="151">
        <f t="shared" si="105"/>
        <v>-0.12859833819698663</v>
      </c>
      <c r="CR128" s="151" t="str">
        <f t="shared" si="106"/>
        <v>-</v>
      </c>
      <c r="CS128" s="151">
        <f t="shared" si="107"/>
        <v>0.12859833819698663</v>
      </c>
      <c r="CT128" s="151" t="str">
        <f t="shared" si="108"/>
        <v>small</v>
      </c>
      <c r="CU128" s="151" t="str">
        <f t="shared" si="109"/>
        <v>-
small</v>
      </c>
      <c r="CV128" s="151">
        <f t="shared" si="110"/>
        <v>-8.3955096032222759E-2</v>
      </c>
      <c r="CW128" s="151" t="str">
        <f t="shared" si="111"/>
        <v/>
      </c>
      <c r="CX128" s="151">
        <f t="shared" si="112"/>
        <v>8.3955096032222759E-2</v>
      </c>
      <c r="CY128" s="151" t="str">
        <f t="shared" si="113"/>
        <v/>
      </c>
      <c r="CZ128" s="151" t="str">
        <f t="shared" si="114"/>
        <v xml:space="preserve">
</v>
      </c>
      <c r="DA128" s="151">
        <f t="shared" si="115"/>
        <v>0.19775650747979054</v>
      </c>
      <c r="DB128" s="151" t="str">
        <f t="shared" si="116"/>
        <v>+</v>
      </c>
      <c r="DC128" s="151">
        <f t="shared" si="117"/>
        <v>0.19775650747979054</v>
      </c>
      <c r="DD128" s="151" t="str">
        <f t="shared" si="118"/>
        <v>small</v>
      </c>
      <c r="DE128" s="151" t="str">
        <f t="shared" si="119"/>
        <v>+
small</v>
      </c>
      <c r="DF128" s="151">
        <f t="shared" si="120"/>
        <v>7.6827636041048281E-2</v>
      </c>
      <c r="DG128" s="151" t="str">
        <f t="shared" si="121"/>
        <v/>
      </c>
      <c r="DH128" s="151">
        <f t="shared" si="122"/>
        <v>7.6827636041048281E-2</v>
      </c>
      <c r="DI128" s="151" t="str">
        <f t="shared" si="123"/>
        <v/>
      </c>
      <c r="DJ128" s="151" t="str">
        <f t="shared" si="124"/>
        <v xml:space="preserve">
</v>
      </c>
      <c r="DK128" s="151">
        <f t="shared" si="125"/>
        <v>-0.11951007015520211</v>
      </c>
      <c r="DL128" s="151" t="str">
        <f t="shared" si="126"/>
        <v>-</v>
      </c>
      <c r="DM128" s="151">
        <f t="shared" si="127"/>
        <v>0.11951007015520211</v>
      </c>
      <c r="DN128" s="151" t="str">
        <f t="shared" si="128"/>
        <v>small</v>
      </c>
      <c r="DO128" s="151" t="str">
        <f t="shared" si="129"/>
        <v>-
small</v>
      </c>
      <c r="DP128" s="151">
        <f t="shared" si="130"/>
        <v>-1.5275005534396464E-2</v>
      </c>
      <c r="DQ128" s="151" t="str">
        <f t="shared" si="131"/>
        <v/>
      </c>
      <c r="DR128" s="151">
        <f t="shared" si="132"/>
        <v>1.5275005534396464E-2</v>
      </c>
      <c r="DS128" s="151" t="str">
        <f t="shared" si="133"/>
        <v/>
      </c>
      <c r="DT128" s="151" t="str">
        <f t="shared" si="134"/>
        <v xml:space="preserve">
</v>
      </c>
      <c r="DU128" s="151">
        <f t="shared" si="135"/>
        <v>6.9991349312192322E-2</v>
      </c>
      <c r="DV128" s="151" t="str">
        <f t="shared" si="136"/>
        <v/>
      </c>
      <c r="DW128" s="151">
        <f t="shared" si="137"/>
        <v>6.9991349312192322E-2</v>
      </c>
      <c r="DX128" s="151" t="str">
        <f t="shared" si="138"/>
        <v/>
      </c>
      <c r="DY128" s="151" t="str">
        <f t="shared" si="139"/>
        <v xml:space="preserve">
</v>
      </c>
      <c r="DZ128" s="151">
        <f t="shared" si="140"/>
        <v>0.20261182495934896</v>
      </c>
      <c r="EA128" s="151" t="str">
        <f t="shared" si="141"/>
        <v>+</v>
      </c>
      <c r="EB128" s="151">
        <f t="shared" si="142"/>
        <v>0.20261182495934896</v>
      </c>
      <c r="EC128" s="151" t="str">
        <f t="shared" si="143"/>
        <v>small</v>
      </c>
      <c r="ED128" s="151" t="str">
        <f t="shared" si="144"/>
        <v>+
small</v>
      </c>
      <c r="EE128" s="151">
        <f t="shared" si="145"/>
        <v>-0.45610466257161336</v>
      </c>
      <c r="EF128" s="151" t="str">
        <f t="shared" si="146"/>
        <v>-</v>
      </c>
      <c r="EG128" s="151">
        <f t="shared" si="147"/>
        <v>0.45610466257161336</v>
      </c>
      <c r="EH128" s="151" t="str">
        <f t="shared" si="148"/>
        <v>moderate</v>
      </c>
      <c r="EI128" s="151" t="str">
        <f t="shared" si="149"/>
        <v>-
moderate</v>
      </c>
    </row>
    <row r="129" spans="1:139" s="27" customFormat="1" x14ac:dyDescent="0.2">
      <c r="A129" s="95" t="s">
        <v>289</v>
      </c>
      <c r="B129" s="95" t="s">
        <v>34</v>
      </c>
      <c r="C129" s="95" t="s">
        <v>290</v>
      </c>
      <c r="D129" s="98">
        <v>3.4</v>
      </c>
      <c r="E129" s="98">
        <v>1.31</v>
      </c>
      <c r="F129" s="126">
        <v>53</v>
      </c>
      <c r="G129" s="98">
        <v>3.57</v>
      </c>
      <c r="H129" s="98">
        <v>1.41</v>
      </c>
      <c r="I129" s="126">
        <v>23</v>
      </c>
      <c r="J129" s="98">
        <v>2.8</v>
      </c>
      <c r="K129" s="98">
        <v>1.3</v>
      </c>
      <c r="L129" s="126">
        <v>5</v>
      </c>
      <c r="M129" s="98">
        <v>3.36</v>
      </c>
      <c r="N129" s="98">
        <v>1.22</v>
      </c>
      <c r="O129" s="126">
        <v>25</v>
      </c>
      <c r="P129" s="98">
        <v>3.4</v>
      </c>
      <c r="Q129" s="98">
        <v>1.58</v>
      </c>
      <c r="R129" s="126">
        <v>10</v>
      </c>
      <c r="S129" s="98">
        <v>3.6</v>
      </c>
      <c r="T129" s="98">
        <v>1.43</v>
      </c>
      <c r="U129" s="126">
        <v>10</v>
      </c>
      <c r="V129" s="98">
        <v>3.32</v>
      </c>
      <c r="W129" s="98">
        <v>1.52</v>
      </c>
      <c r="X129" s="126">
        <v>22</v>
      </c>
      <c r="Y129" s="98">
        <v>3.45</v>
      </c>
      <c r="Z129" s="98">
        <v>1.1499999999999999</v>
      </c>
      <c r="AA129" s="126">
        <v>31</v>
      </c>
      <c r="AB129" s="98">
        <v>3.26</v>
      </c>
      <c r="AC129" s="98">
        <v>1.29</v>
      </c>
      <c r="AD129" s="126">
        <v>38</v>
      </c>
      <c r="AE129" s="98">
        <v>3.73</v>
      </c>
      <c r="AF129" s="98">
        <v>1.33</v>
      </c>
      <c r="AG129" s="126">
        <v>15</v>
      </c>
      <c r="AH129" s="98">
        <v>3.3529411764705888</v>
      </c>
      <c r="AI129" s="98">
        <v>1.2310013625894582</v>
      </c>
      <c r="AJ129" s="126">
        <v>68</v>
      </c>
      <c r="AK129" s="98">
        <v>3.1875</v>
      </c>
      <c r="AL129" s="98">
        <v>1.3304740847993173</v>
      </c>
      <c r="AM129" s="126">
        <v>32</v>
      </c>
      <c r="AN129" s="98">
        <v>3.2</v>
      </c>
      <c r="AO129" s="98">
        <v>1.0954451150103321</v>
      </c>
      <c r="AP129" s="126">
        <v>5</v>
      </c>
      <c r="AQ129" s="98">
        <v>3.5483870967741939</v>
      </c>
      <c r="AR129" s="98">
        <v>1.1500350625790896</v>
      </c>
      <c r="AS129" s="126">
        <v>31</v>
      </c>
      <c r="AT129" s="98">
        <v>3.3749999999999996</v>
      </c>
      <c r="AU129" s="98">
        <v>1.4078859531733585</v>
      </c>
      <c r="AV129" s="126">
        <v>8</v>
      </c>
      <c r="AW129" s="98">
        <v>3.15</v>
      </c>
      <c r="AX129" s="98">
        <v>1.4244112357114618</v>
      </c>
      <c r="AY129" s="126">
        <v>20</v>
      </c>
      <c r="AZ129" s="98">
        <v>3.2903225806451619</v>
      </c>
      <c r="BA129" s="98">
        <v>1.243477607011797</v>
      </c>
      <c r="BB129" s="126">
        <v>31</v>
      </c>
      <c r="BC129" s="98">
        <v>3.4054054054054061</v>
      </c>
      <c r="BD129" s="98">
        <v>1.2351216642604586</v>
      </c>
      <c r="BE129" s="126">
        <v>37</v>
      </c>
      <c r="BF129" s="98">
        <v>3.4107142857142856</v>
      </c>
      <c r="BG129" s="98">
        <v>1.2325404026464379</v>
      </c>
      <c r="BH129" s="126">
        <v>56</v>
      </c>
      <c r="BI129" s="98">
        <v>3.0833333333333335</v>
      </c>
      <c r="BJ129" s="98">
        <v>1.2401124093721454</v>
      </c>
      <c r="BK129" s="126">
        <v>12</v>
      </c>
      <c r="BL129" s="7"/>
      <c r="BM129" s="17">
        <f t="shared" si="76"/>
        <v>0.54609929078014185</v>
      </c>
      <c r="BN129" s="14" t="str">
        <f t="shared" si="75"/>
        <v>pre-ten</v>
      </c>
      <c r="BO129" s="14">
        <f t="shared" si="77"/>
        <v>0.54609929078014185</v>
      </c>
      <c r="BP129" s="14" t="str">
        <f t="shared" si="78"/>
        <v>Large</v>
      </c>
      <c r="BQ129" s="14" t="str">
        <f t="shared" si="79"/>
        <v>pre-ten
Large</v>
      </c>
      <c r="BR129" s="17">
        <f t="shared" si="80"/>
        <v>0.14893617021276595</v>
      </c>
      <c r="BS129" s="14" t="str">
        <f t="shared" si="81"/>
        <v>ntt</v>
      </c>
      <c r="BT129" s="14">
        <f t="shared" si="82"/>
        <v>0.14893617021276595</v>
      </c>
      <c r="BU129" s="14" t="str">
        <f t="shared" si="83"/>
        <v>small</v>
      </c>
      <c r="BV129" s="14" t="str">
        <f t="shared" si="84"/>
        <v>ntt
small</v>
      </c>
      <c r="BW129" s="17">
        <f t="shared" si="85"/>
        <v>-0.12658227848101278</v>
      </c>
      <c r="BX129" s="14" t="str">
        <f t="shared" si="86"/>
        <v>full</v>
      </c>
      <c r="BY129" s="14">
        <f t="shared" si="87"/>
        <v>0.12658227848101278</v>
      </c>
      <c r="BZ129" s="14" t="str">
        <f t="shared" si="88"/>
        <v>small</v>
      </c>
      <c r="CA129" s="14" t="str">
        <f t="shared" si="89"/>
        <v>full
small</v>
      </c>
      <c r="CB129" s="17">
        <f t="shared" si="90"/>
        <v>-8.5526315789473908E-2</v>
      </c>
      <c r="CC129" s="14" t="str">
        <f t="shared" si="91"/>
        <v/>
      </c>
      <c r="CD129" s="14">
        <f t="shared" si="92"/>
        <v>8.5526315789473908E-2</v>
      </c>
      <c r="CE129" s="14" t="str">
        <f t="shared" si="93"/>
        <v/>
      </c>
      <c r="CF129" s="14" t="str">
        <f t="shared" si="94"/>
        <v xml:space="preserve">
</v>
      </c>
      <c r="CG129" s="17">
        <f t="shared" si="95"/>
        <v>-0.36434108527131798</v>
      </c>
      <c r="CH129" s="14" t="str">
        <f t="shared" si="96"/>
        <v>white</v>
      </c>
      <c r="CI129" s="14">
        <f t="shared" si="97"/>
        <v>0.36434108527131798</v>
      </c>
      <c r="CJ129" s="14" t="str">
        <f t="shared" si="98"/>
        <v>moderate</v>
      </c>
      <c r="CK129" s="14" t="str">
        <f t="shared" si="99"/>
        <v>white
moderate</v>
      </c>
      <c r="CL129" s="17">
        <f t="shared" si="100"/>
        <v>-3.8228084029428795E-2</v>
      </c>
      <c r="CM129" s="14" t="str">
        <f t="shared" si="101"/>
        <v/>
      </c>
      <c r="CN129" s="14">
        <f t="shared" si="102"/>
        <v>3.8228084029428795E-2</v>
      </c>
      <c r="CO129" s="14" t="str">
        <f t="shared" si="103"/>
        <v/>
      </c>
      <c r="CP129" s="14" t="str">
        <f t="shared" si="104"/>
        <v xml:space="preserve">
</v>
      </c>
      <c r="CQ129" s="17">
        <f t="shared" si="105"/>
        <v>-0.28749150725299127</v>
      </c>
      <c r="CR129" s="17" t="str">
        <f t="shared" si="106"/>
        <v>-</v>
      </c>
      <c r="CS129" s="17">
        <f t="shared" si="107"/>
        <v>0.28749150725299127</v>
      </c>
      <c r="CT129" s="17" t="str">
        <f t="shared" si="108"/>
        <v>small</v>
      </c>
      <c r="CU129" s="17" t="str">
        <f t="shared" si="109"/>
        <v>-
small</v>
      </c>
      <c r="CV129" s="151">
        <f t="shared" si="110"/>
        <v>0.3651483716701111</v>
      </c>
      <c r="CW129" s="17" t="str">
        <f t="shared" si="111"/>
        <v>+</v>
      </c>
      <c r="CX129" s="17">
        <f t="shared" si="112"/>
        <v>0.3651483716701111</v>
      </c>
      <c r="CY129" s="17" t="str">
        <f t="shared" si="113"/>
        <v>moderate</v>
      </c>
      <c r="CZ129" s="17" t="str">
        <f t="shared" si="114"/>
        <v>+
moderate</v>
      </c>
      <c r="DA129" s="17">
        <f t="shared" si="115"/>
        <v>0.16380987232833905</v>
      </c>
      <c r="DB129" s="17" t="str">
        <f t="shared" si="116"/>
        <v>+</v>
      </c>
      <c r="DC129" s="17">
        <f t="shared" si="117"/>
        <v>0.16380987232833905</v>
      </c>
      <c r="DD129" s="17" t="str">
        <f t="shared" si="118"/>
        <v>small</v>
      </c>
      <c r="DE129" s="17" t="str">
        <f t="shared" si="119"/>
        <v>+
small</v>
      </c>
      <c r="DF129" s="17">
        <f t="shared" si="120"/>
        <v>-1.7757120130114691E-2</v>
      </c>
      <c r="DG129" s="17" t="str">
        <f t="shared" si="121"/>
        <v/>
      </c>
      <c r="DH129" s="17">
        <f t="shared" si="122"/>
        <v>1.7757120130114691E-2</v>
      </c>
      <c r="DI129" s="17" t="str">
        <f t="shared" si="123"/>
        <v/>
      </c>
      <c r="DJ129" s="17" t="str">
        <f t="shared" si="124"/>
        <v xml:space="preserve">
</v>
      </c>
      <c r="DK129" s="17">
        <f t="shared" si="125"/>
        <v>-0.31592000169475998</v>
      </c>
      <c r="DL129" s="17" t="str">
        <f t="shared" si="126"/>
        <v>-</v>
      </c>
      <c r="DM129" s="17">
        <f t="shared" si="127"/>
        <v>0.31592000169475998</v>
      </c>
      <c r="DN129" s="17" t="str">
        <f t="shared" si="128"/>
        <v>moderate</v>
      </c>
      <c r="DO129" s="17" t="str">
        <f t="shared" si="129"/>
        <v>-
moderate</v>
      </c>
      <c r="DP129" s="17">
        <f t="shared" si="130"/>
        <v>-2.3866468674217441E-2</v>
      </c>
      <c r="DQ129" s="17" t="str">
        <f t="shared" si="131"/>
        <v/>
      </c>
      <c r="DR129" s="17">
        <f t="shared" si="132"/>
        <v>2.3866468674217441E-2</v>
      </c>
      <c r="DS129" s="17" t="str">
        <f t="shared" si="133"/>
        <v/>
      </c>
      <c r="DT129" s="17" t="str">
        <f t="shared" si="134"/>
        <v xml:space="preserve">
</v>
      </c>
      <c r="DU129" s="17">
        <f t="shared" si="135"/>
        <v>-3.6105426602888943E-2</v>
      </c>
      <c r="DV129" s="17" t="str">
        <f t="shared" si="136"/>
        <v/>
      </c>
      <c r="DW129" s="17">
        <f t="shared" si="137"/>
        <v>3.6105426602888943E-2</v>
      </c>
      <c r="DX129" s="17" t="str">
        <f t="shared" si="138"/>
        <v/>
      </c>
      <c r="DY129" s="17" t="str">
        <f t="shared" si="139"/>
        <v xml:space="preserve">
</v>
      </c>
      <c r="DZ129" s="17">
        <f t="shared" si="140"/>
        <v>0.12227938767011694</v>
      </c>
      <c r="EA129" s="17" t="str">
        <f t="shared" si="141"/>
        <v>+</v>
      </c>
      <c r="EB129" s="17">
        <f t="shared" si="142"/>
        <v>0.12227938767011694</v>
      </c>
      <c r="EC129" s="17" t="str">
        <f t="shared" si="143"/>
        <v>small</v>
      </c>
      <c r="ED129" s="17" t="str">
        <f t="shared" si="144"/>
        <v>+
small</v>
      </c>
      <c r="EE129" s="17">
        <f t="shared" si="145"/>
        <v>-0.52145810474879961</v>
      </c>
      <c r="EF129" s="17" t="str">
        <f t="shared" si="146"/>
        <v>-</v>
      </c>
      <c r="EG129" s="17">
        <f t="shared" si="147"/>
        <v>0.52145810474879961</v>
      </c>
      <c r="EH129" s="17" t="str">
        <f t="shared" si="148"/>
        <v>Large</v>
      </c>
      <c r="EI129" s="17" t="str">
        <f t="shared" si="149"/>
        <v>-
Large</v>
      </c>
    </row>
    <row r="130" spans="1:139" x14ac:dyDescent="0.2">
      <c r="A130" s="2" t="s">
        <v>291</v>
      </c>
      <c r="B130" s="2" t="s">
        <v>34</v>
      </c>
      <c r="C130" s="2" t="s">
        <v>292</v>
      </c>
      <c r="D130" s="31">
        <v>3.15</v>
      </c>
      <c r="E130" s="31">
        <v>1.28</v>
      </c>
      <c r="F130" s="125">
        <v>53</v>
      </c>
      <c r="G130" s="31">
        <v>3.3</v>
      </c>
      <c r="H130" s="31">
        <v>1.46</v>
      </c>
      <c r="I130" s="125">
        <v>23</v>
      </c>
      <c r="J130" s="31">
        <v>2.6</v>
      </c>
      <c r="K130" s="31">
        <v>0.89</v>
      </c>
      <c r="L130" s="125">
        <v>5</v>
      </c>
      <c r="M130" s="31">
        <v>3.12</v>
      </c>
      <c r="N130" s="31">
        <v>1.17</v>
      </c>
      <c r="O130" s="125">
        <v>25</v>
      </c>
      <c r="P130" s="31">
        <v>3.3</v>
      </c>
      <c r="Q130" s="31">
        <v>1.57</v>
      </c>
      <c r="R130" s="125">
        <v>10</v>
      </c>
      <c r="S130" s="31">
        <v>3.1</v>
      </c>
      <c r="T130" s="31">
        <v>1.52</v>
      </c>
      <c r="U130" s="125">
        <v>10</v>
      </c>
      <c r="V130" s="31">
        <v>3</v>
      </c>
      <c r="W130" s="31">
        <v>1.45</v>
      </c>
      <c r="X130" s="125">
        <v>22</v>
      </c>
      <c r="Y130" s="31">
        <v>3.26</v>
      </c>
      <c r="Z130" s="31">
        <v>1.1499999999999999</v>
      </c>
      <c r="AA130" s="125">
        <v>31</v>
      </c>
      <c r="AB130" s="31">
        <v>3.03</v>
      </c>
      <c r="AC130" s="31">
        <v>1.26</v>
      </c>
      <c r="AD130" s="125">
        <v>38</v>
      </c>
      <c r="AE130" s="31">
        <v>3.47</v>
      </c>
      <c r="AF130" s="31">
        <v>1.3</v>
      </c>
      <c r="AG130" s="125">
        <v>15</v>
      </c>
      <c r="AH130" s="31">
        <v>3.4558823529411766</v>
      </c>
      <c r="AI130" s="31">
        <v>1.2024083237392222</v>
      </c>
      <c r="AJ130" s="125">
        <v>68</v>
      </c>
      <c r="AK130" s="31">
        <v>3.3437500000000004</v>
      </c>
      <c r="AL130" s="31">
        <v>1.3102419131472409</v>
      </c>
      <c r="AM130" s="125">
        <v>32</v>
      </c>
      <c r="AN130" s="31">
        <v>3</v>
      </c>
      <c r="AO130" s="31">
        <v>1</v>
      </c>
      <c r="AP130" s="125">
        <v>5</v>
      </c>
      <c r="AQ130" s="31">
        <v>3.6451612903225801</v>
      </c>
      <c r="AR130" s="31">
        <v>1.1120068074364229</v>
      </c>
      <c r="AS130" s="125">
        <v>31</v>
      </c>
      <c r="AT130" s="31">
        <v>3.375</v>
      </c>
      <c r="AU130" s="31">
        <v>1.3024701806293193</v>
      </c>
      <c r="AV130" s="125">
        <v>8</v>
      </c>
      <c r="AW130" s="31">
        <v>3.3999999999999995</v>
      </c>
      <c r="AX130" s="31">
        <v>1.4290224851827542</v>
      </c>
      <c r="AY130" s="125">
        <v>20</v>
      </c>
      <c r="AZ130" s="31">
        <v>3.1935483870967745</v>
      </c>
      <c r="BA130" s="31">
        <v>1.2225480178356918</v>
      </c>
      <c r="BB130" s="125">
        <v>31</v>
      </c>
      <c r="BC130" s="31">
        <v>3.6756756756756759</v>
      </c>
      <c r="BD130" s="31">
        <v>1.1560001454741846</v>
      </c>
      <c r="BE130" s="125">
        <v>37</v>
      </c>
      <c r="BF130" s="31">
        <v>3.5178571428571415</v>
      </c>
      <c r="BG130" s="31">
        <v>1.1753695191272855</v>
      </c>
      <c r="BH130" s="125">
        <v>56</v>
      </c>
      <c r="BI130" s="31">
        <v>3.166666666666667</v>
      </c>
      <c r="BJ130" s="31">
        <v>1.3371158468430431</v>
      </c>
      <c r="BK130" s="125">
        <v>12</v>
      </c>
      <c r="BL130" s="6"/>
      <c r="BM130" s="17">
        <f t="shared" si="76"/>
        <v>0.47945205479452035</v>
      </c>
      <c r="BN130" s="14" t="str">
        <f t="shared" si="75"/>
        <v>pre-ten</v>
      </c>
      <c r="BO130" s="14">
        <f t="shared" si="77"/>
        <v>0.47945205479452035</v>
      </c>
      <c r="BP130" s="14" t="str">
        <f t="shared" si="78"/>
        <v>moderate</v>
      </c>
      <c r="BQ130" s="14" t="str">
        <f t="shared" si="79"/>
        <v>pre-ten
moderate</v>
      </c>
      <c r="BR130" s="17">
        <f t="shared" si="80"/>
        <v>0.12328767123287653</v>
      </c>
      <c r="BS130" s="14" t="str">
        <f t="shared" si="81"/>
        <v>ntt</v>
      </c>
      <c r="BT130" s="14">
        <f t="shared" si="82"/>
        <v>0.12328767123287653</v>
      </c>
      <c r="BU130" s="14" t="str">
        <f t="shared" si="83"/>
        <v>small</v>
      </c>
      <c r="BV130" s="14" t="str">
        <f t="shared" si="84"/>
        <v>ntt
small</v>
      </c>
      <c r="BW130" s="17">
        <f t="shared" si="85"/>
        <v>0.12738853503184697</v>
      </c>
      <c r="BX130" s="14" t="str">
        <f t="shared" si="86"/>
        <v>assoc</v>
      </c>
      <c r="BY130" s="14">
        <f t="shared" si="87"/>
        <v>0.12738853503184697</v>
      </c>
      <c r="BZ130" s="14" t="str">
        <f t="shared" si="88"/>
        <v>small</v>
      </c>
      <c r="CA130" s="14" t="str">
        <f t="shared" si="89"/>
        <v>assoc
small</v>
      </c>
      <c r="CB130" s="17">
        <f t="shared" si="90"/>
        <v>-0.17931034482758607</v>
      </c>
      <c r="CC130" s="14" t="str">
        <f t="shared" si="91"/>
        <v>men</v>
      </c>
      <c r="CD130" s="14">
        <f t="shared" si="92"/>
        <v>0.17931034482758607</v>
      </c>
      <c r="CE130" s="14" t="str">
        <f t="shared" si="93"/>
        <v>small</v>
      </c>
      <c r="CF130" s="14" t="str">
        <f t="shared" si="94"/>
        <v>men
small</v>
      </c>
      <c r="CG130" s="17">
        <f t="shared" si="95"/>
        <v>-0.34920634920634952</v>
      </c>
      <c r="CH130" s="14" t="str">
        <f t="shared" si="96"/>
        <v>white</v>
      </c>
      <c r="CI130" s="14">
        <f t="shared" si="97"/>
        <v>0.34920634920634952</v>
      </c>
      <c r="CJ130" s="14" t="str">
        <f t="shared" si="98"/>
        <v>moderate</v>
      </c>
      <c r="CK130" s="14" t="str">
        <f t="shared" si="99"/>
        <v>white
moderate</v>
      </c>
      <c r="CL130" s="17">
        <f t="shared" si="100"/>
        <v>0.25439141338439064</v>
      </c>
      <c r="CM130" s="14" t="str">
        <f t="shared" si="101"/>
        <v>+</v>
      </c>
      <c r="CN130" s="14">
        <f t="shared" si="102"/>
        <v>0.25439141338439064</v>
      </c>
      <c r="CO130" s="14" t="str">
        <f t="shared" si="103"/>
        <v>small</v>
      </c>
      <c r="CP130" s="14" t="str">
        <f t="shared" si="104"/>
        <v>+
small</v>
      </c>
      <c r="CQ130" s="17">
        <f t="shared" si="105"/>
        <v>3.3390780405514423E-2</v>
      </c>
      <c r="CR130" s="17" t="str">
        <f t="shared" si="106"/>
        <v/>
      </c>
      <c r="CS130" s="17">
        <f t="shared" si="107"/>
        <v>3.3390780405514423E-2</v>
      </c>
      <c r="CT130" s="17" t="str">
        <f t="shared" si="108"/>
        <v/>
      </c>
      <c r="CU130" s="17" t="str">
        <f t="shared" si="109"/>
        <v xml:space="preserve">
</v>
      </c>
      <c r="CV130" s="151">
        <f t="shared" si="110"/>
        <v>0.39999999999999991</v>
      </c>
      <c r="CW130" s="17" t="str">
        <f t="shared" si="111"/>
        <v>+</v>
      </c>
      <c r="CX130" s="17">
        <f t="shared" si="112"/>
        <v>0.39999999999999991</v>
      </c>
      <c r="CY130" s="17" t="str">
        <f t="shared" si="113"/>
        <v>moderate</v>
      </c>
      <c r="CZ130" s="17" t="str">
        <f t="shared" si="114"/>
        <v>+
moderate</v>
      </c>
      <c r="DA130" s="17">
        <f t="shared" si="115"/>
        <v>0.47226445630604214</v>
      </c>
      <c r="DB130" s="17" t="str">
        <f t="shared" si="116"/>
        <v>+</v>
      </c>
      <c r="DC130" s="17">
        <f t="shared" si="117"/>
        <v>0.47226445630604214</v>
      </c>
      <c r="DD130" s="17" t="str">
        <f t="shared" si="118"/>
        <v>moderate</v>
      </c>
      <c r="DE130" s="17" t="str">
        <f t="shared" si="119"/>
        <v>+
moderate</v>
      </c>
      <c r="DF130" s="17">
        <f t="shared" si="120"/>
        <v>5.7582892196243719E-2</v>
      </c>
      <c r="DG130" s="17" t="str">
        <f t="shared" si="121"/>
        <v/>
      </c>
      <c r="DH130" s="17">
        <f t="shared" si="122"/>
        <v>5.7582892196243719E-2</v>
      </c>
      <c r="DI130" s="17" t="str">
        <f t="shared" si="123"/>
        <v/>
      </c>
      <c r="DJ130" s="17" t="str">
        <f t="shared" si="124"/>
        <v xml:space="preserve">
</v>
      </c>
      <c r="DK130" s="17">
        <f t="shared" si="125"/>
        <v>0.20993371560674437</v>
      </c>
      <c r="DL130" s="17" t="str">
        <f t="shared" si="126"/>
        <v>+</v>
      </c>
      <c r="DM130" s="17">
        <f t="shared" si="127"/>
        <v>0.20993371560674437</v>
      </c>
      <c r="DN130" s="17" t="str">
        <f t="shared" si="128"/>
        <v>small</v>
      </c>
      <c r="DO130" s="17" t="str">
        <f t="shared" si="129"/>
        <v>+
small</v>
      </c>
      <c r="DP130" s="17">
        <f t="shared" si="130"/>
        <v>0.15831557065498184</v>
      </c>
      <c r="DQ130" s="17" t="str">
        <f t="shared" si="131"/>
        <v>+</v>
      </c>
      <c r="DR130" s="17">
        <f t="shared" si="132"/>
        <v>0.15831557065498184</v>
      </c>
      <c r="DS130" s="17" t="str">
        <f t="shared" si="133"/>
        <v>small</v>
      </c>
      <c r="DT130" s="17" t="str">
        <f t="shared" si="134"/>
        <v>+
small</v>
      </c>
      <c r="DU130" s="17">
        <f t="shared" si="135"/>
        <v>0.35958098907086927</v>
      </c>
      <c r="DV130" s="17" t="str">
        <f t="shared" si="136"/>
        <v>+</v>
      </c>
      <c r="DW130" s="17">
        <f t="shared" si="137"/>
        <v>0.35958098907086927</v>
      </c>
      <c r="DX130" s="17" t="str">
        <f t="shared" si="138"/>
        <v>moderate</v>
      </c>
      <c r="DY130" s="17" t="str">
        <f t="shared" si="139"/>
        <v>+
moderate</v>
      </c>
      <c r="DZ130" s="17">
        <f t="shared" si="140"/>
        <v>0.41506703629627617</v>
      </c>
      <c r="EA130" s="17" t="str">
        <f t="shared" si="141"/>
        <v>+</v>
      </c>
      <c r="EB130" s="17">
        <f t="shared" si="142"/>
        <v>0.41506703629627617</v>
      </c>
      <c r="EC130" s="17" t="str">
        <f t="shared" si="143"/>
        <v>moderate</v>
      </c>
      <c r="ED130" s="17" t="str">
        <f t="shared" si="144"/>
        <v>+
moderate</v>
      </c>
      <c r="EE130" s="17">
        <f t="shared" si="145"/>
        <v>-0.22685643435421787</v>
      </c>
      <c r="EF130" s="17" t="str">
        <f t="shared" si="146"/>
        <v>-</v>
      </c>
      <c r="EG130" s="17">
        <f t="shared" si="147"/>
        <v>0.22685643435421787</v>
      </c>
      <c r="EH130" s="17" t="str">
        <f t="shared" si="148"/>
        <v>small</v>
      </c>
      <c r="EI130" s="17" t="str">
        <f t="shared" si="149"/>
        <v>-
small</v>
      </c>
    </row>
    <row r="131" spans="1:139" s="27" customFormat="1" x14ac:dyDescent="0.2">
      <c r="A131" s="95" t="s">
        <v>293</v>
      </c>
      <c r="B131" s="95" t="s">
        <v>34</v>
      </c>
      <c r="C131" s="95" t="s">
        <v>294</v>
      </c>
      <c r="D131" s="98">
        <v>3.28</v>
      </c>
      <c r="E131" s="98">
        <v>1.31</v>
      </c>
      <c r="F131" s="126">
        <v>53</v>
      </c>
      <c r="G131" s="98">
        <v>3.39</v>
      </c>
      <c r="H131" s="98">
        <v>1.41</v>
      </c>
      <c r="I131" s="126">
        <v>23</v>
      </c>
      <c r="J131" s="98">
        <v>2.8</v>
      </c>
      <c r="K131" s="98">
        <v>1.3</v>
      </c>
      <c r="L131" s="126">
        <v>5</v>
      </c>
      <c r="M131" s="98">
        <v>3.28</v>
      </c>
      <c r="N131" s="98">
        <v>1.24</v>
      </c>
      <c r="O131" s="126">
        <v>25</v>
      </c>
      <c r="P131" s="98">
        <v>3.3</v>
      </c>
      <c r="Q131" s="98">
        <v>1.57</v>
      </c>
      <c r="R131" s="126">
        <v>10</v>
      </c>
      <c r="S131" s="98">
        <v>3.3</v>
      </c>
      <c r="T131" s="98">
        <v>1.42</v>
      </c>
      <c r="U131" s="126">
        <v>10</v>
      </c>
      <c r="V131" s="98">
        <v>3.09</v>
      </c>
      <c r="W131" s="98">
        <v>1.54</v>
      </c>
      <c r="X131" s="126">
        <v>22</v>
      </c>
      <c r="Y131" s="98">
        <v>3.42</v>
      </c>
      <c r="Z131" s="98">
        <v>1.1200000000000001</v>
      </c>
      <c r="AA131" s="126">
        <v>31</v>
      </c>
      <c r="AB131" s="98">
        <v>3.13</v>
      </c>
      <c r="AC131" s="98">
        <v>1.3</v>
      </c>
      <c r="AD131" s="126">
        <v>38</v>
      </c>
      <c r="AE131" s="98">
        <v>3.67</v>
      </c>
      <c r="AF131" s="98">
        <v>1.29</v>
      </c>
      <c r="AG131" s="126">
        <v>15</v>
      </c>
      <c r="AH131" s="98">
        <v>3.4558823529411771</v>
      </c>
      <c r="AI131" s="98">
        <v>1.2269829948025683</v>
      </c>
      <c r="AJ131" s="126">
        <v>68</v>
      </c>
      <c r="AK131" s="98">
        <v>3.375</v>
      </c>
      <c r="AL131" s="98">
        <v>1.3136995286643378</v>
      </c>
      <c r="AM131" s="126">
        <v>32</v>
      </c>
      <c r="AN131" s="98">
        <v>3</v>
      </c>
      <c r="AO131" s="98">
        <v>1</v>
      </c>
      <c r="AP131" s="126">
        <v>5</v>
      </c>
      <c r="AQ131" s="98">
        <v>3.6129032258064515</v>
      </c>
      <c r="AR131" s="98">
        <v>1.1740931068939611</v>
      </c>
      <c r="AS131" s="126">
        <v>31</v>
      </c>
      <c r="AT131" s="98">
        <v>3.5</v>
      </c>
      <c r="AU131" s="98">
        <v>1.3093073414159542</v>
      </c>
      <c r="AV131" s="126">
        <v>8</v>
      </c>
      <c r="AW131" s="98">
        <v>3.35</v>
      </c>
      <c r="AX131" s="98">
        <v>1.4244112357114613</v>
      </c>
      <c r="AY131" s="126">
        <v>20</v>
      </c>
      <c r="AZ131" s="98">
        <v>3.4516129032258061</v>
      </c>
      <c r="BA131" s="98">
        <v>1.1786633581425858</v>
      </c>
      <c r="BB131" s="126">
        <v>31</v>
      </c>
      <c r="BC131" s="98">
        <v>3.4594594594594592</v>
      </c>
      <c r="BD131" s="98">
        <v>1.2822418430795899</v>
      </c>
      <c r="BE131" s="126">
        <v>37</v>
      </c>
      <c r="BF131" s="98">
        <v>3.5357142857142851</v>
      </c>
      <c r="BG131" s="98">
        <v>1.1903289952290992</v>
      </c>
      <c r="BH131" s="126">
        <v>56</v>
      </c>
      <c r="BI131" s="98">
        <v>3.0833333333333335</v>
      </c>
      <c r="BJ131" s="98">
        <v>1.378954368902449</v>
      </c>
      <c r="BK131" s="126">
        <v>12</v>
      </c>
      <c r="BL131" s="7"/>
      <c r="BM131" s="17">
        <f t="shared" si="76"/>
        <v>0.41843971631205695</v>
      </c>
      <c r="BN131" s="14" t="str">
        <f t="shared" si="75"/>
        <v>pre-ten</v>
      </c>
      <c r="BO131" s="14">
        <f t="shared" si="77"/>
        <v>0.41843971631205695</v>
      </c>
      <c r="BP131" s="14" t="str">
        <f t="shared" si="78"/>
        <v>moderate</v>
      </c>
      <c r="BQ131" s="14" t="str">
        <f t="shared" si="79"/>
        <v>pre-ten
moderate</v>
      </c>
      <c r="BR131" s="17">
        <f t="shared" si="80"/>
        <v>7.8014184397163358E-2</v>
      </c>
      <c r="BS131" s="14" t="str">
        <f t="shared" si="81"/>
        <v/>
      </c>
      <c r="BT131" s="14">
        <f t="shared" si="82"/>
        <v>7.8014184397163358E-2</v>
      </c>
      <c r="BU131" s="14" t="str">
        <f t="shared" si="83"/>
        <v/>
      </c>
      <c r="BV131" s="14" t="str">
        <f t="shared" si="84"/>
        <v xml:space="preserve">
</v>
      </c>
      <c r="BW131" s="17">
        <f t="shared" si="85"/>
        <v>0</v>
      </c>
      <c r="BX131" s="14" t="str">
        <f t="shared" si="86"/>
        <v/>
      </c>
      <c r="BY131" s="14">
        <f t="shared" si="87"/>
        <v>0</v>
      </c>
      <c r="BZ131" s="14" t="str">
        <f t="shared" si="88"/>
        <v/>
      </c>
      <c r="CA131" s="14" t="str">
        <f t="shared" si="89"/>
        <v xml:space="preserve">
</v>
      </c>
      <c r="CB131" s="17">
        <f t="shared" si="90"/>
        <v>-0.21428571428571433</v>
      </c>
      <c r="CC131" s="14" t="str">
        <f t="shared" si="91"/>
        <v>men</v>
      </c>
      <c r="CD131" s="14">
        <f t="shared" si="92"/>
        <v>0.21428571428571433</v>
      </c>
      <c r="CE131" s="14" t="str">
        <f t="shared" si="93"/>
        <v>small</v>
      </c>
      <c r="CF131" s="14" t="str">
        <f t="shared" si="94"/>
        <v>men
small</v>
      </c>
      <c r="CG131" s="17">
        <f t="shared" si="95"/>
        <v>-0.41538461538461541</v>
      </c>
      <c r="CH131" s="14" t="str">
        <f t="shared" si="96"/>
        <v>white</v>
      </c>
      <c r="CI131" s="14">
        <f t="shared" si="97"/>
        <v>0.41538461538461541</v>
      </c>
      <c r="CJ131" s="14" t="str">
        <f t="shared" si="98"/>
        <v>moderate</v>
      </c>
      <c r="CK131" s="14" t="str">
        <f t="shared" si="99"/>
        <v>white
moderate</v>
      </c>
      <c r="CL131" s="17">
        <f t="shared" si="100"/>
        <v>0.14334538757766419</v>
      </c>
      <c r="CM131" s="14" t="str">
        <f t="shared" si="101"/>
        <v>+</v>
      </c>
      <c r="CN131" s="14">
        <f t="shared" si="102"/>
        <v>0.14334538757766419</v>
      </c>
      <c r="CO131" s="14" t="str">
        <f t="shared" si="103"/>
        <v>small</v>
      </c>
      <c r="CP131" s="14" t="str">
        <f t="shared" si="104"/>
        <v>+
small</v>
      </c>
      <c r="CQ131" s="17">
        <f t="shared" si="105"/>
        <v>-1.1418136090260227E-2</v>
      </c>
      <c r="CR131" s="17" t="str">
        <f t="shared" si="106"/>
        <v/>
      </c>
      <c r="CS131" s="17">
        <f t="shared" si="107"/>
        <v>1.1418136090260227E-2</v>
      </c>
      <c r="CT131" s="17" t="str">
        <f t="shared" si="108"/>
        <v/>
      </c>
      <c r="CU131" s="17" t="str">
        <f t="shared" si="109"/>
        <v xml:space="preserve">
</v>
      </c>
      <c r="CV131" s="151">
        <f t="shared" si="110"/>
        <v>0.20000000000000018</v>
      </c>
      <c r="CW131" s="17" t="str">
        <f t="shared" si="111"/>
        <v>+</v>
      </c>
      <c r="CX131" s="17">
        <f t="shared" si="112"/>
        <v>0.20000000000000018</v>
      </c>
      <c r="CY131" s="17" t="str">
        <f t="shared" si="113"/>
        <v>small</v>
      </c>
      <c r="CZ131" s="17" t="str">
        <f t="shared" si="114"/>
        <v>+
small</v>
      </c>
      <c r="DA131" s="17">
        <f t="shared" si="115"/>
        <v>0.28354073782712197</v>
      </c>
      <c r="DB131" s="17" t="str">
        <f t="shared" si="116"/>
        <v>+</v>
      </c>
      <c r="DC131" s="17">
        <f t="shared" si="117"/>
        <v>0.28354073782712197</v>
      </c>
      <c r="DD131" s="17" t="str">
        <f t="shared" si="118"/>
        <v>small</v>
      </c>
      <c r="DE131" s="17" t="str">
        <f t="shared" si="119"/>
        <v>+
small</v>
      </c>
      <c r="DF131" s="17">
        <f t="shared" si="120"/>
        <v>0.1527525231651948</v>
      </c>
      <c r="DG131" s="17" t="str">
        <f t="shared" si="121"/>
        <v>+</v>
      </c>
      <c r="DH131" s="17">
        <f t="shared" si="122"/>
        <v>0.1527525231651948</v>
      </c>
      <c r="DI131" s="17" t="str">
        <f t="shared" si="123"/>
        <v>small</v>
      </c>
      <c r="DJ131" s="17" t="str">
        <f t="shared" si="124"/>
        <v>+
small</v>
      </c>
      <c r="DK131" s="17">
        <f t="shared" si="125"/>
        <v>3.5102222410529071E-2</v>
      </c>
      <c r="DL131" s="17" t="str">
        <f t="shared" si="126"/>
        <v/>
      </c>
      <c r="DM131" s="17">
        <f t="shared" si="127"/>
        <v>3.5102222410529071E-2</v>
      </c>
      <c r="DN131" s="17" t="str">
        <f t="shared" si="128"/>
        <v/>
      </c>
      <c r="DO131" s="17" t="str">
        <f t="shared" si="129"/>
        <v xml:space="preserve">
</v>
      </c>
      <c r="DP131" s="17">
        <f t="shared" si="130"/>
        <v>0.3067991388106433</v>
      </c>
      <c r="DQ131" s="17" t="str">
        <f t="shared" si="131"/>
        <v>+</v>
      </c>
      <c r="DR131" s="17">
        <f t="shared" si="132"/>
        <v>0.3067991388106433</v>
      </c>
      <c r="DS131" s="17" t="str">
        <f t="shared" si="133"/>
        <v>moderate</v>
      </c>
      <c r="DT131" s="17" t="str">
        <f t="shared" si="134"/>
        <v>+
moderate</v>
      </c>
      <c r="DU131" s="17">
        <f t="shared" si="135"/>
        <v>3.0773804233910025E-2</v>
      </c>
      <c r="DV131" s="17" t="str">
        <f t="shared" si="136"/>
        <v/>
      </c>
      <c r="DW131" s="17">
        <f t="shared" si="137"/>
        <v>3.0773804233910025E-2</v>
      </c>
      <c r="DX131" s="17" t="str">
        <f t="shared" si="138"/>
        <v/>
      </c>
      <c r="DY131" s="17" t="str">
        <f t="shared" si="139"/>
        <v xml:space="preserve">
</v>
      </c>
      <c r="DZ131" s="17">
        <f t="shared" si="140"/>
        <v>0.34084214308851529</v>
      </c>
      <c r="EA131" s="17" t="str">
        <f t="shared" si="141"/>
        <v>+</v>
      </c>
      <c r="EB131" s="17">
        <f t="shared" si="142"/>
        <v>0.34084214308851529</v>
      </c>
      <c r="EC131" s="17" t="str">
        <f t="shared" si="143"/>
        <v>moderate</v>
      </c>
      <c r="ED131" s="17" t="str">
        <f t="shared" si="144"/>
        <v>+
moderate</v>
      </c>
      <c r="EE131" s="17">
        <f t="shared" si="145"/>
        <v>-0.42544313278010204</v>
      </c>
      <c r="EF131" s="17" t="str">
        <f t="shared" si="146"/>
        <v>-</v>
      </c>
      <c r="EG131" s="17">
        <f t="shared" si="147"/>
        <v>0.42544313278010204</v>
      </c>
      <c r="EH131" s="17" t="str">
        <f t="shared" si="148"/>
        <v>moderate</v>
      </c>
      <c r="EI131" s="17" t="str">
        <f t="shared" si="149"/>
        <v>-
moderate</v>
      </c>
    </row>
    <row r="132" spans="1:139" x14ac:dyDescent="0.2">
      <c r="A132" s="2" t="s">
        <v>295</v>
      </c>
      <c r="B132" s="2" t="s">
        <v>34</v>
      </c>
      <c r="C132" s="2" t="s">
        <v>296</v>
      </c>
      <c r="D132" s="31">
        <v>3.58</v>
      </c>
      <c r="E132" s="31">
        <v>1.25</v>
      </c>
      <c r="F132" s="125">
        <v>53</v>
      </c>
      <c r="G132" s="31">
        <v>3.7</v>
      </c>
      <c r="H132" s="31">
        <v>1.22</v>
      </c>
      <c r="I132" s="125">
        <v>23</v>
      </c>
      <c r="J132" s="31">
        <v>3.6</v>
      </c>
      <c r="K132" s="31">
        <v>1.52</v>
      </c>
      <c r="L132" s="125">
        <v>5</v>
      </c>
      <c r="M132" s="31">
        <v>3.48</v>
      </c>
      <c r="N132" s="31">
        <v>1.26</v>
      </c>
      <c r="O132" s="125">
        <v>25</v>
      </c>
      <c r="P132" s="31">
        <v>3.4</v>
      </c>
      <c r="Q132" s="31">
        <v>1.58</v>
      </c>
      <c r="R132" s="125">
        <v>10</v>
      </c>
      <c r="S132" s="31">
        <v>3.9</v>
      </c>
      <c r="T132" s="31">
        <v>0.88</v>
      </c>
      <c r="U132" s="125">
        <v>10</v>
      </c>
      <c r="V132" s="31">
        <v>3.41</v>
      </c>
      <c r="W132" s="31">
        <v>1.4</v>
      </c>
      <c r="X132" s="125">
        <v>22</v>
      </c>
      <c r="Y132" s="31">
        <v>3.71</v>
      </c>
      <c r="Z132" s="31">
        <v>1.1299999999999999</v>
      </c>
      <c r="AA132" s="125">
        <v>31</v>
      </c>
      <c r="AB132" s="31">
        <v>3.37</v>
      </c>
      <c r="AC132" s="31">
        <v>1.22</v>
      </c>
      <c r="AD132" s="125">
        <v>38</v>
      </c>
      <c r="AE132" s="31">
        <v>4.13</v>
      </c>
      <c r="AF132" s="31">
        <v>1.19</v>
      </c>
      <c r="AG132" s="125">
        <v>15</v>
      </c>
      <c r="AH132" s="31">
        <v>3.5147058823529407</v>
      </c>
      <c r="AI132" s="31">
        <v>1.2754004002117934</v>
      </c>
      <c r="AJ132" s="125">
        <v>68</v>
      </c>
      <c r="AK132" s="31">
        <v>3.59375</v>
      </c>
      <c r="AL132" s="31">
        <v>1.3406636536648797</v>
      </c>
      <c r="AM132" s="125">
        <v>32</v>
      </c>
      <c r="AN132" s="31">
        <v>2.8</v>
      </c>
      <c r="AO132" s="31">
        <v>1.3038404810405297</v>
      </c>
      <c r="AP132" s="125">
        <v>5</v>
      </c>
      <c r="AQ132" s="31">
        <v>3.5483870967741939</v>
      </c>
      <c r="AR132" s="31">
        <v>1.2066126049791721</v>
      </c>
      <c r="AS132" s="125">
        <v>31</v>
      </c>
      <c r="AT132" s="31">
        <v>3.6250000000000009</v>
      </c>
      <c r="AU132" s="31">
        <v>1.6850180160122072</v>
      </c>
      <c r="AV132" s="125">
        <v>8</v>
      </c>
      <c r="AW132" s="31">
        <v>3.5999999999999996</v>
      </c>
      <c r="AX132" s="31">
        <v>1.3917047478769187</v>
      </c>
      <c r="AY132" s="125">
        <v>20</v>
      </c>
      <c r="AZ132" s="31">
        <v>3.3548387096774195</v>
      </c>
      <c r="BA132" s="31">
        <v>1.2529534999824534</v>
      </c>
      <c r="BB132" s="125">
        <v>31</v>
      </c>
      <c r="BC132" s="31">
        <v>3.6486486486486482</v>
      </c>
      <c r="BD132" s="31">
        <v>1.2956383286545201</v>
      </c>
      <c r="BE132" s="125">
        <v>37</v>
      </c>
      <c r="BF132" s="31">
        <v>3.5178571428571423</v>
      </c>
      <c r="BG132" s="31">
        <v>1.2790773866498306</v>
      </c>
      <c r="BH132" s="125">
        <v>56</v>
      </c>
      <c r="BI132" s="31">
        <v>3.5</v>
      </c>
      <c r="BJ132" s="31">
        <v>1.3142574813455419</v>
      </c>
      <c r="BK132" s="125">
        <v>12</v>
      </c>
      <c r="BL132" s="6"/>
      <c r="BM132" s="17">
        <f t="shared" si="76"/>
        <v>8.1967213114754175E-2</v>
      </c>
      <c r="BN132" s="14" t="str">
        <f t="shared" si="75"/>
        <v/>
      </c>
      <c r="BO132" s="14">
        <f t="shared" si="77"/>
        <v>8.1967213114754175E-2</v>
      </c>
      <c r="BP132" s="14" t="str">
        <f t="shared" si="78"/>
        <v/>
      </c>
      <c r="BQ132" s="14" t="str">
        <f t="shared" si="79"/>
        <v xml:space="preserve">
</v>
      </c>
      <c r="BR132" s="17">
        <f t="shared" si="80"/>
        <v>0.18032786885245919</v>
      </c>
      <c r="BS132" s="14" t="str">
        <f t="shared" si="81"/>
        <v>ntt</v>
      </c>
      <c r="BT132" s="14">
        <f t="shared" si="82"/>
        <v>0.18032786885245919</v>
      </c>
      <c r="BU132" s="14" t="str">
        <f t="shared" si="83"/>
        <v>small</v>
      </c>
      <c r="BV132" s="14" t="str">
        <f t="shared" si="84"/>
        <v>ntt
small</v>
      </c>
      <c r="BW132" s="17">
        <f t="shared" si="85"/>
        <v>-0.31645569620253161</v>
      </c>
      <c r="BX132" s="14" t="str">
        <f t="shared" si="86"/>
        <v>full</v>
      </c>
      <c r="BY132" s="14">
        <f t="shared" si="87"/>
        <v>0.31645569620253161</v>
      </c>
      <c r="BZ132" s="14" t="str">
        <f t="shared" si="88"/>
        <v>moderate</v>
      </c>
      <c r="CA132" s="14" t="str">
        <f t="shared" si="89"/>
        <v>full
moderate</v>
      </c>
      <c r="CB132" s="17">
        <f t="shared" si="90"/>
        <v>-0.21428571428571416</v>
      </c>
      <c r="CC132" s="14" t="str">
        <f t="shared" si="91"/>
        <v>men</v>
      </c>
      <c r="CD132" s="14">
        <f t="shared" si="92"/>
        <v>0.21428571428571416</v>
      </c>
      <c r="CE132" s="14" t="str">
        <f t="shared" si="93"/>
        <v>small</v>
      </c>
      <c r="CF132" s="14" t="str">
        <f t="shared" si="94"/>
        <v>men
small</v>
      </c>
      <c r="CG132" s="17">
        <f t="shared" si="95"/>
        <v>-0.62295081967213095</v>
      </c>
      <c r="CH132" s="14" t="str">
        <f t="shared" si="96"/>
        <v>white</v>
      </c>
      <c r="CI132" s="14">
        <f t="shared" si="97"/>
        <v>0.62295081967213095</v>
      </c>
      <c r="CJ132" s="14" t="str">
        <f t="shared" si="98"/>
        <v>Large</v>
      </c>
      <c r="CK132" s="14" t="str">
        <f t="shared" si="99"/>
        <v>white
Large</v>
      </c>
      <c r="CL132" s="17">
        <f t="shared" si="100"/>
        <v>-5.1194995419647532E-2</v>
      </c>
      <c r="CM132" s="14" t="str">
        <f t="shared" si="101"/>
        <v/>
      </c>
      <c r="CN132" s="14">
        <f t="shared" si="102"/>
        <v>5.1194995419647532E-2</v>
      </c>
      <c r="CO132" s="14" t="str">
        <f t="shared" si="103"/>
        <v/>
      </c>
      <c r="CP132" s="14" t="str">
        <f t="shared" si="104"/>
        <v xml:space="preserve">
</v>
      </c>
      <c r="CQ132" s="17">
        <f t="shared" si="105"/>
        <v>-7.9251794221132113E-2</v>
      </c>
      <c r="CR132" s="17" t="str">
        <f t="shared" si="106"/>
        <v/>
      </c>
      <c r="CS132" s="17">
        <f t="shared" si="107"/>
        <v>7.9251794221132113E-2</v>
      </c>
      <c r="CT132" s="17" t="str">
        <f t="shared" si="108"/>
        <v/>
      </c>
      <c r="CU132" s="17" t="str">
        <f t="shared" si="109"/>
        <v xml:space="preserve">
</v>
      </c>
      <c r="CV132" s="151">
        <f t="shared" si="110"/>
        <v>-0.61357199107789651</v>
      </c>
      <c r="CW132" s="17" t="str">
        <f t="shared" si="111"/>
        <v>-</v>
      </c>
      <c r="CX132" s="17">
        <f t="shared" si="112"/>
        <v>0.61357199107789651</v>
      </c>
      <c r="CY132" s="17" t="str">
        <f t="shared" si="113"/>
        <v>Large</v>
      </c>
      <c r="CZ132" s="17" t="str">
        <f t="shared" si="114"/>
        <v>-
Large</v>
      </c>
      <c r="DA132" s="17">
        <f t="shared" si="115"/>
        <v>5.6676928860174162E-2</v>
      </c>
      <c r="DB132" s="17" t="str">
        <f t="shared" si="116"/>
        <v/>
      </c>
      <c r="DC132" s="17">
        <f t="shared" si="117"/>
        <v>5.6676928860174162E-2</v>
      </c>
      <c r="DD132" s="17" t="str">
        <f t="shared" si="118"/>
        <v/>
      </c>
      <c r="DE132" s="17" t="str">
        <f t="shared" si="119"/>
        <v xml:space="preserve">
</v>
      </c>
      <c r="DF132" s="17">
        <f t="shared" si="120"/>
        <v>0.13352972957077922</v>
      </c>
      <c r="DG132" s="17" t="str">
        <f t="shared" si="121"/>
        <v>+</v>
      </c>
      <c r="DH132" s="17">
        <f t="shared" si="122"/>
        <v>0.13352972957077922</v>
      </c>
      <c r="DI132" s="17" t="str">
        <f t="shared" si="123"/>
        <v>small</v>
      </c>
      <c r="DJ132" s="17" t="str">
        <f t="shared" si="124"/>
        <v>+
small</v>
      </c>
      <c r="DK132" s="17">
        <f t="shared" si="125"/>
        <v>-0.21556296366571859</v>
      </c>
      <c r="DL132" s="17" t="str">
        <f t="shared" si="126"/>
        <v>-</v>
      </c>
      <c r="DM132" s="17">
        <f t="shared" si="127"/>
        <v>0.21556296366571859</v>
      </c>
      <c r="DN132" s="17" t="str">
        <f t="shared" si="128"/>
        <v>small</v>
      </c>
      <c r="DO132" s="17" t="str">
        <f t="shared" si="129"/>
        <v>-
small</v>
      </c>
      <c r="DP132" s="17">
        <f t="shared" si="130"/>
        <v>-4.4025009965136891E-2</v>
      </c>
      <c r="DQ132" s="17" t="str">
        <f t="shared" si="131"/>
        <v/>
      </c>
      <c r="DR132" s="17">
        <f t="shared" si="132"/>
        <v>4.4025009965136891E-2</v>
      </c>
      <c r="DS132" s="17" t="str">
        <f t="shared" si="133"/>
        <v/>
      </c>
      <c r="DT132" s="17" t="str">
        <f t="shared" si="134"/>
        <v xml:space="preserve">
</v>
      </c>
      <c r="DU132" s="17">
        <f t="shared" si="135"/>
        <v>-4.7352220133116303E-2</v>
      </c>
      <c r="DV132" s="17" t="str">
        <f t="shared" si="136"/>
        <v/>
      </c>
      <c r="DW132" s="17">
        <f t="shared" si="137"/>
        <v>4.7352220133116303E-2</v>
      </c>
      <c r="DX132" s="17" t="str">
        <f t="shared" si="138"/>
        <v/>
      </c>
      <c r="DY132" s="17" t="str">
        <f t="shared" si="139"/>
        <v xml:space="preserve">
</v>
      </c>
      <c r="DZ132" s="17">
        <f t="shared" si="140"/>
        <v>0.115596714006813</v>
      </c>
      <c r="EA132" s="17" t="str">
        <f t="shared" si="141"/>
        <v>+</v>
      </c>
      <c r="EB132" s="17">
        <f t="shared" si="142"/>
        <v>0.115596714006813</v>
      </c>
      <c r="EC132" s="17" t="str">
        <f t="shared" si="143"/>
        <v>small</v>
      </c>
      <c r="ED132" s="17" t="str">
        <f t="shared" si="144"/>
        <v>+
small</v>
      </c>
      <c r="EE132" s="17">
        <f t="shared" si="145"/>
        <v>-0.47935812345918966</v>
      </c>
      <c r="EF132" s="17" t="str">
        <f t="shared" si="146"/>
        <v>-</v>
      </c>
      <c r="EG132" s="17">
        <f t="shared" si="147"/>
        <v>0.47935812345918966</v>
      </c>
      <c r="EH132" s="17" t="str">
        <f t="shared" si="148"/>
        <v>moderate</v>
      </c>
      <c r="EI132" s="17" t="str">
        <f t="shared" si="149"/>
        <v>-
moderate</v>
      </c>
    </row>
    <row r="133" spans="1:139" s="27" customFormat="1" x14ac:dyDescent="0.2">
      <c r="A133" s="95" t="s">
        <v>297</v>
      </c>
      <c r="B133" s="95" t="s">
        <v>34</v>
      </c>
      <c r="C133" s="95" t="s">
        <v>298</v>
      </c>
      <c r="D133" s="98">
        <v>3.63</v>
      </c>
      <c r="E133" s="98">
        <v>1.41</v>
      </c>
      <c r="F133" s="126">
        <v>52</v>
      </c>
      <c r="G133" s="98">
        <v>3.74</v>
      </c>
      <c r="H133" s="98">
        <v>1.45</v>
      </c>
      <c r="I133" s="126">
        <v>23</v>
      </c>
      <c r="J133" s="98">
        <v>3.4</v>
      </c>
      <c r="K133" s="98">
        <v>1.52</v>
      </c>
      <c r="L133" s="126">
        <v>5</v>
      </c>
      <c r="M133" s="98">
        <v>3.58</v>
      </c>
      <c r="N133" s="98">
        <v>1.41</v>
      </c>
      <c r="O133" s="126">
        <v>24</v>
      </c>
      <c r="P133" s="98">
        <v>3.36</v>
      </c>
      <c r="Q133" s="98">
        <v>1.91</v>
      </c>
      <c r="R133" s="126">
        <v>11</v>
      </c>
      <c r="S133" s="98">
        <v>4.1100000000000003</v>
      </c>
      <c r="T133" s="98">
        <v>0.78</v>
      </c>
      <c r="U133" s="126">
        <v>9</v>
      </c>
      <c r="V133" s="98">
        <v>3.55</v>
      </c>
      <c r="W133" s="98">
        <v>1.53</v>
      </c>
      <c r="X133" s="126">
        <v>22</v>
      </c>
      <c r="Y133" s="98">
        <v>3.7</v>
      </c>
      <c r="Z133" s="98">
        <v>1.34</v>
      </c>
      <c r="AA133" s="126">
        <v>30</v>
      </c>
      <c r="AB133" s="98">
        <v>3.41</v>
      </c>
      <c r="AC133" s="98">
        <v>1.48</v>
      </c>
      <c r="AD133" s="126">
        <v>37</v>
      </c>
      <c r="AE133" s="98">
        <v>4.2</v>
      </c>
      <c r="AF133" s="98">
        <v>1.08</v>
      </c>
      <c r="AG133" s="126">
        <v>15</v>
      </c>
      <c r="AH133" s="98">
        <v>3.545454545454545</v>
      </c>
      <c r="AI133" s="98">
        <v>1.3030357239546801</v>
      </c>
      <c r="AJ133" s="126">
        <v>66</v>
      </c>
      <c r="AK133" s="98">
        <v>3.6333333333333329</v>
      </c>
      <c r="AL133" s="98">
        <v>1.3256965204630418</v>
      </c>
      <c r="AM133" s="126">
        <v>30</v>
      </c>
      <c r="AN133" s="98">
        <v>2.8</v>
      </c>
      <c r="AO133" s="98">
        <v>1.6431676725154984</v>
      </c>
      <c r="AP133" s="126">
        <v>5</v>
      </c>
      <c r="AQ133" s="98">
        <v>3.5806451612903221</v>
      </c>
      <c r="AR133" s="98">
        <v>1.2321848765069603</v>
      </c>
      <c r="AS133" s="126">
        <v>31</v>
      </c>
      <c r="AT133" s="98">
        <v>4</v>
      </c>
      <c r="AU133" s="98">
        <v>1.4142135623730951</v>
      </c>
      <c r="AV133" s="126">
        <v>8</v>
      </c>
      <c r="AW133" s="98">
        <v>3.5263157894736841</v>
      </c>
      <c r="AX133" s="98">
        <v>1.4286131990551607</v>
      </c>
      <c r="AY133" s="126">
        <v>19</v>
      </c>
      <c r="AZ133" s="98">
        <v>3.3225806451612905</v>
      </c>
      <c r="BA133" s="98">
        <v>1.2750711555097241</v>
      </c>
      <c r="BB133" s="126">
        <v>31</v>
      </c>
      <c r="BC133" s="98">
        <v>3.7428571428571424</v>
      </c>
      <c r="BD133" s="98">
        <v>1.31379238092176</v>
      </c>
      <c r="BE133" s="126">
        <v>35</v>
      </c>
      <c r="BF133" s="98">
        <v>3.545454545454545</v>
      </c>
      <c r="BG133" s="98">
        <v>1.3026778945578594</v>
      </c>
      <c r="BH133" s="126">
        <v>55</v>
      </c>
      <c r="BI133" s="98">
        <v>3.5454545454545459</v>
      </c>
      <c r="BJ133" s="98">
        <v>1.3684762594679065</v>
      </c>
      <c r="BK133" s="126">
        <v>11</v>
      </c>
      <c r="BL133" s="7"/>
      <c r="BM133" s="17">
        <f t="shared" si="76"/>
        <v>0.23448275862068987</v>
      </c>
      <c r="BN133" s="14" t="str">
        <f t="shared" si="75"/>
        <v>pre-ten</v>
      </c>
      <c r="BO133" s="14">
        <f t="shared" si="77"/>
        <v>0.23448275862068987</v>
      </c>
      <c r="BP133" s="14" t="str">
        <f t="shared" si="78"/>
        <v>small</v>
      </c>
      <c r="BQ133" s="14" t="str">
        <f t="shared" si="79"/>
        <v>pre-ten
small</v>
      </c>
      <c r="BR133" s="17">
        <f t="shared" si="80"/>
        <v>0.11034482758620699</v>
      </c>
      <c r="BS133" s="14" t="str">
        <f t="shared" si="81"/>
        <v>ntt</v>
      </c>
      <c r="BT133" s="14">
        <f t="shared" si="82"/>
        <v>0.11034482758620699</v>
      </c>
      <c r="BU133" s="14" t="str">
        <f t="shared" si="83"/>
        <v>small</v>
      </c>
      <c r="BV133" s="14" t="str">
        <f t="shared" si="84"/>
        <v>ntt
small</v>
      </c>
      <c r="BW133" s="17">
        <f t="shared" si="85"/>
        <v>-0.39267015706806307</v>
      </c>
      <c r="BX133" s="14" t="str">
        <f t="shared" si="86"/>
        <v>full</v>
      </c>
      <c r="BY133" s="14">
        <f t="shared" si="87"/>
        <v>0.39267015706806307</v>
      </c>
      <c r="BZ133" s="14" t="str">
        <f t="shared" si="88"/>
        <v>moderate</v>
      </c>
      <c r="CA133" s="14" t="str">
        <f t="shared" si="89"/>
        <v>full
moderate</v>
      </c>
      <c r="CB133" s="17">
        <f t="shared" si="90"/>
        <v>-9.8039215686274744E-2</v>
      </c>
      <c r="CC133" s="14" t="str">
        <f t="shared" si="91"/>
        <v/>
      </c>
      <c r="CD133" s="14">
        <f t="shared" si="92"/>
        <v>9.8039215686274744E-2</v>
      </c>
      <c r="CE133" s="14" t="str">
        <f t="shared" si="93"/>
        <v/>
      </c>
      <c r="CF133" s="14" t="str">
        <f t="shared" si="94"/>
        <v xml:space="preserve">
</v>
      </c>
      <c r="CG133" s="17">
        <f t="shared" si="95"/>
        <v>-0.53378378378378377</v>
      </c>
      <c r="CH133" s="14" t="str">
        <f t="shared" si="96"/>
        <v>white</v>
      </c>
      <c r="CI133" s="14">
        <f t="shared" si="97"/>
        <v>0.53378378378378377</v>
      </c>
      <c r="CJ133" s="14" t="str">
        <f t="shared" si="98"/>
        <v>Large</v>
      </c>
      <c r="CK133" s="14" t="str">
        <f t="shared" si="99"/>
        <v>white
Large</v>
      </c>
      <c r="CL133" s="17">
        <f t="shared" si="100"/>
        <v>-6.488345099922635E-2</v>
      </c>
      <c r="CM133" s="14" t="str">
        <f t="shared" si="101"/>
        <v/>
      </c>
      <c r="CN133" s="14">
        <f t="shared" si="102"/>
        <v>6.488345099922635E-2</v>
      </c>
      <c r="CO133" s="14" t="str">
        <f t="shared" si="103"/>
        <v/>
      </c>
      <c r="CP133" s="14" t="str">
        <f t="shared" si="104"/>
        <v xml:space="preserve">
</v>
      </c>
      <c r="CQ133" s="17">
        <f t="shared" si="105"/>
        <v>-8.0460848331570356E-2</v>
      </c>
      <c r="CR133" s="17" t="str">
        <f t="shared" si="106"/>
        <v/>
      </c>
      <c r="CS133" s="17">
        <f t="shared" si="107"/>
        <v>8.0460848331570356E-2</v>
      </c>
      <c r="CT133" s="17" t="str">
        <f t="shared" si="108"/>
        <v/>
      </c>
      <c r="CU133" s="17" t="str">
        <f t="shared" si="109"/>
        <v xml:space="preserve">
</v>
      </c>
      <c r="CV133" s="151">
        <f t="shared" si="110"/>
        <v>-0.36514837167011077</v>
      </c>
      <c r="CW133" s="17" t="str">
        <f t="shared" si="111"/>
        <v>-</v>
      </c>
      <c r="CX133" s="17">
        <f t="shared" si="112"/>
        <v>0.36514837167011077</v>
      </c>
      <c r="CY133" s="17" t="str">
        <f t="shared" si="113"/>
        <v>moderate</v>
      </c>
      <c r="CZ133" s="17" t="str">
        <f t="shared" si="114"/>
        <v>-
moderate</v>
      </c>
      <c r="DA133" s="17">
        <f t="shared" si="115"/>
        <v>5.2359130729709902E-4</v>
      </c>
      <c r="DB133" s="17" t="str">
        <f t="shared" si="116"/>
        <v/>
      </c>
      <c r="DC133" s="17">
        <f t="shared" si="117"/>
        <v>5.2359130729709902E-4</v>
      </c>
      <c r="DD133" s="17" t="str">
        <f t="shared" si="118"/>
        <v/>
      </c>
      <c r="DE133" s="17" t="str">
        <f t="shared" si="119"/>
        <v xml:space="preserve">
</v>
      </c>
      <c r="DF133" s="17">
        <f t="shared" si="120"/>
        <v>0.45254833995939048</v>
      </c>
      <c r="DG133" s="17" t="str">
        <f t="shared" si="121"/>
        <v>+</v>
      </c>
      <c r="DH133" s="17">
        <f t="shared" si="122"/>
        <v>0.45254833995939048</v>
      </c>
      <c r="DI133" s="17" t="str">
        <f t="shared" si="123"/>
        <v>moderate</v>
      </c>
      <c r="DJ133" s="17" t="str">
        <f t="shared" si="124"/>
        <v>+
moderate</v>
      </c>
      <c r="DK133" s="17">
        <f t="shared" si="125"/>
        <v>-0.40856700113952915</v>
      </c>
      <c r="DL133" s="17" t="str">
        <f t="shared" si="126"/>
        <v>-</v>
      </c>
      <c r="DM133" s="17">
        <f t="shared" si="127"/>
        <v>0.40856700113952915</v>
      </c>
      <c r="DN133" s="17" t="str">
        <f t="shared" si="128"/>
        <v>moderate</v>
      </c>
      <c r="DO133" s="17" t="str">
        <f t="shared" si="129"/>
        <v>-
moderate</v>
      </c>
      <c r="DP133" s="17">
        <f t="shared" si="130"/>
        <v>-0.17835816758618142</v>
      </c>
      <c r="DQ133" s="17" t="str">
        <f t="shared" si="131"/>
        <v>-</v>
      </c>
      <c r="DR133" s="17">
        <f t="shared" si="132"/>
        <v>0.17835816758618142</v>
      </c>
      <c r="DS133" s="17" t="str">
        <f t="shared" si="133"/>
        <v>small</v>
      </c>
      <c r="DT133" s="17" t="str">
        <f t="shared" si="134"/>
        <v>-
small</v>
      </c>
      <c r="DU133" s="17">
        <f t="shared" si="135"/>
        <v>3.262094032473653E-2</v>
      </c>
      <c r="DV133" s="17" t="str">
        <f t="shared" si="136"/>
        <v/>
      </c>
      <c r="DW133" s="17">
        <f t="shared" si="137"/>
        <v>3.262094032473653E-2</v>
      </c>
      <c r="DX133" s="17" t="str">
        <f t="shared" si="138"/>
        <v/>
      </c>
      <c r="DY133" s="17" t="str">
        <f t="shared" si="139"/>
        <v xml:space="preserve">
</v>
      </c>
      <c r="DZ133" s="17">
        <f t="shared" si="140"/>
        <v>0.10398161051202862</v>
      </c>
      <c r="EA133" s="17" t="str">
        <f t="shared" si="141"/>
        <v>+</v>
      </c>
      <c r="EB133" s="17">
        <f t="shared" si="142"/>
        <v>0.10398161051202862</v>
      </c>
      <c r="EC133" s="17" t="str">
        <f t="shared" si="143"/>
        <v>small</v>
      </c>
      <c r="ED133" s="17" t="str">
        <f t="shared" si="144"/>
        <v>+
small</v>
      </c>
      <c r="EE133" s="17">
        <f t="shared" si="145"/>
        <v>-0.47830238194994767</v>
      </c>
      <c r="EF133" s="17" t="str">
        <f t="shared" si="146"/>
        <v>-</v>
      </c>
      <c r="EG133" s="17">
        <f t="shared" si="147"/>
        <v>0.47830238194994767</v>
      </c>
      <c r="EH133" s="17" t="str">
        <f t="shared" si="148"/>
        <v>moderate</v>
      </c>
      <c r="EI133" s="17" t="str">
        <f t="shared" si="149"/>
        <v>-
moderate</v>
      </c>
    </row>
    <row r="134" spans="1:139" x14ac:dyDescent="0.2">
      <c r="A134" s="2" t="s">
        <v>299</v>
      </c>
      <c r="B134" s="2" t="s">
        <v>300</v>
      </c>
      <c r="C134" s="2" t="s">
        <v>301</v>
      </c>
      <c r="D134" s="31">
        <v>3.27</v>
      </c>
      <c r="E134" s="31">
        <v>1.4</v>
      </c>
      <c r="F134" s="125">
        <v>26</v>
      </c>
      <c r="G134" s="31">
        <v>3.56</v>
      </c>
      <c r="H134" s="31">
        <v>1.59</v>
      </c>
      <c r="I134" s="125">
        <v>9</v>
      </c>
      <c r="J134" s="31" t="s">
        <v>442</v>
      </c>
      <c r="K134" s="31" t="s">
        <v>442</v>
      </c>
      <c r="L134" s="125" t="s">
        <v>442</v>
      </c>
      <c r="M134" s="31">
        <v>3</v>
      </c>
      <c r="N134" s="31">
        <v>1.26</v>
      </c>
      <c r="O134" s="125">
        <v>16</v>
      </c>
      <c r="P134" s="31" t="s">
        <v>442</v>
      </c>
      <c r="Q134" s="31" t="s">
        <v>442</v>
      </c>
      <c r="R134" s="125" t="s">
        <v>442</v>
      </c>
      <c r="S134" s="31" t="s">
        <v>442</v>
      </c>
      <c r="T134" s="31" t="s">
        <v>442</v>
      </c>
      <c r="U134" s="125" t="s">
        <v>442</v>
      </c>
      <c r="V134" s="31">
        <v>3.44</v>
      </c>
      <c r="W134" s="31">
        <v>1.51</v>
      </c>
      <c r="X134" s="125">
        <v>9</v>
      </c>
      <c r="Y134" s="31">
        <v>3.18</v>
      </c>
      <c r="Z134" s="31">
        <v>1.38</v>
      </c>
      <c r="AA134" s="125">
        <v>17</v>
      </c>
      <c r="AB134" s="31">
        <v>3.11</v>
      </c>
      <c r="AC134" s="31">
        <v>1.52</v>
      </c>
      <c r="AD134" s="125">
        <v>19</v>
      </c>
      <c r="AE134" s="31">
        <v>3.71</v>
      </c>
      <c r="AF134" s="31">
        <v>0.95</v>
      </c>
      <c r="AG134" s="125">
        <v>7</v>
      </c>
      <c r="AH134" s="31">
        <v>3.5428571428571423</v>
      </c>
      <c r="AI134" s="31">
        <v>1.3578282214593995</v>
      </c>
      <c r="AJ134" s="125">
        <v>35</v>
      </c>
      <c r="AK134" s="31">
        <v>3.375</v>
      </c>
      <c r="AL134" s="31">
        <v>1.5</v>
      </c>
      <c r="AM134" s="125">
        <v>16</v>
      </c>
      <c r="AN134" s="31" t="s">
        <v>442</v>
      </c>
      <c r="AO134" s="31" t="s">
        <v>442</v>
      </c>
      <c r="AP134" s="125" t="s">
        <v>442</v>
      </c>
      <c r="AQ134" s="31">
        <v>3.8823529411764706</v>
      </c>
      <c r="AR134" s="31">
        <v>1.1663164740528442</v>
      </c>
      <c r="AS134" s="125">
        <v>17</v>
      </c>
      <c r="AT134" s="31" t="s">
        <v>442</v>
      </c>
      <c r="AU134" s="31" t="s">
        <v>442</v>
      </c>
      <c r="AV134" s="125" t="s">
        <v>442</v>
      </c>
      <c r="AW134" s="31">
        <v>3.1999999999999997</v>
      </c>
      <c r="AX134" s="31">
        <v>1.5491933384829668</v>
      </c>
      <c r="AY134" s="125">
        <v>10</v>
      </c>
      <c r="AZ134" s="31">
        <v>3.1999999999999997</v>
      </c>
      <c r="BA134" s="31">
        <v>1.4242792663559447</v>
      </c>
      <c r="BB134" s="125">
        <v>15</v>
      </c>
      <c r="BC134" s="31">
        <v>3.8</v>
      </c>
      <c r="BD134" s="31">
        <v>1.2814465510343749</v>
      </c>
      <c r="BE134" s="125">
        <v>20</v>
      </c>
      <c r="BF134" s="31">
        <v>3.6551724137931032</v>
      </c>
      <c r="BG134" s="31">
        <v>1.2894035738878187</v>
      </c>
      <c r="BH134" s="125">
        <v>29</v>
      </c>
      <c r="BI134" s="31">
        <v>3</v>
      </c>
      <c r="BJ134" s="31">
        <v>1.6733200530681511</v>
      </c>
      <c r="BK134" s="125">
        <v>6</v>
      </c>
      <c r="BL134" s="6"/>
      <c r="BM134" s="17" t="str">
        <f t="shared" si="76"/>
        <v>N&lt;5</v>
      </c>
      <c r="BN134" s="14" t="str">
        <f t="shared" ref="BN134:BN197" si="150">IF(BM134="N&lt;5","N&lt;5",IF(BM134&lt;-0.1,"tenured",IF(BM134&gt;0.1,"pre-ten","")))</f>
        <v>N&lt;5</v>
      </c>
      <c r="BO134" s="14" t="str">
        <f t="shared" si="77"/>
        <v>N&lt;5</v>
      </c>
      <c r="BP134" s="14" t="str">
        <f t="shared" si="78"/>
        <v>N&lt;5</v>
      </c>
      <c r="BQ134" s="14" t="str">
        <f t="shared" si="79"/>
        <v>N&lt;5
N&lt;5</v>
      </c>
      <c r="BR134" s="17">
        <f t="shared" si="80"/>
        <v>0.35220125786163525</v>
      </c>
      <c r="BS134" s="14" t="str">
        <f t="shared" si="81"/>
        <v>ntt</v>
      </c>
      <c r="BT134" s="14">
        <f t="shared" si="82"/>
        <v>0.35220125786163525</v>
      </c>
      <c r="BU134" s="14" t="str">
        <f t="shared" si="83"/>
        <v>moderate</v>
      </c>
      <c r="BV134" s="14" t="str">
        <f t="shared" si="84"/>
        <v>ntt
moderate</v>
      </c>
      <c r="BW134" s="17" t="str">
        <f t="shared" si="85"/>
        <v>N&lt;5</v>
      </c>
      <c r="BX134" s="14" t="str">
        <f t="shared" si="86"/>
        <v>N&lt;5</v>
      </c>
      <c r="BY134" s="14" t="str">
        <f t="shared" si="87"/>
        <v>N&lt;5</v>
      </c>
      <c r="BZ134" s="14" t="str">
        <f t="shared" si="88"/>
        <v>N&lt;5</v>
      </c>
      <c r="CA134" s="14" t="str">
        <f t="shared" si="89"/>
        <v>N&lt;5
N&lt;5</v>
      </c>
      <c r="CB134" s="17">
        <f t="shared" si="90"/>
        <v>0.17218543046357601</v>
      </c>
      <c r="CC134" s="14" t="str">
        <f t="shared" si="91"/>
        <v>women</v>
      </c>
      <c r="CD134" s="14">
        <f t="shared" si="92"/>
        <v>0.17218543046357601</v>
      </c>
      <c r="CE134" s="14" t="str">
        <f t="shared" si="93"/>
        <v>small</v>
      </c>
      <c r="CF134" s="14" t="str">
        <f t="shared" si="94"/>
        <v>women
small</v>
      </c>
      <c r="CG134" s="17">
        <f t="shared" si="95"/>
        <v>-0.39473684210526322</v>
      </c>
      <c r="CH134" s="14" t="str">
        <f t="shared" si="96"/>
        <v>white</v>
      </c>
      <c r="CI134" s="14">
        <f t="shared" si="97"/>
        <v>0.39473684210526322</v>
      </c>
      <c r="CJ134" s="14" t="str">
        <f t="shared" si="98"/>
        <v>moderate</v>
      </c>
      <c r="CK134" s="14" t="str">
        <f t="shared" si="99"/>
        <v>white
moderate</v>
      </c>
      <c r="CL134" s="17">
        <f t="shared" si="100"/>
        <v>0.20095115018590071</v>
      </c>
      <c r="CM134" s="14" t="str">
        <f t="shared" si="101"/>
        <v>+</v>
      </c>
      <c r="CN134" s="14">
        <f t="shared" si="102"/>
        <v>0.20095115018590071</v>
      </c>
      <c r="CO134" s="14" t="str">
        <f t="shared" si="103"/>
        <v>small</v>
      </c>
      <c r="CP134" s="14" t="str">
        <f t="shared" si="104"/>
        <v>+
small</v>
      </c>
      <c r="CQ134" s="17">
        <f t="shared" si="105"/>
        <v>-0.12333333333333336</v>
      </c>
      <c r="CR134" s="17" t="str">
        <f t="shared" si="106"/>
        <v>-</v>
      </c>
      <c r="CS134" s="17">
        <f t="shared" si="107"/>
        <v>0.12333333333333336</v>
      </c>
      <c r="CT134" s="17" t="str">
        <f t="shared" si="108"/>
        <v>small</v>
      </c>
      <c r="CU134" s="17" t="str">
        <f t="shared" si="109"/>
        <v>-
small</v>
      </c>
      <c r="CV134" s="151" t="str">
        <f t="shared" si="110"/>
        <v>N&lt;5</v>
      </c>
      <c r="CW134" s="17" t="str">
        <f t="shared" si="111"/>
        <v>N&lt;5</v>
      </c>
      <c r="CX134" s="17" t="str">
        <f t="shared" si="112"/>
        <v>N&lt;5</v>
      </c>
      <c r="CY134" s="17" t="str">
        <f t="shared" si="113"/>
        <v>N&lt;5</v>
      </c>
      <c r="CZ134" s="17" t="str">
        <f t="shared" si="114"/>
        <v>N&lt;5
N&lt;5</v>
      </c>
      <c r="DA134" s="17">
        <f t="shared" si="115"/>
        <v>0.75652960479103404</v>
      </c>
      <c r="DB134" s="17" t="str">
        <f t="shared" si="116"/>
        <v>+</v>
      </c>
      <c r="DC134" s="17">
        <f t="shared" si="117"/>
        <v>0.75652960479103404</v>
      </c>
      <c r="DD134" s="17" t="str">
        <f t="shared" si="118"/>
        <v>Large</v>
      </c>
      <c r="DE134" s="17" t="str">
        <f t="shared" si="119"/>
        <v>+
Large</v>
      </c>
      <c r="DF134" s="17" t="str">
        <f t="shared" si="120"/>
        <v>N&lt;5</v>
      </c>
      <c r="DG134" s="17" t="str">
        <f t="shared" si="121"/>
        <v>N&lt;5</v>
      </c>
      <c r="DH134" s="17" t="str">
        <f t="shared" si="122"/>
        <v>N&lt;5</v>
      </c>
      <c r="DI134" s="17" t="str">
        <f t="shared" si="123"/>
        <v>N&lt;5</v>
      </c>
      <c r="DJ134" s="17" t="str">
        <f t="shared" si="124"/>
        <v>N&lt;5
N&lt;5</v>
      </c>
      <c r="DK134" s="17" t="str">
        <f t="shared" si="125"/>
        <v>N&lt;5</v>
      </c>
      <c r="DL134" s="17" t="str">
        <f t="shared" si="126"/>
        <v>N&lt;5</v>
      </c>
      <c r="DM134" s="17" t="str">
        <f t="shared" si="127"/>
        <v>N&lt;5</v>
      </c>
      <c r="DN134" s="17" t="str">
        <f t="shared" si="128"/>
        <v>N&lt;5</v>
      </c>
      <c r="DO134" s="17" t="str">
        <f t="shared" si="129"/>
        <v>N&lt;5
N&lt;5</v>
      </c>
      <c r="DP134" s="17">
        <f t="shared" si="130"/>
        <v>-0.16850627939985843</v>
      </c>
      <c r="DQ134" s="17" t="str">
        <f t="shared" si="131"/>
        <v>-</v>
      </c>
      <c r="DR134" s="17">
        <f t="shared" si="132"/>
        <v>0.16850627939985843</v>
      </c>
      <c r="DS134" s="17" t="str">
        <f t="shared" si="133"/>
        <v>small</v>
      </c>
      <c r="DT134" s="17" t="str">
        <f t="shared" si="134"/>
        <v>-
small</v>
      </c>
      <c r="DU134" s="17">
        <f t="shared" si="135"/>
        <v>0.48382821702515794</v>
      </c>
      <c r="DV134" s="17" t="str">
        <f t="shared" si="136"/>
        <v>+</v>
      </c>
      <c r="DW134" s="17">
        <f t="shared" si="137"/>
        <v>0.48382821702515794</v>
      </c>
      <c r="DX134" s="17" t="str">
        <f t="shared" si="138"/>
        <v>moderate</v>
      </c>
      <c r="DY134" s="17" t="str">
        <f t="shared" si="139"/>
        <v>+
moderate</v>
      </c>
      <c r="DZ134" s="17">
        <f t="shared" si="140"/>
        <v>0.42280975858419229</v>
      </c>
      <c r="EA134" s="17" t="str">
        <f t="shared" si="141"/>
        <v>+</v>
      </c>
      <c r="EB134" s="17">
        <f t="shared" si="142"/>
        <v>0.42280975858419229</v>
      </c>
      <c r="EC134" s="17" t="str">
        <f t="shared" si="143"/>
        <v>moderate</v>
      </c>
      <c r="ED134" s="17" t="str">
        <f t="shared" si="144"/>
        <v>+
moderate</v>
      </c>
      <c r="EE134" s="17">
        <f t="shared" si="145"/>
        <v>-0.42430615631370971</v>
      </c>
      <c r="EF134" s="17" t="str">
        <f t="shared" si="146"/>
        <v>-</v>
      </c>
      <c r="EG134" s="17">
        <f t="shared" si="147"/>
        <v>0.42430615631370971</v>
      </c>
      <c r="EH134" s="17" t="str">
        <f t="shared" si="148"/>
        <v>moderate</v>
      </c>
      <c r="EI134" s="17" t="str">
        <f t="shared" si="149"/>
        <v>-
moderate</v>
      </c>
    </row>
    <row r="135" spans="1:139" s="117" customFormat="1" x14ac:dyDescent="0.2">
      <c r="A135" s="113"/>
      <c r="B135" s="113"/>
      <c r="C135" s="114" t="s">
        <v>36</v>
      </c>
      <c r="D135" s="115">
        <v>3.11</v>
      </c>
      <c r="E135" s="115">
        <v>0.84</v>
      </c>
      <c r="F135" s="128">
        <v>57</v>
      </c>
      <c r="G135" s="115">
        <v>3.28</v>
      </c>
      <c r="H135" s="115">
        <v>0.73</v>
      </c>
      <c r="I135" s="128">
        <v>30</v>
      </c>
      <c r="J135" s="115" t="s">
        <v>442</v>
      </c>
      <c r="K135" s="115" t="s">
        <v>442</v>
      </c>
      <c r="L135" s="128" t="s">
        <v>442</v>
      </c>
      <c r="M135" s="115">
        <v>2.93</v>
      </c>
      <c r="N135" s="115">
        <v>0.99</v>
      </c>
      <c r="O135" s="128">
        <v>23</v>
      </c>
      <c r="P135" s="120">
        <v>3.25</v>
      </c>
      <c r="Q135" s="120">
        <v>0.96</v>
      </c>
      <c r="R135" s="128">
        <v>13</v>
      </c>
      <c r="S135" s="120">
        <v>3.31</v>
      </c>
      <c r="T135" s="120">
        <v>0.56000000000000005</v>
      </c>
      <c r="U135" s="128">
        <v>14</v>
      </c>
      <c r="V135" s="120">
        <v>3.07</v>
      </c>
      <c r="W135" s="120">
        <v>0.92</v>
      </c>
      <c r="X135" s="128">
        <v>29</v>
      </c>
      <c r="Y135" s="120">
        <v>3.16</v>
      </c>
      <c r="Z135" s="120">
        <v>0.76</v>
      </c>
      <c r="AA135" s="128">
        <v>28</v>
      </c>
      <c r="AB135" s="120">
        <v>3.17</v>
      </c>
      <c r="AC135" s="120">
        <v>0.87</v>
      </c>
      <c r="AD135" s="128">
        <v>43</v>
      </c>
      <c r="AE135" s="120">
        <v>2.95</v>
      </c>
      <c r="AF135" s="120">
        <v>0.73</v>
      </c>
      <c r="AG135" s="128">
        <v>14</v>
      </c>
      <c r="AH135" s="115">
        <v>3.0880281690140845</v>
      </c>
      <c r="AI135" s="115">
        <v>0.98479384313717433</v>
      </c>
      <c r="AJ135" s="128">
        <v>71</v>
      </c>
      <c r="AK135" s="115">
        <v>3.1838235294117649</v>
      </c>
      <c r="AL135" s="115">
        <v>1.0081276215081958</v>
      </c>
      <c r="AM135" s="128">
        <v>34</v>
      </c>
      <c r="AN135" s="115">
        <v>2.333333333333333</v>
      </c>
      <c r="AO135" s="115">
        <v>1.505545305418162</v>
      </c>
      <c r="AP135" s="128">
        <v>6</v>
      </c>
      <c r="AQ135" s="115">
        <v>3.1290322580645165</v>
      </c>
      <c r="AR135" s="115">
        <v>0.80070533422605872</v>
      </c>
      <c r="AS135" s="128">
        <v>31</v>
      </c>
      <c r="AT135" s="120">
        <v>3</v>
      </c>
      <c r="AU135" s="120">
        <v>1.2686114456365274</v>
      </c>
      <c r="AV135" s="128">
        <v>9</v>
      </c>
      <c r="AW135" s="120">
        <v>3.2261904761904758</v>
      </c>
      <c r="AX135" s="120">
        <v>0.9965715036588001</v>
      </c>
      <c r="AY135" s="128">
        <v>21</v>
      </c>
      <c r="AZ135" s="120">
        <v>3.0882352941176467</v>
      </c>
      <c r="BA135" s="120">
        <v>0.92089044716854052</v>
      </c>
      <c r="BB135" s="128">
        <v>34</v>
      </c>
      <c r="BC135" s="120">
        <v>3.0878378378378377</v>
      </c>
      <c r="BD135" s="120">
        <v>1.0528008546917311</v>
      </c>
      <c r="BE135" s="128">
        <v>37</v>
      </c>
      <c r="BF135" s="120">
        <v>3.0296610169491527</v>
      </c>
      <c r="BG135" s="120">
        <v>1.0235215849377239</v>
      </c>
      <c r="BH135" s="128">
        <v>59</v>
      </c>
      <c r="BI135" s="120">
        <v>3.375</v>
      </c>
      <c r="BJ135" s="120">
        <v>0.73469226705657331</v>
      </c>
      <c r="BK135" s="128">
        <v>12</v>
      </c>
      <c r="BL135" s="118"/>
      <c r="BM135" s="151" t="str">
        <f t="shared" ref="BM135:BM198" si="151">IF(G135="N&lt;5","N&lt;5",IF(J135="N&lt;5","N&lt;5",(G135-J135)/H135))</f>
        <v>N&lt;5</v>
      </c>
      <c r="BN135" s="106" t="str">
        <f t="shared" si="150"/>
        <v>N&lt;5</v>
      </c>
      <c r="BO135" s="106" t="str">
        <f t="shared" ref="BO135:BO198" si="152">IF(BN135="N&lt;5","N&lt;5",(ABS(BM135)))</f>
        <v>N&lt;5</v>
      </c>
      <c r="BP135" s="106" t="str">
        <f t="shared" ref="BP135:BP198" si="153">IF(BO135="N&lt;5","N&lt;5",IF(AND(BO135&gt;0.1,BO135&lt;0.3),"small",IF(AND(BO135&gt;0.3,BO135&lt;0.5),"moderate",IF(BO135&gt;0.5,"Large",""))))</f>
        <v>N&lt;5</v>
      </c>
      <c r="BQ135" s="106" t="str">
        <f t="shared" ref="BQ135:BQ198" si="154">IFERROR(BN135&amp;CHAR(10)&amp;CHAR(10)&amp;BP135,"")</f>
        <v>N&lt;5
N&lt;5</v>
      </c>
      <c r="BR135" s="151">
        <f t="shared" ref="BR135:BR198" si="155">IF(G135="N&lt;5","N&lt;5",IF(M135="N&lt;5","N&lt;5",(G135-M135)/H135))</f>
        <v>0.47945205479452008</v>
      </c>
      <c r="BS135" s="106" t="str">
        <f t="shared" ref="BS135:BS198" si="156">IF(BR135="N&lt;5","N&lt;5",IF(BR135&lt;-0.1,"tenured",IF(BR135&gt;0.1,"ntt","")))</f>
        <v>ntt</v>
      </c>
      <c r="BT135" s="106">
        <f t="shared" ref="BT135:BT198" si="157">IF(BS135="N&lt;5","N&lt;5",(ABS(BR135)))</f>
        <v>0.47945205479452008</v>
      </c>
      <c r="BU135" s="106" t="str">
        <f t="shared" ref="BU135:BU198" si="158">IF(BT135="N&lt;5","N&lt;5",IF(AND(BT135&gt;0.1,BT135&lt;0.3),"small",IF(AND(BT135&gt;0.3,BT135&lt;0.5),"moderate",IF(BT135&gt;0.5,"Large",""))))</f>
        <v>moderate</v>
      </c>
      <c r="BV135" s="106" t="str">
        <f t="shared" ref="BV135:BV198" si="159">IFERROR(BS135&amp;CHAR(10)&amp;CHAR(10)&amp;BU135,"")</f>
        <v>ntt
moderate</v>
      </c>
      <c r="BW135" s="151">
        <f t="shared" ref="BW135:BW198" si="160">IF(P135="N&lt;5","N&lt;5",IF(S135="N&lt;5","N&lt;5",(P135-S135)/Q135))</f>
        <v>-6.2500000000000056E-2</v>
      </c>
      <c r="BX135" s="106" t="str">
        <f t="shared" ref="BX135:BX198" si="161">IF(BW135="N&lt;5","N&lt;5",IF(BW135&lt;-0.1,"full",IF(BW135&gt;0.1,"assoc","")))</f>
        <v/>
      </c>
      <c r="BY135" s="106">
        <f t="shared" ref="BY135:BY198" si="162">IF(BX135="N&lt;5","N&lt;5",(ABS(BW135)))</f>
        <v>6.2500000000000056E-2</v>
      </c>
      <c r="BZ135" s="106" t="str">
        <f t="shared" ref="BZ135:BZ198" si="163">IF(BY135="N&lt;5","N&lt;5",IF(AND(BY135&gt;0.1,BY135&lt;0.3),"small",IF(AND(BY135&gt;0.3,BY135&lt;0.5),"moderate",IF(BY135&gt;0.5,"Large",""))))</f>
        <v/>
      </c>
      <c r="CA135" s="106" t="str">
        <f t="shared" ref="CA135:CA198" si="164">IFERROR(BX135&amp;CHAR(10)&amp;CHAR(10)&amp;BZ135,"")</f>
        <v xml:space="preserve">
</v>
      </c>
      <c r="CB135" s="151">
        <f t="shared" ref="CB135:CB198" si="165">IF(V135="N&lt;5","N&lt;5",IF(Y135="N&lt;5","N&lt;5",(V135-Y135)/W135))</f>
        <v>-9.7826086956522063E-2</v>
      </c>
      <c r="CC135" s="106" t="str">
        <f t="shared" ref="CC135:CC198" si="166">IF(CB135="N&lt;5","N&lt;5",IF(CB135&lt;-0.1,"men",IF(CB135&gt;0.1,"women","")))</f>
        <v/>
      </c>
      <c r="CD135" s="106">
        <f t="shared" ref="CD135:CD198" si="167">IF(CC135="N&lt;5","N&lt;5",(ABS(CB135)))</f>
        <v>9.7826086956522063E-2</v>
      </c>
      <c r="CE135" s="106" t="str">
        <f t="shared" ref="CE135:CE198" si="168">IF(CD135="N&lt;5","N&lt;5",IF(AND(CD135&gt;0.1,CD135&lt;0.3),"small",IF(AND(CD135&gt;0.3,CD135&lt;0.5),"moderate",IF(CD135&gt;0.5,"Large",""))))</f>
        <v/>
      </c>
      <c r="CF135" s="106" t="str">
        <f t="shared" ref="CF135:CF198" si="169">IFERROR(CC135&amp;CHAR(10)&amp;CHAR(10)&amp;CE135,"")</f>
        <v xml:space="preserve">
</v>
      </c>
      <c r="CG135" s="151">
        <f t="shared" ref="CG135:CG198" si="170">IF(AB135="N&lt;5","N&lt;5",IF(AE135="N&lt;5","N&lt;5",(AB135-AE135)/AC135))</f>
        <v>0.2528735632183905</v>
      </c>
      <c r="CH135" s="106" t="str">
        <f t="shared" ref="CH135:CH198" si="171">IF(CG135="N&lt;5","N&lt;5",IF(CG135&lt;-0.1,"white",IF(CG135&gt;0.1,"foc","")))</f>
        <v>foc</v>
      </c>
      <c r="CI135" s="106">
        <f t="shared" ref="CI135:CI198" si="172">IF(CH135="N&lt;5","N&lt;5",(ABS(CG135)))</f>
        <v>0.2528735632183905</v>
      </c>
      <c r="CJ135" s="106" t="str">
        <f t="shared" ref="CJ135:CJ198" si="173">IF(CI135="N&lt;5","N&lt;5",IF(AND(CI135&gt;0.1,CI135&lt;0.3),"small",IF(AND(CI135&gt;0.3,CI135&lt;0.5),"moderate",IF(CI135&gt;0.5,"Large",""))))</f>
        <v>small</v>
      </c>
      <c r="CK135" s="106" t="str">
        <f t="shared" ref="CK135:CK198" si="174">IFERROR(CH135&amp;CHAR(10)&amp;CHAR(10)&amp;CJ135,"")</f>
        <v>foc
small</v>
      </c>
      <c r="CL135" s="151">
        <f t="shared" ref="CL135:CL198" si="175">IF(AH135="N&lt;5","N&lt;5",IF(D135="N&lt;5","N&lt;5",(AH135-D135)/AI135))</f>
        <v>-2.2311097027091043E-2</v>
      </c>
      <c r="CM135" s="106" t="str">
        <f t="shared" ref="CM135:CM198" si="176">IF(CL135="N&lt;5","N&lt;5",IF(CL135&lt;-0.1,"-",IF(CL135&gt;0.1,"+","")))</f>
        <v/>
      </c>
      <c r="CN135" s="106">
        <f t="shared" ref="CN135:CN198" si="177">IF(CM135="N&lt;5","N&lt;5",(ABS(CL135)))</f>
        <v>2.2311097027091043E-2</v>
      </c>
      <c r="CO135" s="106" t="str">
        <f t="shared" ref="CO135:CO198" si="178">IF(CN135="N&lt;5","N&lt;5",IF(AND(CN135&gt;0.1,CN135&lt;0.3),"small",IF(AND(CN135&gt;0.3,CN135&lt;0.5),"moderate",IF(CN135&gt;0.5,"Large",""))))</f>
        <v/>
      </c>
      <c r="CP135" s="106" t="str">
        <f t="shared" ref="CP135:CP198" si="179">IFERROR(CM135&amp;CHAR(10)&amp;CHAR(10)&amp;CO135,"")</f>
        <v xml:space="preserve">
</v>
      </c>
      <c r="CQ135" s="151">
        <f t="shared" ref="CQ135:CQ198" si="180">IF(AK135="N&lt;5","N&lt;5",IF(G135="N&lt;5","N&lt;5",(AK135-G135)/AL135))</f>
        <v>-9.5401086664356385E-2</v>
      </c>
      <c r="CR135" s="151" t="str">
        <f t="shared" ref="CR135:CR198" si="181">IF(CQ135="N&lt;5","N&lt;5",IF(CQ135&lt;-0.1,"-",IF(CQ135&gt;0.1,"+","")))</f>
        <v/>
      </c>
      <c r="CS135" s="151">
        <f t="shared" ref="CS135:CS198" si="182">IF(CR135="N&lt;5","N&lt;5",(ABS(CQ135)))</f>
        <v>9.5401086664356385E-2</v>
      </c>
      <c r="CT135" s="151" t="str">
        <f t="shared" ref="CT135:CT198" si="183">IF(CS135="N&lt;5","N&lt;5",IF(AND(CS135&gt;0.1,CS135&lt;0.3),"small",IF(AND(CS135&gt;0.3,CS135&lt;0.5),"moderate",IF(CS135&gt;0.5,"Large",""))))</f>
        <v/>
      </c>
      <c r="CU135" s="151" t="str">
        <f t="shared" ref="CU135:CU198" si="184">IFERROR(CR135&amp;CHAR(10)&amp;CHAR(10)&amp;CT135,"")</f>
        <v xml:space="preserve">
</v>
      </c>
      <c r="CV135" s="151" t="str">
        <f t="shared" ref="CV135:CV198" si="185">IF(AN135="N&lt;5","N&lt;5",IF(J135="N&lt;5","N&lt;5",(AN135-J135)/AO135))</f>
        <v>N&lt;5</v>
      </c>
      <c r="CW135" s="151" t="str">
        <f t="shared" ref="CW135:CW198" si="186">IF(CV135="N&lt;5","N&lt;5",IF(CV135&lt;-0.1,"-",IF(CV135&gt;0.1,"+","")))</f>
        <v>N&lt;5</v>
      </c>
      <c r="CX135" s="151" t="str">
        <f t="shared" ref="CX135:CX198" si="187">IF(CW135="N&lt;5","N&lt;5",(ABS(CV135)))</f>
        <v>N&lt;5</v>
      </c>
      <c r="CY135" s="151" t="str">
        <f t="shared" ref="CY135:CY198" si="188">IF(CX135="N&lt;5","N&lt;5",IF(AND(CX135&gt;0.1,CX135&lt;0.3),"small",IF(AND(CX135&gt;0.3,CX135&lt;0.5),"moderate",IF(CX135&gt;0.5,"Large",""))))</f>
        <v>N&lt;5</v>
      </c>
      <c r="CZ135" s="151" t="str">
        <f t="shared" ref="CZ135:CZ198" si="189">IFERROR(CW135&amp;CHAR(10)&amp;CHAR(10)&amp;CY135,"")</f>
        <v>N&lt;5
N&lt;5</v>
      </c>
      <c r="DA135" s="151">
        <f t="shared" ref="DA135:DA198" si="190">IF(AQ135="N&lt;5","N&lt;5",IF(M135="N&lt;5","N&lt;5",(AQ135-M135)/AR135))</f>
        <v>0.24857116539244214</v>
      </c>
      <c r="DB135" s="151" t="str">
        <f t="shared" ref="DB135:DB198" si="191">IF(DA135="N&lt;5","N&lt;5",IF(DA135&lt;-0.1,"-",IF(DA135&gt;0.1,"+","")))</f>
        <v>+</v>
      </c>
      <c r="DC135" s="151">
        <f t="shared" ref="DC135:DC198" si="192">IF(DB135="N&lt;5","N&lt;5",(ABS(DA135)))</f>
        <v>0.24857116539244214</v>
      </c>
      <c r="DD135" s="151" t="str">
        <f t="shared" ref="DD135:DD198" si="193">IF(DC135="N&lt;5","N&lt;5",IF(AND(DC135&gt;0.1,DC135&lt;0.3),"small",IF(AND(DC135&gt;0.3,DC135&lt;0.5),"moderate",IF(DC135&gt;0.5,"Large",""))))</f>
        <v>small</v>
      </c>
      <c r="DE135" s="151" t="str">
        <f t="shared" ref="DE135:DE198" si="194">IFERROR(DB135&amp;CHAR(10)&amp;CHAR(10)&amp;DD135,"")</f>
        <v>+
small</v>
      </c>
      <c r="DF135" s="151">
        <f t="shared" ref="DF135:DF198" si="195">IF(AT135="N&lt;5","N&lt;5",IF(P135="N&lt;5","N&lt;5",(AT135-P135)/AU135))</f>
        <v>-0.19706585563285864</v>
      </c>
      <c r="DG135" s="151" t="str">
        <f t="shared" ref="DG135:DG198" si="196">IF(DF135="N&lt;5","N&lt;5",IF(DF135&lt;-0.1,"-",IF(DF135&gt;0.1,"+","")))</f>
        <v>-</v>
      </c>
      <c r="DH135" s="151">
        <f t="shared" ref="DH135:DH198" si="197">IF(DG135="N&lt;5","N&lt;5",(ABS(DF135)))</f>
        <v>0.19706585563285864</v>
      </c>
      <c r="DI135" s="151" t="str">
        <f t="shared" ref="DI135:DI198" si="198">IF(DH135="N&lt;5","N&lt;5",IF(AND(DH135&gt;0.1,DH135&lt;0.3),"small",IF(AND(DH135&gt;0.3,DH135&lt;0.5),"moderate",IF(DH135&gt;0.5,"Large",""))))</f>
        <v>small</v>
      </c>
      <c r="DJ135" s="151" t="str">
        <f t="shared" ref="DJ135:DJ198" si="199">IFERROR(DG135&amp;CHAR(10)&amp;CHAR(10)&amp;DI135,"")</f>
        <v>-
small</v>
      </c>
      <c r="DK135" s="151">
        <f t="shared" ref="DK135:DK198" si="200">IF(AW135="N&lt;5","N&lt;5",IF(S135="N&lt;5","N&lt;5",(AW135-S135)/AX135))</f>
        <v>-8.4097852990805966E-2</v>
      </c>
      <c r="DL135" s="151" t="str">
        <f t="shared" ref="DL135:DL198" si="201">IF(DK135="N&lt;5","N&lt;5",IF(DK135&lt;-0.1,"-",IF(DK135&gt;0.1,"+","")))</f>
        <v/>
      </c>
      <c r="DM135" s="151">
        <f t="shared" ref="DM135:DM198" si="202">IF(DL135="N&lt;5","N&lt;5",(ABS(DK135)))</f>
        <v>8.4097852990805966E-2</v>
      </c>
      <c r="DN135" s="151" t="str">
        <f t="shared" ref="DN135:DN198" si="203">IF(DM135="N&lt;5","N&lt;5",IF(AND(DM135&gt;0.1,DM135&lt;0.3),"small",IF(AND(DM135&gt;0.3,DM135&lt;0.5),"moderate",IF(DM135&gt;0.5,"Large",""))))</f>
        <v/>
      </c>
      <c r="DO135" s="151" t="str">
        <f t="shared" ref="DO135:DO198" si="204">IFERROR(DL135&amp;CHAR(10)&amp;CHAR(10)&amp;DN135,"")</f>
        <v xml:space="preserve">
</v>
      </c>
      <c r="DP135" s="151">
        <f t="shared" ref="DP135:DP198" si="205">IF(AZ135="N&lt;5","N&lt;5",IF(V135="N&lt;5","N&lt;5",(AZ135-V135)/BA135))</f>
        <v>1.9801806147207758E-2</v>
      </c>
      <c r="DQ135" s="151" t="str">
        <f t="shared" ref="DQ135:DQ198" si="206">IF(DP135="N&lt;5","N&lt;5",IF(DP135&lt;-0.1,"-",IF(DP135&gt;0.1,"+","")))</f>
        <v/>
      </c>
      <c r="DR135" s="151">
        <f t="shared" ref="DR135:DR198" si="207">IF(DQ135="N&lt;5","N&lt;5",(ABS(DP135)))</f>
        <v>1.9801806147207758E-2</v>
      </c>
      <c r="DS135" s="151" t="str">
        <f t="shared" ref="DS135:DS198" si="208">IF(DR135="N&lt;5","N&lt;5",IF(AND(DR135&gt;0.1,DR135&lt;0.3),"small",IF(AND(DR135&gt;0.3,DR135&lt;0.5),"moderate",IF(DR135&gt;0.5,"Large",""))))</f>
        <v/>
      </c>
      <c r="DT135" s="151" t="str">
        <f t="shared" ref="DT135:DT198" si="209">IFERROR(DQ135&amp;CHAR(10)&amp;CHAR(10)&amp;DS135,"")</f>
        <v xml:space="preserve">
</v>
      </c>
      <c r="DU135" s="151">
        <f t="shared" ref="DU135:DU198" si="210">IF(BC135="N&lt;5","N&lt;5",IF(Y135="N&lt;5","N&lt;5",(BC135-Y135)/BD135))</f>
        <v>-6.8543031515007749E-2</v>
      </c>
      <c r="DV135" s="151" t="str">
        <f t="shared" ref="DV135:DV198" si="211">IF(DU135="N&lt;5","N&lt;5",IF(DU135&lt;-0.1,"-",IF(DU135&gt;0.1,"+","")))</f>
        <v/>
      </c>
      <c r="DW135" s="151">
        <f t="shared" ref="DW135:DW198" si="212">IF(DV135="N&lt;5","N&lt;5",(ABS(DU135)))</f>
        <v>6.8543031515007749E-2</v>
      </c>
      <c r="DX135" s="151" t="str">
        <f t="shared" ref="DX135:DX198" si="213">IF(DW135="N&lt;5","N&lt;5",IF(AND(DW135&gt;0.1,DW135&lt;0.3),"small",IF(AND(DW135&gt;0.3,DW135&lt;0.5),"moderate",IF(DW135&gt;0.5,"Large",""))))</f>
        <v/>
      </c>
      <c r="DY135" s="151" t="str">
        <f t="shared" ref="DY135:DY198" si="214">IFERROR(DV135&amp;CHAR(10)&amp;CHAR(10)&amp;DX135,"")</f>
        <v xml:space="preserve">
</v>
      </c>
      <c r="DZ135" s="151">
        <f t="shared" ref="DZ135:DZ198" si="215">IF(BF135="N&lt;5","N&lt;5",IF(AB135="N&lt;5","N&lt;5",(BF135-AB135)/BG135))</f>
        <v>-0.13711384802831114</v>
      </c>
      <c r="EA135" s="151" t="str">
        <f t="shared" ref="EA135:EA198" si="216">IF(DZ135="N&lt;5","N&lt;5",IF(DZ135&lt;-0.1,"-",IF(DZ135&gt;0.1,"+","")))</f>
        <v>-</v>
      </c>
      <c r="EB135" s="151">
        <f t="shared" ref="EB135:EB198" si="217">IF(EA135="N&lt;5","N&lt;5",(ABS(DZ135)))</f>
        <v>0.13711384802831114</v>
      </c>
      <c r="EC135" s="151" t="str">
        <f t="shared" ref="EC135:EC198" si="218">IF(EB135="N&lt;5","N&lt;5",IF(AND(EB135&gt;0.1,EB135&lt;0.3),"small",IF(AND(EB135&gt;0.3,EB135&lt;0.5),"moderate",IF(EB135&gt;0.5,"Large",""))))</f>
        <v>small</v>
      </c>
      <c r="ED135" s="151" t="str">
        <f t="shared" ref="ED135:ED198" si="219">IFERROR(EA135&amp;CHAR(10)&amp;CHAR(10)&amp;EC135,"")</f>
        <v>-
small</v>
      </c>
      <c r="EE135" s="151">
        <f t="shared" ref="EE135:EE198" si="220">IF(BI135="N&lt;5","N&lt;5",IF(AE135="N&lt;5","N&lt;5",(BI135-AE135)/BJ135))</f>
        <v>0.57847349027191231</v>
      </c>
      <c r="EF135" s="151" t="str">
        <f t="shared" ref="EF135:EF198" si="221">IF(EE135="N&lt;5","N&lt;5",IF(EE135&lt;-0.1,"-",IF(EE135&gt;0.1,"+","")))</f>
        <v>+</v>
      </c>
      <c r="EG135" s="151">
        <f t="shared" ref="EG135:EG198" si="222">IF(EF135="N&lt;5","N&lt;5",(ABS(EE135)))</f>
        <v>0.57847349027191231</v>
      </c>
      <c r="EH135" s="151" t="str">
        <f t="shared" ref="EH135:EH198" si="223">IF(EG135="N&lt;5","N&lt;5",IF(AND(EG135&gt;0.1,EG135&lt;0.3),"small",IF(AND(EG135&gt;0.3,EG135&lt;0.5),"moderate",IF(EG135&gt;0.5,"Large",""))))</f>
        <v>Large</v>
      </c>
      <c r="EI135" s="151" t="str">
        <f t="shared" ref="EI135:EI198" si="224">IFERROR(EF135&amp;CHAR(10)&amp;CHAR(10)&amp;EH135,"")</f>
        <v>+
Large</v>
      </c>
    </row>
    <row r="136" spans="1:139" x14ac:dyDescent="0.2">
      <c r="A136" s="2" t="s">
        <v>302</v>
      </c>
      <c r="B136" s="2"/>
      <c r="C136" s="2" t="s">
        <v>303</v>
      </c>
      <c r="D136" s="31">
        <v>3.02</v>
      </c>
      <c r="E136" s="31">
        <v>0.88</v>
      </c>
      <c r="F136" s="125">
        <v>56</v>
      </c>
      <c r="G136" s="31">
        <v>3.2</v>
      </c>
      <c r="H136" s="31">
        <v>0.81</v>
      </c>
      <c r="I136" s="125">
        <v>30</v>
      </c>
      <c r="J136" s="31" t="s">
        <v>442</v>
      </c>
      <c r="K136" s="31" t="s">
        <v>442</v>
      </c>
      <c r="L136" s="125" t="s">
        <v>442</v>
      </c>
      <c r="M136" s="31">
        <v>2.77</v>
      </c>
      <c r="N136" s="31">
        <v>1.02</v>
      </c>
      <c r="O136" s="125">
        <v>22</v>
      </c>
      <c r="P136" s="32">
        <v>3.08</v>
      </c>
      <c r="Q136" s="32">
        <v>0.95</v>
      </c>
      <c r="R136" s="125">
        <v>13</v>
      </c>
      <c r="S136" s="32">
        <v>3.29</v>
      </c>
      <c r="T136" s="32">
        <v>0.73</v>
      </c>
      <c r="U136" s="125">
        <v>14</v>
      </c>
      <c r="V136" s="32">
        <v>2.93</v>
      </c>
      <c r="W136" s="32">
        <v>0.92</v>
      </c>
      <c r="X136" s="125">
        <v>29</v>
      </c>
      <c r="Y136" s="32">
        <v>3.11</v>
      </c>
      <c r="Z136" s="32">
        <v>0.85</v>
      </c>
      <c r="AA136" s="125">
        <v>27</v>
      </c>
      <c r="AB136" s="32">
        <v>3.05</v>
      </c>
      <c r="AC136" s="32">
        <v>0.94</v>
      </c>
      <c r="AD136" s="125">
        <v>42</v>
      </c>
      <c r="AE136" s="32">
        <v>2.93</v>
      </c>
      <c r="AF136" s="32">
        <v>0.73</v>
      </c>
      <c r="AG136" s="125">
        <v>14</v>
      </c>
      <c r="AH136" s="31">
        <v>3.028169014084507</v>
      </c>
      <c r="AI136" s="31">
        <v>1.0415898697378174</v>
      </c>
      <c r="AJ136" s="125">
        <v>71</v>
      </c>
      <c r="AK136" s="31">
        <v>3.0588235294117649</v>
      </c>
      <c r="AL136" s="31">
        <v>1.0132807942097979</v>
      </c>
      <c r="AM136" s="125">
        <v>34</v>
      </c>
      <c r="AN136" s="31">
        <v>2.333333333333333</v>
      </c>
      <c r="AO136" s="31">
        <v>1.505545305418162</v>
      </c>
      <c r="AP136" s="125">
        <v>6</v>
      </c>
      <c r="AQ136" s="31">
        <v>3.129032258064516</v>
      </c>
      <c r="AR136" s="31">
        <v>0.95714629616274682</v>
      </c>
      <c r="AS136" s="125">
        <v>31</v>
      </c>
      <c r="AT136" s="32">
        <v>2.7777777777777777</v>
      </c>
      <c r="AU136" s="32">
        <v>1.2018504251546629</v>
      </c>
      <c r="AV136" s="125">
        <v>9</v>
      </c>
      <c r="AW136" s="32">
        <v>3.1904761904761898</v>
      </c>
      <c r="AX136" s="32">
        <v>0.98076743517755605</v>
      </c>
      <c r="AY136" s="125">
        <v>21</v>
      </c>
      <c r="AZ136" s="32">
        <v>3.0588235294117645</v>
      </c>
      <c r="BA136" s="32">
        <v>0.91919518389526866</v>
      </c>
      <c r="BB136" s="125">
        <v>34</v>
      </c>
      <c r="BC136" s="32">
        <v>3.0000000000000009</v>
      </c>
      <c r="BD136" s="32">
        <v>1.1547005383792517</v>
      </c>
      <c r="BE136" s="125">
        <v>37</v>
      </c>
      <c r="BF136" s="32">
        <v>2.9830508474576281</v>
      </c>
      <c r="BG136" s="32">
        <v>1.0584882750434423</v>
      </c>
      <c r="BH136" s="125">
        <v>59</v>
      </c>
      <c r="BI136" s="32">
        <v>3.25</v>
      </c>
      <c r="BJ136" s="32">
        <v>0.96530729916342273</v>
      </c>
      <c r="BK136" s="125">
        <v>12</v>
      </c>
      <c r="BL136" s="6"/>
      <c r="BM136" s="17" t="str">
        <f t="shared" si="151"/>
        <v>N&lt;5</v>
      </c>
      <c r="BN136" s="14" t="str">
        <f t="shared" si="150"/>
        <v>N&lt;5</v>
      </c>
      <c r="BO136" s="14" t="str">
        <f t="shared" si="152"/>
        <v>N&lt;5</v>
      </c>
      <c r="BP136" s="14" t="str">
        <f t="shared" si="153"/>
        <v>N&lt;5</v>
      </c>
      <c r="BQ136" s="14" t="str">
        <f t="shared" si="154"/>
        <v>N&lt;5
N&lt;5</v>
      </c>
      <c r="BR136" s="17">
        <f t="shared" si="155"/>
        <v>0.53086419753086433</v>
      </c>
      <c r="BS136" s="14" t="str">
        <f t="shared" si="156"/>
        <v>ntt</v>
      </c>
      <c r="BT136" s="14">
        <f t="shared" si="157"/>
        <v>0.53086419753086433</v>
      </c>
      <c r="BU136" s="14" t="str">
        <f t="shared" si="158"/>
        <v>Large</v>
      </c>
      <c r="BV136" s="14" t="str">
        <f t="shared" si="159"/>
        <v>ntt
Large</v>
      </c>
      <c r="BW136" s="17">
        <f t="shared" si="160"/>
        <v>-0.22105263157894733</v>
      </c>
      <c r="BX136" s="14" t="str">
        <f t="shared" si="161"/>
        <v>full</v>
      </c>
      <c r="BY136" s="14">
        <f t="shared" si="162"/>
        <v>0.22105263157894733</v>
      </c>
      <c r="BZ136" s="14" t="str">
        <f t="shared" si="163"/>
        <v>small</v>
      </c>
      <c r="CA136" s="14" t="str">
        <f t="shared" si="164"/>
        <v>full
small</v>
      </c>
      <c r="CB136" s="17">
        <f t="shared" si="165"/>
        <v>-0.19565217391304315</v>
      </c>
      <c r="CC136" s="14" t="str">
        <f t="shared" si="166"/>
        <v>men</v>
      </c>
      <c r="CD136" s="14">
        <f t="shared" si="167"/>
        <v>0.19565217391304315</v>
      </c>
      <c r="CE136" s="14" t="str">
        <f t="shared" si="168"/>
        <v>small</v>
      </c>
      <c r="CF136" s="14" t="str">
        <f t="shared" si="169"/>
        <v>men
small</v>
      </c>
      <c r="CG136" s="17">
        <f t="shared" si="170"/>
        <v>0.12765957446808476</v>
      </c>
      <c r="CH136" s="14" t="str">
        <f t="shared" si="171"/>
        <v>foc</v>
      </c>
      <c r="CI136" s="14">
        <f t="shared" si="172"/>
        <v>0.12765957446808476</v>
      </c>
      <c r="CJ136" s="14" t="str">
        <f t="shared" si="173"/>
        <v>small</v>
      </c>
      <c r="CK136" s="14" t="str">
        <f t="shared" si="174"/>
        <v>foc
small</v>
      </c>
      <c r="CL136" s="17">
        <f t="shared" si="175"/>
        <v>7.8428317343017563E-3</v>
      </c>
      <c r="CM136" s="14" t="str">
        <f t="shared" si="176"/>
        <v/>
      </c>
      <c r="CN136" s="14">
        <f t="shared" si="177"/>
        <v>7.8428317343017563E-3</v>
      </c>
      <c r="CO136" s="14" t="str">
        <f t="shared" si="178"/>
        <v/>
      </c>
      <c r="CP136" s="14" t="str">
        <f t="shared" si="179"/>
        <v xml:space="preserve">
</v>
      </c>
      <c r="CQ136" s="17">
        <f t="shared" si="180"/>
        <v>-0.13932610920384711</v>
      </c>
      <c r="CR136" s="17" t="str">
        <f t="shared" si="181"/>
        <v>-</v>
      </c>
      <c r="CS136" s="17">
        <f t="shared" si="182"/>
        <v>0.13932610920384711</v>
      </c>
      <c r="CT136" s="17" t="str">
        <f t="shared" si="183"/>
        <v>small</v>
      </c>
      <c r="CU136" s="17" t="str">
        <f t="shared" si="184"/>
        <v>-
small</v>
      </c>
      <c r="CV136" s="151" t="str">
        <f t="shared" si="185"/>
        <v>N&lt;5</v>
      </c>
      <c r="CW136" s="17" t="str">
        <f t="shared" si="186"/>
        <v>N&lt;5</v>
      </c>
      <c r="CX136" s="17" t="str">
        <f t="shared" si="187"/>
        <v>N&lt;5</v>
      </c>
      <c r="CY136" s="17" t="str">
        <f t="shared" si="188"/>
        <v>N&lt;5</v>
      </c>
      <c r="CZ136" s="17" t="str">
        <f t="shared" si="189"/>
        <v>N&lt;5
N&lt;5</v>
      </c>
      <c r="DA136" s="17">
        <f t="shared" si="190"/>
        <v>0.37510698155955519</v>
      </c>
      <c r="DB136" s="17" t="str">
        <f t="shared" si="191"/>
        <v>+</v>
      </c>
      <c r="DC136" s="17">
        <f t="shared" si="192"/>
        <v>0.37510698155955519</v>
      </c>
      <c r="DD136" s="17" t="str">
        <f t="shared" si="193"/>
        <v>moderate</v>
      </c>
      <c r="DE136" s="17" t="str">
        <f t="shared" si="194"/>
        <v>+
moderate</v>
      </c>
      <c r="DF136" s="17">
        <f t="shared" si="195"/>
        <v>-0.25146408895543737</v>
      </c>
      <c r="DG136" s="17" t="str">
        <f t="shared" si="196"/>
        <v>-</v>
      </c>
      <c r="DH136" s="17">
        <f t="shared" si="197"/>
        <v>0.25146408895543737</v>
      </c>
      <c r="DI136" s="17" t="str">
        <f t="shared" si="198"/>
        <v>small</v>
      </c>
      <c r="DJ136" s="17" t="str">
        <f t="shared" si="199"/>
        <v>-
small</v>
      </c>
      <c r="DK136" s="17">
        <f t="shared" si="200"/>
        <v>-0.10147544255054987</v>
      </c>
      <c r="DL136" s="17" t="str">
        <f t="shared" si="201"/>
        <v>-</v>
      </c>
      <c r="DM136" s="17">
        <f t="shared" si="202"/>
        <v>0.10147544255054987</v>
      </c>
      <c r="DN136" s="17" t="str">
        <f t="shared" si="203"/>
        <v>small</v>
      </c>
      <c r="DO136" s="17" t="str">
        <f t="shared" si="204"/>
        <v>-
small</v>
      </c>
      <c r="DP136" s="17">
        <f t="shared" si="205"/>
        <v>0.1401481770888415</v>
      </c>
      <c r="DQ136" s="17" t="str">
        <f t="shared" si="206"/>
        <v>+</v>
      </c>
      <c r="DR136" s="17">
        <f t="shared" si="207"/>
        <v>0.1401481770888415</v>
      </c>
      <c r="DS136" s="17" t="str">
        <f t="shared" si="208"/>
        <v>small</v>
      </c>
      <c r="DT136" s="17" t="str">
        <f t="shared" si="209"/>
        <v>+
small</v>
      </c>
      <c r="DU136" s="17">
        <f t="shared" si="210"/>
        <v>-9.5262794416287364E-2</v>
      </c>
      <c r="DV136" s="17" t="str">
        <f t="shared" si="211"/>
        <v/>
      </c>
      <c r="DW136" s="17">
        <f t="shared" si="212"/>
        <v>9.5262794416287364E-2</v>
      </c>
      <c r="DX136" s="17" t="str">
        <f t="shared" si="213"/>
        <v/>
      </c>
      <c r="DY136" s="17" t="str">
        <f t="shared" si="214"/>
        <v xml:space="preserve">
</v>
      </c>
      <c r="DZ136" s="17">
        <f t="shared" si="215"/>
        <v>-6.3249781902047095E-2</v>
      </c>
      <c r="EA136" s="17" t="str">
        <f t="shared" si="216"/>
        <v/>
      </c>
      <c r="EB136" s="17">
        <f t="shared" si="217"/>
        <v>6.3249781902047095E-2</v>
      </c>
      <c r="EC136" s="17" t="str">
        <f t="shared" si="218"/>
        <v/>
      </c>
      <c r="ED136" s="17" t="str">
        <f t="shared" si="219"/>
        <v xml:space="preserve">
</v>
      </c>
      <c r="EE136" s="17">
        <f t="shared" si="220"/>
        <v>0.33150065298099968</v>
      </c>
      <c r="EF136" s="17" t="str">
        <f t="shared" si="221"/>
        <v>+</v>
      </c>
      <c r="EG136" s="17">
        <f t="shared" si="222"/>
        <v>0.33150065298099968</v>
      </c>
      <c r="EH136" s="17" t="str">
        <f t="shared" si="223"/>
        <v>moderate</v>
      </c>
      <c r="EI136" s="17" t="str">
        <f t="shared" si="224"/>
        <v>+
moderate</v>
      </c>
    </row>
    <row r="137" spans="1:139" s="27" customFormat="1" x14ac:dyDescent="0.2">
      <c r="A137" s="95" t="s">
        <v>304</v>
      </c>
      <c r="B137" s="95"/>
      <c r="C137" s="95" t="s">
        <v>305</v>
      </c>
      <c r="D137" s="98">
        <v>3.14</v>
      </c>
      <c r="E137" s="98">
        <v>0.95</v>
      </c>
      <c r="F137" s="126">
        <v>57</v>
      </c>
      <c r="G137" s="98">
        <v>3.37</v>
      </c>
      <c r="H137" s="98">
        <v>0.93</v>
      </c>
      <c r="I137" s="126">
        <v>30</v>
      </c>
      <c r="J137" s="98" t="s">
        <v>442</v>
      </c>
      <c r="K137" s="98" t="s">
        <v>442</v>
      </c>
      <c r="L137" s="126" t="s">
        <v>442</v>
      </c>
      <c r="M137" s="98">
        <v>2.87</v>
      </c>
      <c r="N137" s="98">
        <v>0.97</v>
      </c>
      <c r="O137" s="126">
        <v>23</v>
      </c>
      <c r="P137" s="98">
        <v>3.31</v>
      </c>
      <c r="Q137" s="98">
        <v>1.18</v>
      </c>
      <c r="R137" s="126">
        <v>13</v>
      </c>
      <c r="S137" s="98">
        <v>3.43</v>
      </c>
      <c r="T137" s="98">
        <v>0.76</v>
      </c>
      <c r="U137" s="126">
        <v>14</v>
      </c>
      <c r="V137" s="98">
        <v>3.1</v>
      </c>
      <c r="W137" s="98">
        <v>1.08</v>
      </c>
      <c r="X137" s="126">
        <v>29</v>
      </c>
      <c r="Y137" s="98">
        <v>3.18</v>
      </c>
      <c r="Z137" s="98">
        <v>0.82</v>
      </c>
      <c r="AA137" s="126">
        <v>28</v>
      </c>
      <c r="AB137" s="98">
        <v>3.21</v>
      </c>
      <c r="AC137" s="98">
        <v>0.99</v>
      </c>
      <c r="AD137" s="126">
        <v>43</v>
      </c>
      <c r="AE137" s="98">
        <v>2.93</v>
      </c>
      <c r="AF137" s="98">
        <v>0.83</v>
      </c>
      <c r="AG137" s="126">
        <v>14</v>
      </c>
      <c r="AH137" s="98">
        <v>3.1830985915492969</v>
      </c>
      <c r="AI137" s="98">
        <v>1.0324708111395358</v>
      </c>
      <c r="AJ137" s="126">
        <v>71</v>
      </c>
      <c r="AK137" s="98">
        <v>3.2352941176470589</v>
      </c>
      <c r="AL137" s="98">
        <v>1.0747465812477579</v>
      </c>
      <c r="AM137" s="126">
        <v>34</v>
      </c>
      <c r="AN137" s="98">
        <v>2.5</v>
      </c>
      <c r="AO137" s="98">
        <v>1.51657508881031</v>
      </c>
      <c r="AP137" s="126">
        <v>6</v>
      </c>
      <c r="AQ137" s="98">
        <v>3.258064516129032</v>
      </c>
      <c r="AR137" s="98">
        <v>0.85509227320735659</v>
      </c>
      <c r="AS137" s="126">
        <v>31</v>
      </c>
      <c r="AT137" s="98">
        <v>3</v>
      </c>
      <c r="AU137" s="98">
        <v>1.2247448713915889</v>
      </c>
      <c r="AV137" s="126">
        <v>9</v>
      </c>
      <c r="AW137" s="98">
        <v>3.2857142857142856</v>
      </c>
      <c r="AX137" s="98">
        <v>1.1019463300386794</v>
      </c>
      <c r="AY137" s="126">
        <v>21</v>
      </c>
      <c r="AZ137" s="98">
        <v>3.0588235294117654</v>
      </c>
      <c r="BA137" s="98">
        <v>1.0132807942097979</v>
      </c>
      <c r="BB137" s="126">
        <v>34</v>
      </c>
      <c r="BC137" s="98">
        <v>3.2972972972972978</v>
      </c>
      <c r="BD137" s="98">
        <v>1.0505253940784123</v>
      </c>
      <c r="BE137" s="126">
        <v>37</v>
      </c>
      <c r="BF137" s="98">
        <v>3.1016949152542366</v>
      </c>
      <c r="BG137" s="98">
        <v>1.0779116983577357</v>
      </c>
      <c r="BH137" s="126">
        <v>59</v>
      </c>
      <c r="BI137" s="98">
        <v>3.583333333333333</v>
      </c>
      <c r="BJ137" s="98">
        <v>0.66855792342152143</v>
      </c>
      <c r="BK137" s="126">
        <v>12</v>
      </c>
      <c r="BL137" s="7"/>
      <c r="BM137" s="17" t="str">
        <f t="shared" si="151"/>
        <v>N&lt;5</v>
      </c>
      <c r="BN137" s="14" t="str">
        <f t="shared" si="150"/>
        <v>N&lt;5</v>
      </c>
      <c r="BO137" s="14" t="str">
        <f t="shared" si="152"/>
        <v>N&lt;5</v>
      </c>
      <c r="BP137" s="14" t="str">
        <f t="shared" si="153"/>
        <v>N&lt;5</v>
      </c>
      <c r="BQ137" s="14" t="str">
        <f t="shared" si="154"/>
        <v>N&lt;5
N&lt;5</v>
      </c>
      <c r="BR137" s="17">
        <f t="shared" si="155"/>
        <v>0.5376344086021505</v>
      </c>
      <c r="BS137" s="14" t="str">
        <f t="shared" si="156"/>
        <v>ntt</v>
      </c>
      <c r="BT137" s="14">
        <f t="shared" si="157"/>
        <v>0.5376344086021505</v>
      </c>
      <c r="BU137" s="14" t="str">
        <f t="shared" si="158"/>
        <v>Large</v>
      </c>
      <c r="BV137" s="14" t="str">
        <f t="shared" si="159"/>
        <v>ntt
Large</v>
      </c>
      <c r="BW137" s="17">
        <f t="shared" si="160"/>
        <v>-0.10169491525423738</v>
      </c>
      <c r="BX137" s="14" t="str">
        <f t="shared" si="161"/>
        <v>full</v>
      </c>
      <c r="BY137" s="14">
        <f t="shared" si="162"/>
        <v>0.10169491525423738</v>
      </c>
      <c r="BZ137" s="14" t="str">
        <f t="shared" si="163"/>
        <v>small</v>
      </c>
      <c r="CA137" s="14" t="str">
        <f t="shared" si="164"/>
        <v>full
small</v>
      </c>
      <c r="CB137" s="17">
        <f t="shared" si="165"/>
        <v>-7.4074074074074139E-2</v>
      </c>
      <c r="CC137" s="14" t="str">
        <f t="shared" si="166"/>
        <v/>
      </c>
      <c r="CD137" s="14">
        <f t="shared" si="167"/>
        <v>7.4074074074074139E-2</v>
      </c>
      <c r="CE137" s="14" t="str">
        <f t="shared" si="168"/>
        <v/>
      </c>
      <c r="CF137" s="14" t="str">
        <f t="shared" si="169"/>
        <v xml:space="preserve">
</v>
      </c>
      <c r="CG137" s="17">
        <f t="shared" si="170"/>
        <v>0.28282828282828265</v>
      </c>
      <c r="CH137" s="14" t="str">
        <f t="shared" si="171"/>
        <v>foc</v>
      </c>
      <c r="CI137" s="14">
        <f t="shared" si="172"/>
        <v>0.28282828282828265</v>
      </c>
      <c r="CJ137" s="14" t="str">
        <f t="shared" si="173"/>
        <v>small</v>
      </c>
      <c r="CK137" s="14" t="str">
        <f t="shared" si="174"/>
        <v>foc
small</v>
      </c>
      <c r="CL137" s="17">
        <f t="shared" si="175"/>
        <v>4.1743157369968566E-2</v>
      </c>
      <c r="CM137" s="14" t="str">
        <f t="shared" si="176"/>
        <v/>
      </c>
      <c r="CN137" s="14">
        <f t="shared" si="177"/>
        <v>4.1743157369968566E-2</v>
      </c>
      <c r="CO137" s="14" t="str">
        <f t="shared" si="178"/>
        <v/>
      </c>
      <c r="CP137" s="14" t="str">
        <f t="shared" si="179"/>
        <v xml:space="preserve">
</v>
      </c>
      <c r="CQ137" s="17">
        <f t="shared" si="180"/>
        <v>-0.12533734435940291</v>
      </c>
      <c r="CR137" s="17" t="str">
        <f t="shared" si="181"/>
        <v>-</v>
      </c>
      <c r="CS137" s="17">
        <f t="shared" si="182"/>
        <v>0.12533734435940291</v>
      </c>
      <c r="CT137" s="17" t="str">
        <f t="shared" si="183"/>
        <v>small</v>
      </c>
      <c r="CU137" s="17" t="str">
        <f t="shared" si="184"/>
        <v>-
small</v>
      </c>
      <c r="CV137" s="151" t="str">
        <f t="shared" si="185"/>
        <v>N&lt;5</v>
      </c>
      <c r="CW137" s="17" t="str">
        <f t="shared" si="186"/>
        <v>N&lt;5</v>
      </c>
      <c r="CX137" s="17" t="str">
        <f t="shared" si="187"/>
        <v>N&lt;5</v>
      </c>
      <c r="CY137" s="17" t="str">
        <f t="shared" si="188"/>
        <v>N&lt;5</v>
      </c>
      <c r="CZ137" s="17" t="str">
        <f t="shared" si="189"/>
        <v>N&lt;5
N&lt;5</v>
      </c>
      <c r="DA137" s="17">
        <f t="shared" si="190"/>
        <v>0.45382764911843354</v>
      </c>
      <c r="DB137" s="17" t="str">
        <f t="shared" si="191"/>
        <v>+</v>
      </c>
      <c r="DC137" s="17">
        <f t="shared" si="192"/>
        <v>0.45382764911843354</v>
      </c>
      <c r="DD137" s="17" t="str">
        <f t="shared" si="193"/>
        <v>moderate</v>
      </c>
      <c r="DE137" s="17" t="str">
        <f t="shared" si="194"/>
        <v>+
moderate</v>
      </c>
      <c r="DF137" s="17">
        <f t="shared" si="195"/>
        <v>-0.25311394008759514</v>
      </c>
      <c r="DG137" s="17" t="str">
        <f t="shared" si="196"/>
        <v>-</v>
      </c>
      <c r="DH137" s="17">
        <f t="shared" si="197"/>
        <v>0.25311394008759514</v>
      </c>
      <c r="DI137" s="17" t="str">
        <f t="shared" si="198"/>
        <v>small</v>
      </c>
      <c r="DJ137" s="17" t="str">
        <f t="shared" si="199"/>
        <v>-
small</v>
      </c>
      <c r="DK137" s="17">
        <f t="shared" si="200"/>
        <v>-0.13093715215753748</v>
      </c>
      <c r="DL137" s="17" t="str">
        <f t="shared" si="201"/>
        <v>-</v>
      </c>
      <c r="DM137" s="17">
        <f t="shared" si="202"/>
        <v>0.13093715215753748</v>
      </c>
      <c r="DN137" s="17" t="str">
        <f t="shared" si="203"/>
        <v>small</v>
      </c>
      <c r="DO137" s="17" t="str">
        <f t="shared" si="204"/>
        <v>-
small</v>
      </c>
      <c r="DP137" s="17">
        <f t="shared" si="205"/>
        <v>-4.063678185112151E-2</v>
      </c>
      <c r="DQ137" s="17" t="str">
        <f t="shared" si="206"/>
        <v/>
      </c>
      <c r="DR137" s="17">
        <f t="shared" si="207"/>
        <v>4.063678185112151E-2</v>
      </c>
      <c r="DS137" s="17" t="str">
        <f t="shared" si="208"/>
        <v/>
      </c>
      <c r="DT137" s="17" t="str">
        <f t="shared" si="209"/>
        <v xml:space="preserve">
</v>
      </c>
      <c r="DU137" s="17">
        <f t="shared" si="210"/>
        <v>0.11165584188490589</v>
      </c>
      <c r="DV137" s="17" t="str">
        <f t="shared" si="211"/>
        <v>+</v>
      </c>
      <c r="DW137" s="17">
        <f t="shared" si="212"/>
        <v>0.11165584188490589</v>
      </c>
      <c r="DX137" s="17" t="str">
        <f t="shared" si="213"/>
        <v>small</v>
      </c>
      <c r="DY137" s="17" t="str">
        <f t="shared" si="214"/>
        <v>+
small</v>
      </c>
      <c r="DZ137" s="17">
        <f t="shared" si="215"/>
        <v>-0.10047676902548956</v>
      </c>
      <c r="EA137" s="17" t="str">
        <f t="shared" si="216"/>
        <v>-</v>
      </c>
      <c r="EB137" s="17">
        <f t="shared" si="217"/>
        <v>0.10047676902548956</v>
      </c>
      <c r="EC137" s="17" t="str">
        <f t="shared" si="218"/>
        <v>small</v>
      </c>
      <c r="ED137" s="17" t="str">
        <f t="shared" si="219"/>
        <v>-
small</v>
      </c>
      <c r="EE137" s="17">
        <f t="shared" si="220"/>
        <v>0.97722771721816903</v>
      </c>
      <c r="EF137" s="17" t="str">
        <f t="shared" si="221"/>
        <v>+</v>
      </c>
      <c r="EG137" s="17">
        <f t="shared" si="222"/>
        <v>0.97722771721816903</v>
      </c>
      <c r="EH137" s="17" t="str">
        <f t="shared" si="223"/>
        <v>Large</v>
      </c>
      <c r="EI137" s="17" t="str">
        <f t="shared" si="224"/>
        <v>+
Large</v>
      </c>
    </row>
    <row r="138" spans="1:139" x14ac:dyDescent="0.2">
      <c r="A138" s="2" t="s">
        <v>306</v>
      </c>
      <c r="B138" s="2"/>
      <c r="C138" s="2" t="s">
        <v>307</v>
      </c>
      <c r="D138" s="31">
        <v>3.11</v>
      </c>
      <c r="E138" s="31">
        <v>0.91</v>
      </c>
      <c r="F138" s="125">
        <v>56</v>
      </c>
      <c r="G138" s="31">
        <v>3.21</v>
      </c>
      <c r="H138" s="31">
        <v>0.77</v>
      </c>
      <c r="I138" s="125">
        <v>29</v>
      </c>
      <c r="J138" s="31" t="s">
        <v>442</v>
      </c>
      <c r="K138" s="31" t="s">
        <v>442</v>
      </c>
      <c r="L138" s="125" t="s">
        <v>442</v>
      </c>
      <c r="M138" s="31">
        <v>3</v>
      </c>
      <c r="N138" s="31">
        <v>1.0900000000000001</v>
      </c>
      <c r="O138" s="125">
        <v>23</v>
      </c>
      <c r="P138" s="31">
        <v>3.15</v>
      </c>
      <c r="Q138" s="31">
        <v>0.99</v>
      </c>
      <c r="R138" s="125">
        <v>13</v>
      </c>
      <c r="S138" s="31">
        <v>3.23</v>
      </c>
      <c r="T138" s="31">
        <v>0.6</v>
      </c>
      <c r="U138" s="125">
        <v>13</v>
      </c>
      <c r="V138" s="31">
        <v>3.1</v>
      </c>
      <c r="W138" s="31">
        <v>1.01</v>
      </c>
      <c r="X138" s="125">
        <v>29</v>
      </c>
      <c r="Y138" s="31">
        <v>3.11</v>
      </c>
      <c r="Z138" s="31">
        <v>0.8</v>
      </c>
      <c r="AA138" s="125">
        <v>27</v>
      </c>
      <c r="AB138" s="31">
        <v>3.14</v>
      </c>
      <c r="AC138" s="31">
        <v>0.93</v>
      </c>
      <c r="AD138" s="125">
        <v>42</v>
      </c>
      <c r="AE138" s="31">
        <v>3</v>
      </c>
      <c r="AF138" s="31">
        <v>0.88</v>
      </c>
      <c r="AG138" s="125">
        <v>14</v>
      </c>
      <c r="AH138" s="31">
        <v>3.112676056338028</v>
      </c>
      <c r="AI138" s="31">
        <v>1.076360212868853</v>
      </c>
      <c r="AJ138" s="125">
        <v>71</v>
      </c>
      <c r="AK138" s="31">
        <v>3.2058823529411771</v>
      </c>
      <c r="AL138" s="31">
        <v>1.1488970142602488</v>
      </c>
      <c r="AM138" s="125">
        <v>34</v>
      </c>
      <c r="AN138" s="31">
        <v>2.333333333333333</v>
      </c>
      <c r="AO138" s="31">
        <v>1.505545305418162</v>
      </c>
      <c r="AP138" s="125">
        <v>6</v>
      </c>
      <c r="AQ138" s="31">
        <v>3.161290322580645</v>
      </c>
      <c r="AR138" s="31">
        <v>0.86010752016045022</v>
      </c>
      <c r="AS138" s="125">
        <v>31</v>
      </c>
      <c r="AT138" s="31">
        <v>2.8888888888888888</v>
      </c>
      <c r="AU138" s="31">
        <v>1.6158932858054431</v>
      </c>
      <c r="AV138" s="125">
        <v>9</v>
      </c>
      <c r="AW138" s="31">
        <v>3.333333333333333</v>
      </c>
      <c r="AX138" s="31">
        <v>0.96609178307929588</v>
      </c>
      <c r="AY138" s="125">
        <v>21</v>
      </c>
      <c r="AZ138" s="31">
        <v>3.1764705882352944</v>
      </c>
      <c r="BA138" s="31">
        <v>0.96830336578969067</v>
      </c>
      <c r="BB138" s="125">
        <v>34</v>
      </c>
      <c r="BC138" s="31">
        <v>3.0540540540540548</v>
      </c>
      <c r="BD138" s="31">
        <v>1.1772365462751684</v>
      </c>
      <c r="BE138" s="125">
        <v>37</v>
      </c>
      <c r="BF138" s="31">
        <v>3.050847457627119</v>
      </c>
      <c r="BG138" s="31">
        <v>1.1207098860737443</v>
      </c>
      <c r="BH138" s="125">
        <v>59</v>
      </c>
      <c r="BI138" s="31">
        <v>3.4166666666666665</v>
      </c>
      <c r="BJ138" s="31">
        <v>0.79296146109875909</v>
      </c>
      <c r="BK138" s="125">
        <v>12</v>
      </c>
      <c r="BL138" s="6"/>
      <c r="BM138" s="17" t="str">
        <f t="shared" si="151"/>
        <v>N&lt;5</v>
      </c>
      <c r="BN138" s="14" t="str">
        <f t="shared" si="150"/>
        <v>N&lt;5</v>
      </c>
      <c r="BO138" s="14" t="str">
        <f t="shared" si="152"/>
        <v>N&lt;5</v>
      </c>
      <c r="BP138" s="14" t="str">
        <f t="shared" si="153"/>
        <v>N&lt;5</v>
      </c>
      <c r="BQ138" s="14" t="str">
        <f t="shared" si="154"/>
        <v>N&lt;5
N&lt;5</v>
      </c>
      <c r="BR138" s="17">
        <f t="shared" si="155"/>
        <v>0.27272727272727265</v>
      </c>
      <c r="BS138" s="14" t="str">
        <f t="shared" si="156"/>
        <v>ntt</v>
      </c>
      <c r="BT138" s="14">
        <f t="shared" si="157"/>
        <v>0.27272727272727265</v>
      </c>
      <c r="BU138" s="14" t="str">
        <f t="shared" si="158"/>
        <v>small</v>
      </c>
      <c r="BV138" s="14" t="str">
        <f t="shared" si="159"/>
        <v>ntt
small</v>
      </c>
      <c r="BW138" s="17">
        <f t="shared" si="160"/>
        <v>-8.0808080808080884E-2</v>
      </c>
      <c r="BX138" s="14" t="str">
        <f t="shared" si="161"/>
        <v/>
      </c>
      <c r="BY138" s="14">
        <f t="shared" si="162"/>
        <v>8.0808080808080884E-2</v>
      </c>
      <c r="BZ138" s="14" t="str">
        <f t="shared" si="163"/>
        <v/>
      </c>
      <c r="CA138" s="14" t="str">
        <f t="shared" si="164"/>
        <v xml:space="preserve">
</v>
      </c>
      <c r="CB138" s="17">
        <f t="shared" si="165"/>
        <v>-9.9009900990096895E-3</v>
      </c>
      <c r="CC138" s="14" t="str">
        <f t="shared" si="166"/>
        <v/>
      </c>
      <c r="CD138" s="14">
        <f t="shared" si="167"/>
        <v>9.9009900990096895E-3</v>
      </c>
      <c r="CE138" s="14" t="str">
        <f t="shared" si="168"/>
        <v/>
      </c>
      <c r="CF138" s="14" t="str">
        <f t="shared" si="169"/>
        <v xml:space="preserve">
</v>
      </c>
      <c r="CG138" s="17">
        <f t="shared" si="170"/>
        <v>0.15053763440860227</v>
      </c>
      <c r="CH138" s="14" t="str">
        <f t="shared" si="171"/>
        <v>foc</v>
      </c>
      <c r="CI138" s="14">
        <f t="shared" si="172"/>
        <v>0.15053763440860227</v>
      </c>
      <c r="CJ138" s="14" t="str">
        <f t="shared" si="173"/>
        <v>small</v>
      </c>
      <c r="CK138" s="14" t="str">
        <f t="shared" si="174"/>
        <v>foc
small</v>
      </c>
      <c r="CL138" s="17">
        <f t="shared" si="175"/>
        <v>2.486208897387219E-3</v>
      </c>
      <c r="CM138" s="14" t="str">
        <f t="shared" si="176"/>
        <v/>
      </c>
      <c r="CN138" s="14">
        <f t="shared" si="177"/>
        <v>2.486208897387219E-3</v>
      </c>
      <c r="CO138" s="14" t="str">
        <f t="shared" si="178"/>
        <v/>
      </c>
      <c r="CP138" s="14" t="str">
        <f t="shared" si="179"/>
        <v xml:space="preserve">
</v>
      </c>
      <c r="CQ138" s="17">
        <f t="shared" si="180"/>
        <v>-3.5840001390152112E-3</v>
      </c>
      <c r="CR138" s="17" t="str">
        <f t="shared" si="181"/>
        <v/>
      </c>
      <c r="CS138" s="17">
        <f t="shared" si="182"/>
        <v>3.5840001390152112E-3</v>
      </c>
      <c r="CT138" s="17" t="str">
        <f t="shared" si="183"/>
        <v/>
      </c>
      <c r="CU138" s="17" t="str">
        <f t="shared" si="184"/>
        <v xml:space="preserve">
</v>
      </c>
      <c r="CV138" s="151" t="str">
        <f t="shared" si="185"/>
        <v>N&lt;5</v>
      </c>
      <c r="CW138" s="17" t="str">
        <f t="shared" si="186"/>
        <v>N&lt;5</v>
      </c>
      <c r="CX138" s="17" t="str">
        <f t="shared" si="187"/>
        <v>N&lt;5</v>
      </c>
      <c r="CY138" s="17" t="str">
        <f t="shared" si="188"/>
        <v>N&lt;5</v>
      </c>
      <c r="CZ138" s="17" t="str">
        <f t="shared" si="189"/>
        <v>N&lt;5
N&lt;5</v>
      </c>
      <c r="DA138" s="17">
        <f t="shared" si="190"/>
        <v>0.18752344189544679</v>
      </c>
      <c r="DB138" s="17" t="str">
        <f t="shared" si="191"/>
        <v>+</v>
      </c>
      <c r="DC138" s="17">
        <f t="shared" si="192"/>
        <v>0.18752344189544679</v>
      </c>
      <c r="DD138" s="17" t="str">
        <f t="shared" si="193"/>
        <v>small</v>
      </c>
      <c r="DE138" s="17" t="str">
        <f t="shared" si="194"/>
        <v>+
small</v>
      </c>
      <c r="DF138" s="17">
        <f t="shared" si="195"/>
        <v>-0.16158932858054426</v>
      </c>
      <c r="DG138" s="17" t="str">
        <f t="shared" si="196"/>
        <v>-</v>
      </c>
      <c r="DH138" s="17">
        <f t="shared" si="197"/>
        <v>0.16158932858054426</v>
      </c>
      <c r="DI138" s="17" t="str">
        <f t="shared" si="198"/>
        <v>small</v>
      </c>
      <c r="DJ138" s="17" t="str">
        <f t="shared" si="199"/>
        <v>-
small</v>
      </c>
      <c r="DK138" s="17">
        <f t="shared" si="200"/>
        <v>0.10696016169806462</v>
      </c>
      <c r="DL138" s="17" t="str">
        <f t="shared" si="201"/>
        <v>+</v>
      </c>
      <c r="DM138" s="17">
        <f t="shared" si="202"/>
        <v>0.10696016169806462</v>
      </c>
      <c r="DN138" s="17" t="str">
        <f t="shared" si="203"/>
        <v>small</v>
      </c>
      <c r="DO138" s="17" t="str">
        <f t="shared" si="204"/>
        <v>+
small</v>
      </c>
      <c r="DP138" s="17">
        <f t="shared" si="205"/>
        <v>7.8973791620490161E-2</v>
      </c>
      <c r="DQ138" s="17" t="str">
        <f t="shared" si="206"/>
        <v/>
      </c>
      <c r="DR138" s="17">
        <f t="shared" si="207"/>
        <v>7.8973791620490161E-2</v>
      </c>
      <c r="DS138" s="17" t="str">
        <f t="shared" si="208"/>
        <v/>
      </c>
      <c r="DT138" s="17" t="str">
        <f t="shared" si="209"/>
        <v xml:space="preserve">
</v>
      </c>
      <c r="DU138" s="17">
        <f t="shared" si="210"/>
        <v>-4.7523113449850531E-2</v>
      </c>
      <c r="DV138" s="17" t="str">
        <f t="shared" si="211"/>
        <v/>
      </c>
      <c r="DW138" s="17">
        <f t="shared" si="212"/>
        <v>4.7523113449850531E-2</v>
      </c>
      <c r="DX138" s="17" t="str">
        <f t="shared" si="213"/>
        <v/>
      </c>
      <c r="DY138" s="17" t="str">
        <f t="shared" si="214"/>
        <v xml:space="preserve">
</v>
      </c>
      <c r="DZ138" s="17">
        <f t="shared" si="215"/>
        <v>-7.9550063295341367E-2</v>
      </c>
      <c r="EA138" s="17" t="str">
        <f t="shared" si="216"/>
        <v/>
      </c>
      <c r="EB138" s="17">
        <f t="shared" si="217"/>
        <v>7.9550063295341367E-2</v>
      </c>
      <c r="EC138" s="17" t="str">
        <f t="shared" si="218"/>
        <v/>
      </c>
      <c r="ED138" s="17" t="str">
        <f t="shared" si="219"/>
        <v xml:space="preserve">
</v>
      </c>
      <c r="EE138" s="17">
        <f t="shared" si="220"/>
        <v>0.52545638988471965</v>
      </c>
      <c r="EF138" s="17" t="str">
        <f t="shared" si="221"/>
        <v>+</v>
      </c>
      <c r="EG138" s="17">
        <f t="shared" si="222"/>
        <v>0.52545638988471965</v>
      </c>
      <c r="EH138" s="17" t="str">
        <f t="shared" si="223"/>
        <v>Large</v>
      </c>
      <c r="EI138" s="17" t="str">
        <f t="shared" si="224"/>
        <v>+
Large</v>
      </c>
    </row>
    <row r="139" spans="1:139" s="27" customFormat="1" x14ac:dyDescent="0.2">
      <c r="A139" s="95" t="s">
        <v>308</v>
      </c>
      <c r="B139" s="95"/>
      <c r="C139" s="95" t="s">
        <v>309</v>
      </c>
      <c r="D139" s="98">
        <v>3.18</v>
      </c>
      <c r="E139" s="98">
        <v>0.98</v>
      </c>
      <c r="F139" s="126">
        <v>57</v>
      </c>
      <c r="G139" s="98">
        <v>3.33</v>
      </c>
      <c r="H139" s="98">
        <v>0.8</v>
      </c>
      <c r="I139" s="126">
        <v>30</v>
      </c>
      <c r="J139" s="98" t="s">
        <v>442</v>
      </c>
      <c r="K139" s="98" t="s">
        <v>442</v>
      </c>
      <c r="L139" s="126" t="s">
        <v>442</v>
      </c>
      <c r="M139" s="98">
        <v>3.04</v>
      </c>
      <c r="N139" s="98">
        <v>1.22</v>
      </c>
      <c r="O139" s="126">
        <v>23</v>
      </c>
      <c r="P139" s="98">
        <v>3.46</v>
      </c>
      <c r="Q139" s="98">
        <v>0.97</v>
      </c>
      <c r="R139" s="126">
        <v>13</v>
      </c>
      <c r="S139" s="98">
        <v>3.29</v>
      </c>
      <c r="T139" s="98">
        <v>0.73</v>
      </c>
      <c r="U139" s="126">
        <v>14</v>
      </c>
      <c r="V139" s="98">
        <v>3.14</v>
      </c>
      <c r="W139" s="98">
        <v>0.99</v>
      </c>
      <c r="X139" s="126">
        <v>29</v>
      </c>
      <c r="Y139" s="98">
        <v>3.21</v>
      </c>
      <c r="Z139" s="98">
        <v>0.99</v>
      </c>
      <c r="AA139" s="126">
        <v>28</v>
      </c>
      <c r="AB139" s="98">
        <v>3.26</v>
      </c>
      <c r="AC139" s="98">
        <v>0.98</v>
      </c>
      <c r="AD139" s="126">
        <v>43</v>
      </c>
      <c r="AE139" s="98">
        <v>2.93</v>
      </c>
      <c r="AF139" s="98">
        <v>1</v>
      </c>
      <c r="AG139" s="126">
        <v>14</v>
      </c>
      <c r="AH139" s="98">
        <v>3.0281690140845083</v>
      </c>
      <c r="AI139" s="98">
        <v>1.1335384672521893</v>
      </c>
      <c r="AJ139" s="126">
        <v>71</v>
      </c>
      <c r="AK139" s="98">
        <v>3.2352941176470593</v>
      </c>
      <c r="AL139" s="98">
        <v>1.1025816407458471</v>
      </c>
      <c r="AM139" s="126">
        <v>34</v>
      </c>
      <c r="AN139" s="98">
        <v>2.166666666666667</v>
      </c>
      <c r="AO139" s="98">
        <v>1.6020819787597222</v>
      </c>
      <c r="AP139" s="126">
        <v>6</v>
      </c>
      <c r="AQ139" s="98">
        <v>2.9677419354838714</v>
      </c>
      <c r="AR139" s="98">
        <v>1.016001016001524</v>
      </c>
      <c r="AS139" s="126">
        <v>31</v>
      </c>
      <c r="AT139" s="98">
        <v>3.3333333333333335</v>
      </c>
      <c r="AU139" s="98">
        <v>1.3228756555322954</v>
      </c>
      <c r="AV139" s="126">
        <v>9</v>
      </c>
      <c r="AW139" s="98">
        <v>3.0952380952380953</v>
      </c>
      <c r="AX139" s="98">
        <v>1.1359912809859902</v>
      </c>
      <c r="AY139" s="126">
        <v>21</v>
      </c>
      <c r="AZ139" s="98">
        <v>3.0588235294117636</v>
      </c>
      <c r="BA139" s="98">
        <v>1.1265709965815209</v>
      </c>
      <c r="BB139" s="126">
        <v>34</v>
      </c>
      <c r="BC139" s="98">
        <v>3.0000000000000009</v>
      </c>
      <c r="BD139" s="98">
        <v>1.1547005383792517</v>
      </c>
      <c r="BE139" s="126">
        <v>37</v>
      </c>
      <c r="BF139" s="98">
        <v>2.9830508474576281</v>
      </c>
      <c r="BG139" s="98">
        <v>1.1816342485600013</v>
      </c>
      <c r="BH139" s="126">
        <v>59</v>
      </c>
      <c r="BI139" s="98">
        <v>3.25</v>
      </c>
      <c r="BJ139" s="98">
        <v>0.8660254037844386</v>
      </c>
      <c r="BK139" s="126">
        <v>12</v>
      </c>
      <c r="BL139" s="7"/>
      <c r="BM139" s="17" t="str">
        <f t="shared" si="151"/>
        <v>N&lt;5</v>
      </c>
      <c r="BN139" s="14" t="str">
        <f t="shared" si="150"/>
        <v>N&lt;5</v>
      </c>
      <c r="BO139" s="14" t="str">
        <f t="shared" si="152"/>
        <v>N&lt;5</v>
      </c>
      <c r="BP139" s="14" t="str">
        <f t="shared" si="153"/>
        <v>N&lt;5</v>
      </c>
      <c r="BQ139" s="14" t="str">
        <f t="shared" si="154"/>
        <v>N&lt;5
N&lt;5</v>
      </c>
      <c r="BR139" s="17">
        <f t="shared" si="155"/>
        <v>0.36250000000000004</v>
      </c>
      <c r="BS139" s="14" t="str">
        <f t="shared" si="156"/>
        <v>ntt</v>
      </c>
      <c r="BT139" s="14">
        <f t="shared" si="157"/>
        <v>0.36250000000000004</v>
      </c>
      <c r="BU139" s="14" t="str">
        <f t="shared" si="158"/>
        <v>moderate</v>
      </c>
      <c r="BV139" s="14" t="str">
        <f t="shared" si="159"/>
        <v>ntt
moderate</v>
      </c>
      <c r="BW139" s="17">
        <f t="shared" si="160"/>
        <v>0.17525773195876282</v>
      </c>
      <c r="BX139" s="14" t="str">
        <f t="shared" si="161"/>
        <v>assoc</v>
      </c>
      <c r="BY139" s="14">
        <f t="shared" si="162"/>
        <v>0.17525773195876282</v>
      </c>
      <c r="BZ139" s="14" t="str">
        <f t="shared" si="163"/>
        <v>small</v>
      </c>
      <c r="CA139" s="14" t="str">
        <f t="shared" si="164"/>
        <v>assoc
small</v>
      </c>
      <c r="CB139" s="17">
        <f t="shared" si="165"/>
        <v>-7.0707070707070552E-2</v>
      </c>
      <c r="CC139" s="14" t="str">
        <f t="shared" si="166"/>
        <v/>
      </c>
      <c r="CD139" s="14">
        <f t="shared" si="167"/>
        <v>7.0707070707070552E-2</v>
      </c>
      <c r="CE139" s="14" t="str">
        <f t="shared" si="168"/>
        <v/>
      </c>
      <c r="CF139" s="14" t="str">
        <f t="shared" si="169"/>
        <v xml:space="preserve">
</v>
      </c>
      <c r="CG139" s="17">
        <f t="shared" si="170"/>
        <v>0.33673469387755067</v>
      </c>
      <c r="CH139" s="14" t="str">
        <f t="shared" si="171"/>
        <v>foc</v>
      </c>
      <c r="CI139" s="14">
        <f t="shared" si="172"/>
        <v>0.33673469387755067</v>
      </c>
      <c r="CJ139" s="14" t="str">
        <f t="shared" si="173"/>
        <v>moderate</v>
      </c>
      <c r="CK139" s="14" t="str">
        <f t="shared" si="174"/>
        <v>foc
moderate</v>
      </c>
      <c r="CL139" s="17">
        <f t="shared" si="175"/>
        <v>-0.13394427300164355</v>
      </c>
      <c r="CM139" s="14" t="str">
        <f t="shared" si="176"/>
        <v>-</v>
      </c>
      <c r="CN139" s="14">
        <f t="shared" si="177"/>
        <v>0.13394427300164355</v>
      </c>
      <c r="CO139" s="14" t="str">
        <f t="shared" si="178"/>
        <v>small</v>
      </c>
      <c r="CP139" s="14" t="str">
        <f t="shared" si="179"/>
        <v>-
small</v>
      </c>
      <c r="CQ139" s="17">
        <f t="shared" si="180"/>
        <v>-8.5894666529071226E-2</v>
      </c>
      <c r="CR139" s="17" t="str">
        <f t="shared" si="181"/>
        <v/>
      </c>
      <c r="CS139" s="17">
        <f t="shared" si="182"/>
        <v>8.5894666529071226E-2</v>
      </c>
      <c r="CT139" s="17" t="str">
        <f t="shared" si="183"/>
        <v/>
      </c>
      <c r="CU139" s="17" t="str">
        <f t="shared" si="184"/>
        <v xml:space="preserve">
</v>
      </c>
      <c r="CV139" s="151" t="str">
        <f t="shared" si="185"/>
        <v>N&lt;5</v>
      </c>
      <c r="CW139" s="17" t="str">
        <f t="shared" si="186"/>
        <v>N&lt;5</v>
      </c>
      <c r="CX139" s="17" t="str">
        <f t="shared" si="187"/>
        <v>N&lt;5</v>
      </c>
      <c r="CY139" s="17" t="str">
        <f t="shared" si="188"/>
        <v>N&lt;5</v>
      </c>
      <c r="CZ139" s="17" t="str">
        <f t="shared" si="189"/>
        <v>N&lt;5
N&lt;5</v>
      </c>
      <c r="DA139" s="17">
        <f t="shared" si="190"/>
        <v>-7.1120071120106251E-2</v>
      </c>
      <c r="DB139" s="17" t="str">
        <f t="shared" si="191"/>
        <v/>
      </c>
      <c r="DC139" s="17">
        <f t="shared" si="192"/>
        <v>7.1120071120106251E-2</v>
      </c>
      <c r="DD139" s="17" t="str">
        <f t="shared" si="193"/>
        <v/>
      </c>
      <c r="DE139" s="17" t="str">
        <f t="shared" si="194"/>
        <v xml:space="preserve">
</v>
      </c>
      <c r="DF139" s="17">
        <f t="shared" si="195"/>
        <v>-9.5750999829004091E-2</v>
      </c>
      <c r="DG139" s="17" t="str">
        <f t="shared" si="196"/>
        <v/>
      </c>
      <c r="DH139" s="17">
        <f t="shared" si="197"/>
        <v>9.5750999829004091E-2</v>
      </c>
      <c r="DI139" s="17" t="str">
        <f t="shared" si="198"/>
        <v/>
      </c>
      <c r="DJ139" s="17" t="str">
        <f t="shared" si="199"/>
        <v xml:space="preserve">
</v>
      </c>
      <c r="DK139" s="17">
        <f t="shared" si="200"/>
        <v>-0.17144665458423233</v>
      </c>
      <c r="DL139" s="17" t="str">
        <f t="shared" si="201"/>
        <v>-</v>
      </c>
      <c r="DM139" s="17">
        <f t="shared" si="202"/>
        <v>0.17144665458423233</v>
      </c>
      <c r="DN139" s="17" t="str">
        <f t="shared" si="203"/>
        <v>small</v>
      </c>
      <c r="DO139" s="17" t="str">
        <f t="shared" si="204"/>
        <v>-
small</v>
      </c>
      <c r="DP139" s="17">
        <f t="shared" si="205"/>
        <v>-7.2056240427420259E-2</v>
      </c>
      <c r="DQ139" s="17" t="str">
        <f t="shared" si="206"/>
        <v/>
      </c>
      <c r="DR139" s="17">
        <f t="shared" si="207"/>
        <v>7.2056240427420259E-2</v>
      </c>
      <c r="DS139" s="17" t="str">
        <f t="shared" si="208"/>
        <v/>
      </c>
      <c r="DT139" s="17" t="str">
        <f t="shared" si="209"/>
        <v xml:space="preserve">
</v>
      </c>
      <c r="DU139" s="17">
        <f t="shared" si="210"/>
        <v>-0.1818653347947313</v>
      </c>
      <c r="DV139" s="17" t="str">
        <f t="shared" si="211"/>
        <v>-</v>
      </c>
      <c r="DW139" s="17">
        <f t="shared" si="212"/>
        <v>0.1818653347947313</v>
      </c>
      <c r="DX139" s="17" t="str">
        <f t="shared" si="213"/>
        <v>small</v>
      </c>
      <c r="DY139" s="17" t="str">
        <f t="shared" si="214"/>
        <v>-
small</v>
      </c>
      <c r="DZ139" s="17">
        <f t="shared" si="215"/>
        <v>-0.23437806823886143</v>
      </c>
      <c r="EA139" s="17" t="str">
        <f t="shared" si="216"/>
        <v>-</v>
      </c>
      <c r="EB139" s="17">
        <f t="shared" si="217"/>
        <v>0.23437806823886143</v>
      </c>
      <c r="EC139" s="17" t="str">
        <f t="shared" si="218"/>
        <v>small</v>
      </c>
      <c r="ED139" s="17" t="str">
        <f t="shared" si="219"/>
        <v>-
small</v>
      </c>
      <c r="EE139" s="17">
        <f t="shared" si="220"/>
        <v>0.36950417228136034</v>
      </c>
      <c r="EF139" s="17" t="str">
        <f t="shared" si="221"/>
        <v>+</v>
      </c>
      <c r="EG139" s="17">
        <f t="shared" si="222"/>
        <v>0.36950417228136034</v>
      </c>
      <c r="EH139" s="17" t="str">
        <f t="shared" si="223"/>
        <v>moderate</v>
      </c>
      <c r="EI139" s="17" t="str">
        <f t="shared" si="224"/>
        <v>+
moderate</v>
      </c>
    </row>
    <row r="140" spans="1:139" s="47" customFormat="1" x14ac:dyDescent="0.2">
      <c r="A140" s="107"/>
      <c r="B140" s="107"/>
      <c r="C140" s="108" t="s">
        <v>39</v>
      </c>
      <c r="D140" s="110">
        <v>3.06</v>
      </c>
      <c r="E140" s="110">
        <v>0.79</v>
      </c>
      <c r="F140" s="127">
        <v>56</v>
      </c>
      <c r="G140" s="110">
        <v>3.15</v>
      </c>
      <c r="H140" s="110">
        <v>0.82</v>
      </c>
      <c r="I140" s="127">
        <v>31</v>
      </c>
      <c r="J140" s="110" t="s">
        <v>442</v>
      </c>
      <c r="K140" s="110" t="s">
        <v>442</v>
      </c>
      <c r="L140" s="127" t="s">
        <v>442</v>
      </c>
      <c r="M140" s="110">
        <v>2.95</v>
      </c>
      <c r="N140" s="110">
        <v>0.79</v>
      </c>
      <c r="O140" s="127">
        <v>22</v>
      </c>
      <c r="P140" s="110">
        <v>3.04</v>
      </c>
      <c r="Q140" s="110">
        <v>1</v>
      </c>
      <c r="R140" s="127">
        <v>14</v>
      </c>
      <c r="S140" s="110">
        <v>3.15</v>
      </c>
      <c r="T140" s="110">
        <v>0.66</v>
      </c>
      <c r="U140" s="127">
        <v>14</v>
      </c>
      <c r="V140" s="110">
        <v>3.11</v>
      </c>
      <c r="W140" s="110">
        <v>0.81</v>
      </c>
      <c r="X140" s="127">
        <v>28</v>
      </c>
      <c r="Y140" s="110">
        <v>3.01</v>
      </c>
      <c r="Z140" s="110">
        <v>0.78</v>
      </c>
      <c r="AA140" s="127">
        <v>28</v>
      </c>
      <c r="AB140" s="110">
        <v>3.04</v>
      </c>
      <c r="AC140" s="110">
        <v>0.81</v>
      </c>
      <c r="AD140" s="127">
        <v>44</v>
      </c>
      <c r="AE140" s="110">
        <v>3.13</v>
      </c>
      <c r="AF140" s="110">
        <v>0.74</v>
      </c>
      <c r="AG140" s="127">
        <v>12</v>
      </c>
      <c r="AH140" s="110">
        <v>2.9495890410958898</v>
      </c>
      <c r="AI140" s="110">
        <v>0.9475222635264221</v>
      </c>
      <c r="AJ140" s="127">
        <v>73</v>
      </c>
      <c r="AK140" s="110">
        <v>2.9952777777777779</v>
      </c>
      <c r="AL140" s="110">
        <v>0.95233093321030293</v>
      </c>
      <c r="AM140" s="127">
        <v>36</v>
      </c>
      <c r="AN140" s="110">
        <v>2.7483333333333331</v>
      </c>
      <c r="AO140" s="110">
        <v>0.94387322595074519</v>
      </c>
      <c r="AP140" s="127">
        <v>6</v>
      </c>
      <c r="AQ140" s="110">
        <v>2.9354838709677424</v>
      </c>
      <c r="AR140" s="110">
        <v>0.96815921111381054</v>
      </c>
      <c r="AS140" s="127">
        <v>31</v>
      </c>
      <c r="AT140" s="110">
        <v>3</v>
      </c>
      <c r="AU140" s="110">
        <v>1.1033081568124514</v>
      </c>
      <c r="AV140" s="127">
        <v>10</v>
      </c>
      <c r="AW140" s="110">
        <v>2.9927272727272736</v>
      </c>
      <c r="AX140" s="110">
        <v>0.99522757300927034</v>
      </c>
      <c r="AY140" s="127">
        <v>22</v>
      </c>
      <c r="AZ140" s="110">
        <v>2.9474285714285711</v>
      </c>
      <c r="BA140" s="110">
        <v>0.82029170872011026</v>
      </c>
      <c r="BB140" s="127">
        <v>35</v>
      </c>
      <c r="BC140" s="110">
        <v>2.9515789473684215</v>
      </c>
      <c r="BD140" s="110">
        <v>1.0624208112068159</v>
      </c>
      <c r="BE140" s="127">
        <v>38</v>
      </c>
      <c r="BF140" s="110">
        <v>2.9452459016393431</v>
      </c>
      <c r="BG140" s="110">
        <v>0.99106778536649875</v>
      </c>
      <c r="BH140" s="127">
        <v>61</v>
      </c>
      <c r="BI140" s="110">
        <v>2.9716666666666667</v>
      </c>
      <c r="BJ140" s="110">
        <v>0.71994738865020014</v>
      </c>
      <c r="BK140" s="127">
        <v>12</v>
      </c>
      <c r="BL140" s="106"/>
      <c r="BM140" s="151" t="str">
        <f t="shared" si="151"/>
        <v>N&lt;5</v>
      </c>
      <c r="BN140" s="106" t="str">
        <f t="shared" si="150"/>
        <v>N&lt;5</v>
      </c>
      <c r="BO140" s="106" t="str">
        <f t="shared" si="152"/>
        <v>N&lt;5</v>
      </c>
      <c r="BP140" s="106" t="str">
        <f t="shared" si="153"/>
        <v>N&lt;5</v>
      </c>
      <c r="BQ140" s="106" t="str">
        <f t="shared" si="154"/>
        <v>N&lt;5
N&lt;5</v>
      </c>
      <c r="BR140" s="151">
        <f t="shared" si="155"/>
        <v>0.24390243902438993</v>
      </c>
      <c r="BS140" s="106" t="str">
        <f t="shared" si="156"/>
        <v>ntt</v>
      </c>
      <c r="BT140" s="106">
        <f t="shared" si="157"/>
        <v>0.24390243902438993</v>
      </c>
      <c r="BU140" s="106" t="str">
        <f t="shared" si="158"/>
        <v>small</v>
      </c>
      <c r="BV140" s="106" t="str">
        <f t="shared" si="159"/>
        <v>ntt
small</v>
      </c>
      <c r="BW140" s="151">
        <f t="shared" si="160"/>
        <v>-0.10999999999999988</v>
      </c>
      <c r="BX140" s="106" t="str">
        <f t="shared" si="161"/>
        <v>full</v>
      </c>
      <c r="BY140" s="106">
        <f t="shared" si="162"/>
        <v>0.10999999999999988</v>
      </c>
      <c r="BZ140" s="106" t="str">
        <f t="shared" si="163"/>
        <v>small</v>
      </c>
      <c r="CA140" s="106" t="str">
        <f t="shared" si="164"/>
        <v>full
small</v>
      </c>
      <c r="CB140" s="151">
        <f t="shared" si="165"/>
        <v>0.12345679012345689</v>
      </c>
      <c r="CC140" s="106" t="str">
        <f t="shared" si="166"/>
        <v>women</v>
      </c>
      <c r="CD140" s="106">
        <f t="shared" si="167"/>
        <v>0.12345679012345689</v>
      </c>
      <c r="CE140" s="106" t="str">
        <f t="shared" si="168"/>
        <v>small</v>
      </c>
      <c r="CF140" s="106" t="str">
        <f t="shared" si="169"/>
        <v>women
small</v>
      </c>
      <c r="CG140" s="151">
        <f t="shared" si="170"/>
        <v>-0.11111111111111092</v>
      </c>
      <c r="CH140" s="106" t="str">
        <f t="shared" si="171"/>
        <v>white</v>
      </c>
      <c r="CI140" s="106">
        <f t="shared" si="172"/>
        <v>0.11111111111111092</v>
      </c>
      <c r="CJ140" s="106" t="str">
        <f t="shared" si="173"/>
        <v>small</v>
      </c>
      <c r="CK140" s="106" t="str">
        <f t="shared" si="174"/>
        <v>white
small</v>
      </c>
      <c r="CL140" s="151">
        <f t="shared" si="175"/>
        <v>-0.11652597849594631</v>
      </c>
      <c r="CM140" s="106" t="str">
        <f t="shared" si="176"/>
        <v>-</v>
      </c>
      <c r="CN140" s="106">
        <f t="shared" si="177"/>
        <v>0.11652597849594631</v>
      </c>
      <c r="CO140" s="106" t="str">
        <f t="shared" si="178"/>
        <v>small</v>
      </c>
      <c r="CP140" s="106" t="str">
        <f t="shared" si="179"/>
        <v>-
small</v>
      </c>
      <c r="CQ140" s="151">
        <f t="shared" si="180"/>
        <v>-0.16246686611412917</v>
      </c>
      <c r="CR140" s="151" t="str">
        <f t="shared" si="181"/>
        <v>-</v>
      </c>
      <c r="CS140" s="151">
        <f t="shared" si="182"/>
        <v>0.16246686611412917</v>
      </c>
      <c r="CT140" s="151" t="str">
        <f t="shared" si="183"/>
        <v>small</v>
      </c>
      <c r="CU140" s="151" t="str">
        <f t="shared" si="184"/>
        <v>-
small</v>
      </c>
      <c r="CV140" s="151" t="str">
        <f t="shared" si="185"/>
        <v>N&lt;5</v>
      </c>
      <c r="CW140" s="151" t="str">
        <f t="shared" si="186"/>
        <v>N&lt;5</v>
      </c>
      <c r="CX140" s="151" t="str">
        <f t="shared" si="187"/>
        <v>N&lt;5</v>
      </c>
      <c r="CY140" s="151" t="str">
        <f t="shared" si="188"/>
        <v>N&lt;5</v>
      </c>
      <c r="CZ140" s="151" t="str">
        <f t="shared" si="189"/>
        <v>N&lt;5
N&lt;5</v>
      </c>
      <c r="DA140" s="151">
        <f t="shared" si="190"/>
        <v>-1.4993535015338835E-2</v>
      </c>
      <c r="DB140" s="151" t="str">
        <f t="shared" si="191"/>
        <v/>
      </c>
      <c r="DC140" s="151">
        <f t="shared" si="192"/>
        <v>1.4993535015338835E-2</v>
      </c>
      <c r="DD140" s="151" t="str">
        <f t="shared" si="193"/>
        <v/>
      </c>
      <c r="DE140" s="151" t="str">
        <f t="shared" si="194"/>
        <v xml:space="preserve">
</v>
      </c>
      <c r="DF140" s="151">
        <f t="shared" si="195"/>
        <v>-3.6254603714308928E-2</v>
      </c>
      <c r="DG140" s="151" t="str">
        <f t="shared" si="196"/>
        <v/>
      </c>
      <c r="DH140" s="151">
        <f t="shared" si="197"/>
        <v>3.6254603714308928E-2</v>
      </c>
      <c r="DI140" s="151" t="str">
        <f t="shared" si="198"/>
        <v/>
      </c>
      <c r="DJ140" s="151" t="str">
        <f t="shared" si="199"/>
        <v xml:space="preserve">
</v>
      </c>
      <c r="DK140" s="151">
        <f t="shared" si="200"/>
        <v>-0.15802689911130646</v>
      </c>
      <c r="DL140" s="151" t="str">
        <f t="shared" si="201"/>
        <v>-</v>
      </c>
      <c r="DM140" s="151">
        <f t="shared" si="202"/>
        <v>0.15802689911130646</v>
      </c>
      <c r="DN140" s="151" t="str">
        <f t="shared" si="203"/>
        <v>small</v>
      </c>
      <c r="DO140" s="151" t="str">
        <f t="shared" si="204"/>
        <v>-
small</v>
      </c>
      <c r="DP140" s="151">
        <f t="shared" si="205"/>
        <v>-0.19818733609423744</v>
      </c>
      <c r="DQ140" s="151" t="str">
        <f t="shared" si="206"/>
        <v>-</v>
      </c>
      <c r="DR140" s="151">
        <f t="shared" si="207"/>
        <v>0.19818733609423744</v>
      </c>
      <c r="DS140" s="151" t="str">
        <f t="shared" si="208"/>
        <v>small</v>
      </c>
      <c r="DT140" s="151" t="str">
        <f t="shared" si="209"/>
        <v>-
small</v>
      </c>
      <c r="DU140" s="151">
        <f t="shared" si="210"/>
        <v>-5.4988618460153398E-2</v>
      </c>
      <c r="DV140" s="151" t="str">
        <f t="shared" si="211"/>
        <v/>
      </c>
      <c r="DW140" s="151">
        <f t="shared" si="212"/>
        <v>5.4988618460153398E-2</v>
      </c>
      <c r="DX140" s="151" t="str">
        <f t="shared" si="213"/>
        <v/>
      </c>
      <c r="DY140" s="151" t="str">
        <f t="shared" si="214"/>
        <v xml:space="preserve">
</v>
      </c>
      <c r="DZ140" s="151">
        <f t="shared" si="215"/>
        <v>-9.560809034431153E-2</v>
      </c>
      <c r="EA140" s="151" t="str">
        <f t="shared" si="216"/>
        <v/>
      </c>
      <c r="EB140" s="151">
        <f t="shared" si="217"/>
        <v>9.560809034431153E-2</v>
      </c>
      <c r="EC140" s="151" t="str">
        <f t="shared" si="218"/>
        <v/>
      </c>
      <c r="ED140" s="151" t="str">
        <f t="shared" si="219"/>
        <v xml:space="preserve">
</v>
      </c>
      <c r="EE140" s="151">
        <f t="shared" si="220"/>
        <v>-0.21992347750602428</v>
      </c>
      <c r="EF140" s="151" t="str">
        <f t="shared" si="221"/>
        <v>-</v>
      </c>
      <c r="EG140" s="151">
        <f t="shared" si="222"/>
        <v>0.21992347750602428</v>
      </c>
      <c r="EH140" s="151" t="str">
        <f t="shared" si="223"/>
        <v>small</v>
      </c>
      <c r="EI140" s="151" t="str">
        <f t="shared" si="224"/>
        <v>-
small</v>
      </c>
    </row>
    <row r="141" spans="1:139" s="27" customFormat="1" x14ac:dyDescent="0.2">
      <c r="A141" s="95" t="s">
        <v>310</v>
      </c>
      <c r="B141" s="95"/>
      <c r="C141" s="95" t="s">
        <v>311</v>
      </c>
      <c r="D141" s="98">
        <v>3.04</v>
      </c>
      <c r="E141" s="98">
        <v>1.1200000000000001</v>
      </c>
      <c r="F141" s="126">
        <v>52</v>
      </c>
      <c r="G141" s="98">
        <v>3.13</v>
      </c>
      <c r="H141" s="98">
        <v>1.06</v>
      </c>
      <c r="I141" s="126">
        <v>31</v>
      </c>
      <c r="J141" s="98" t="s">
        <v>442</v>
      </c>
      <c r="K141" s="98" t="s">
        <v>442</v>
      </c>
      <c r="L141" s="126" t="s">
        <v>442</v>
      </c>
      <c r="M141" s="98">
        <v>2.89</v>
      </c>
      <c r="N141" s="98">
        <v>1.32</v>
      </c>
      <c r="O141" s="126">
        <v>18</v>
      </c>
      <c r="P141" s="98">
        <v>3.14</v>
      </c>
      <c r="Q141" s="98">
        <v>1.23</v>
      </c>
      <c r="R141" s="126">
        <v>14</v>
      </c>
      <c r="S141" s="98">
        <v>3</v>
      </c>
      <c r="T141" s="98">
        <v>0.96</v>
      </c>
      <c r="U141" s="126">
        <v>14</v>
      </c>
      <c r="V141" s="98">
        <v>3.11</v>
      </c>
      <c r="W141" s="98">
        <v>1.1200000000000001</v>
      </c>
      <c r="X141" s="126">
        <v>27</v>
      </c>
      <c r="Y141" s="98">
        <v>2.96</v>
      </c>
      <c r="Z141" s="98">
        <v>1.1399999999999999</v>
      </c>
      <c r="AA141" s="126">
        <v>25</v>
      </c>
      <c r="AB141" s="98">
        <v>3</v>
      </c>
      <c r="AC141" s="98">
        <v>1.1000000000000001</v>
      </c>
      <c r="AD141" s="126">
        <v>42</v>
      </c>
      <c r="AE141" s="98">
        <v>3.2</v>
      </c>
      <c r="AF141" s="98">
        <v>1.23</v>
      </c>
      <c r="AG141" s="126">
        <v>10</v>
      </c>
      <c r="AH141" s="98">
        <v>2.8857142857142857</v>
      </c>
      <c r="AI141" s="98">
        <v>1.2914754750638942</v>
      </c>
      <c r="AJ141" s="126">
        <v>70</v>
      </c>
      <c r="AK141" s="98">
        <v>2.7941176470588234</v>
      </c>
      <c r="AL141" s="98">
        <v>1.3658033880579807</v>
      </c>
      <c r="AM141" s="126">
        <v>34</v>
      </c>
      <c r="AN141" s="98">
        <v>2.3333333333333335</v>
      </c>
      <c r="AO141" s="98">
        <v>1.3662601021279464</v>
      </c>
      <c r="AP141" s="126">
        <v>6</v>
      </c>
      <c r="AQ141" s="98">
        <v>3.1</v>
      </c>
      <c r="AR141" s="98">
        <v>1.1846722229638327</v>
      </c>
      <c r="AS141" s="126">
        <v>30</v>
      </c>
      <c r="AT141" s="98">
        <v>2.8000000000000003</v>
      </c>
      <c r="AU141" s="98">
        <v>1.2292725943057183</v>
      </c>
      <c r="AV141" s="126">
        <v>10</v>
      </c>
      <c r="AW141" s="98">
        <v>2.8095238095238089</v>
      </c>
      <c r="AX141" s="98">
        <v>1.5039630187955957</v>
      </c>
      <c r="AY141" s="126">
        <v>21</v>
      </c>
      <c r="AZ141" s="98">
        <v>2.7941176470588229</v>
      </c>
      <c r="BA141" s="98">
        <v>1.2499554359257596</v>
      </c>
      <c r="BB141" s="126">
        <v>34</v>
      </c>
      <c r="BC141" s="98">
        <v>2.9722222222222228</v>
      </c>
      <c r="BD141" s="98">
        <v>1.341344977701989</v>
      </c>
      <c r="BE141" s="126">
        <v>36</v>
      </c>
      <c r="BF141" s="98">
        <v>2.847457627118644</v>
      </c>
      <c r="BG141" s="98">
        <v>1.2973920700846024</v>
      </c>
      <c r="BH141" s="126">
        <v>59</v>
      </c>
      <c r="BI141" s="98">
        <v>3.0909090909090908</v>
      </c>
      <c r="BJ141" s="98">
        <v>1.300349603340998</v>
      </c>
      <c r="BK141" s="126">
        <v>11</v>
      </c>
      <c r="BL141" s="7"/>
      <c r="BM141" s="17" t="str">
        <f t="shared" si="151"/>
        <v>N&lt;5</v>
      </c>
      <c r="BN141" s="14" t="str">
        <f t="shared" si="150"/>
        <v>N&lt;5</v>
      </c>
      <c r="BO141" s="14" t="str">
        <f t="shared" si="152"/>
        <v>N&lt;5</v>
      </c>
      <c r="BP141" s="14" t="str">
        <f t="shared" si="153"/>
        <v>N&lt;5</v>
      </c>
      <c r="BQ141" s="14" t="str">
        <f t="shared" si="154"/>
        <v>N&lt;5
N&lt;5</v>
      </c>
      <c r="BR141" s="17">
        <f t="shared" si="155"/>
        <v>0.22641509433962242</v>
      </c>
      <c r="BS141" s="14" t="str">
        <f t="shared" si="156"/>
        <v>ntt</v>
      </c>
      <c r="BT141" s="14">
        <f t="shared" si="157"/>
        <v>0.22641509433962242</v>
      </c>
      <c r="BU141" s="14" t="str">
        <f t="shared" si="158"/>
        <v>small</v>
      </c>
      <c r="BV141" s="14" t="str">
        <f t="shared" si="159"/>
        <v>ntt
small</v>
      </c>
      <c r="BW141" s="17">
        <f t="shared" si="160"/>
        <v>0.11382113821138222</v>
      </c>
      <c r="BX141" s="14" t="str">
        <f t="shared" si="161"/>
        <v>assoc</v>
      </c>
      <c r="BY141" s="14">
        <f t="shared" si="162"/>
        <v>0.11382113821138222</v>
      </c>
      <c r="BZ141" s="14" t="str">
        <f t="shared" si="163"/>
        <v>small</v>
      </c>
      <c r="CA141" s="14" t="str">
        <f t="shared" si="164"/>
        <v>assoc
small</v>
      </c>
      <c r="CB141" s="17">
        <f t="shared" si="165"/>
        <v>0.13392857142857134</v>
      </c>
      <c r="CC141" s="14" t="str">
        <f t="shared" si="166"/>
        <v>women</v>
      </c>
      <c r="CD141" s="14">
        <f t="shared" si="167"/>
        <v>0.13392857142857134</v>
      </c>
      <c r="CE141" s="14" t="str">
        <f t="shared" si="168"/>
        <v>small</v>
      </c>
      <c r="CF141" s="14" t="str">
        <f t="shared" si="169"/>
        <v>women
small</v>
      </c>
      <c r="CG141" s="17">
        <f t="shared" si="170"/>
        <v>-0.18181818181818196</v>
      </c>
      <c r="CH141" s="14" t="str">
        <f t="shared" si="171"/>
        <v>white</v>
      </c>
      <c r="CI141" s="14">
        <f t="shared" si="172"/>
        <v>0.18181818181818196</v>
      </c>
      <c r="CJ141" s="14" t="str">
        <f t="shared" si="173"/>
        <v>small</v>
      </c>
      <c r="CK141" s="14" t="str">
        <f t="shared" si="174"/>
        <v>white
small</v>
      </c>
      <c r="CL141" s="17">
        <f t="shared" si="175"/>
        <v>-0.11946468768838314</v>
      </c>
      <c r="CM141" s="14" t="str">
        <f t="shared" si="176"/>
        <v>-</v>
      </c>
      <c r="CN141" s="14">
        <f t="shared" si="177"/>
        <v>0.11946468768838314</v>
      </c>
      <c r="CO141" s="14" t="str">
        <f t="shared" si="178"/>
        <v>small</v>
      </c>
      <c r="CP141" s="14" t="str">
        <f t="shared" si="179"/>
        <v>-
small</v>
      </c>
      <c r="CQ141" s="17">
        <f t="shared" si="180"/>
        <v>-0.24592291678142897</v>
      </c>
      <c r="CR141" s="17" t="str">
        <f t="shared" si="181"/>
        <v>-</v>
      </c>
      <c r="CS141" s="17">
        <f t="shared" si="182"/>
        <v>0.24592291678142897</v>
      </c>
      <c r="CT141" s="17" t="str">
        <f t="shared" si="183"/>
        <v>small</v>
      </c>
      <c r="CU141" s="17" t="str">
        <f t="shared" si="184"/>
        <v>-
small</v>
      </c>
      <c r="CV141" s="151" t="str">
        <f t="shared" si="185"/>
        <v>N&lt;5</v>
      </c>
      <c r="CW141" s="17" t="str">
        <f t="shared" si="186"/>
        <v>N&lt;5</v>
      </c>
      <c r="CX141" s="17" t="str">
        <f t="shared" si="187"/>
        <v>N&lt;5</v>
      </c>
      <c r="CY141" s="17" t="str">
        <f t="shared" si="188"/>
        <v>N&lt;5</v>
      </c>
      <c r="CZ141" s="17" t="str">
        <f t="shared" si="189"/>
        <v>N&lt;5
N&lt;5</v>
      </c>
      <c r="DA141" s="17">
        <f t="shared" si="190"/>
        <v>0.17726422206019019</v>
      </c>
      <c r="DB141" s="17" t="str">
        <f t="shared" si="191"/>
        <v>+</v>
      </c>
      <c r="DC141" s="17">
        <f t="shared" si="192"/>
        <v>0.17726422206019019</v>
      </c>
      <c r="DD141" s="17" t="str">
        <f t="shared" si="193"/>
        <v>small</v>
      </c>
      <c r="DE141" s="17" t="str">
        <f t="shared" si="194"/>
        <v>+
small</v>
      </c>
      <c r="DF141" s="17">
        <f t="shared" si="195"/>
        <v>-0.27658633371878649</v>
      </c>
      <c r="DG141" s="17" t="str">
        <f t="shared" si="196"/>
        <v>-</v>
      </c>
      <c r="DH141" s="17">
        <f t="shared" si="197"/>
        <v>0.27658633371878649</v>
      </c>
      <c r="DI141" s="17" t="str">
        <f t="shared" si="198"/>
        <v>small</v>
      </c>
      <c r="DJ141" s="17" t="str">
        <f t="shared" si="199"/>
        <v>-
small</v>
      </c>
      <c r="DK141" s="17">
        <f t="shared" si="200"/>
        <v>-0.12664951737226116</v>
      </c>
      <c r="DL141" s="17" t="str">
        <f t="shared" si="201"/>
        <v>-</v>
      </c>
      <c r="DM141" s="17">
        <f t="shared" si="202"/>
        <v>0.12664951737226116</v>
      </c>
      <c r="DN141" s="17" t="str">
        <f t="shared" si="203"/>
        <v>small</v>
      </c>
      <c r="DO141" s="17" t="str">
        <f t="shared" si="204"/>
        <v>-
small</v>
      </c>
      <c r="DP141" s="17">
        <f t="shared" si="205"/>
        <v>-0.252714891957107</v>
      </c>
      <c r="DQ141" s="17" t="str">
        <f t="shared" si="206"/>
        <v>-</v>
      </c>
      <c r="DR141" s="17">
        <f t="shared" si="207"/>
        <v>0.252714891957107</v>
      </c>
      <c r="DS141" s="17" t="str">
        <f t="shared" si="208"/>
        <v>small</v>
      </c>
      <c r="DT141" s="17" t="str">
        <f t="shared" si="209"/>
        <v>-
small</v>
      </c>
      <c r="DU141" s="17">
        <f t="shared" si="210"/>
        <v>9.1119155962115592E-3</v>
      </c>
      <c r="DV141" s="17" t="str">
        <f t="shared" si="211"/>
        <v/>
      </c>
      <c r="DW141" s="17">
        <f t="shared" si="212"/>
        <v>9.1119155962115592E-3</v>
      </c>
      <c r="DX141" s="17" t="str">
        <f t="shared" si="213"/>
        <v/>
      </c>
      <c r="DY141" s="17" t="str">
        <f t="shared" si="214"/>
        <v xml:space="preserve">
</v>
      </c>
      <c r="DZ141" s="17">
        <f t="shared" si="215"/>
        <v>-0.11757615635141715</v>
      </c>
      <c r="EA141" s="17" t="str">
        <f t="shared" si="216"/>
        <v>-</v>
      </c>
      <c r="EB141" s="17">
        <f t="shared" si="217"/>
        <v>0.11757615635141715</v>
      </c>
      <c r="EC141" s="17" t="str">
        <f t="shared" si="218"/>
        <v>small</v>
      </c>
      <c r="ED141" s="17" t="str">
        <f t="shared" si="219"/>
        <v>-
small</v>
      </c>
      <c r="EE141" s="17">
        <f t="shared" si="220"/>
        <v>-8.3893522796193623E-2</v>
      </c>
      <c r="EF141" s="17" t="str">
        <f t="shared" si="221"/>
        <v/>
      </c>
      <c r="EG141" s="17">
        <f t="shared" si="222"/>
        <v>8.3893522796193623E-2</v>
      </c>
      <c r="EH141" s="17" t="str">
        <f t="shared" si="223"/>
        <v/>
      </c>
      <c r="EI141" s="17" t="str">
        <f t="shared" si="224"/>
        <v xml:space="preserve">
</v>
      </c>
    </row>
    <row r="142" spans="1:139" ht="24" x14ac:dyDescent="0.2">
      <c r="A142" s="2" t="s">
        <v>312</v>
      </c>
      <c r="B142" s="2"/>
      <c r="C142" s="2" t="s">
        <v>313</v>
      </c>
      <c r="D142" s="32">
        <v>3.17</v>
      </c>
      <c r="E142" s="32">
        <v>0.83</v>
      </c>
      <c r="F142" s="125">
        <v>41</v>
      </c>
      <c r="G142" s="32">
        <v>3.17</v>
      </c>
      <c r="H142" s="32">
        <v>0.89</v>
      </c>
      <c r="I142" s="125">
        <v>23</v>
      </c>
      <c r="J142" s="32" t="s">
        <v>442</v>
      </c>
      <c r="K142" s="32" t="s">
        <v>442</v>
      </c>
      <c r="L142" s="125" t="s">
        <v>442</v>
      </c>
      <c r="M142" s="32">
        <v>3.13</v>
      </c>
      <c r="N142" s="32">
        <v>0.74</v>
      </c>
      <c r="O142" s="125">
        <v>15</v>
      </c>
      <c r="P142" s="32">
        <v>2.67</v>
      </c>
      <c r="Q142" s="32">
        <v>0.87</v>
      </c>
      <c r="R142" s="125">
        <v>9</v>
      </c>
      <c r="S142" s="32">
        <v>3.46</v>
      </c>
      <c r="T142" s="32">
        <v>0.78</v>
      </c>
      <c r="U142" s="125">
        <v>13</v>
      </c>
      <c r="V142" s="32">
        <v>3.2</v>
      </c>
      <c r="W142" s="32">
        <v>0.95</v>
      </c>
      <c r="X142" s="125">
        <v>20</v>
      </c>
      <c r="Y142" s="32">
        <v>3.14</v>
      </c>
      <c r="Z142" s="32">
        <v>0.73</v>
      </c>
      <c r="AA142" s="125">
        <v>21</v>
      </c>
      <c r="AB142" s="32">
        <v>3.21</v>
      </c>
      <c r="AC142" s="32">
        <v>0.86</v>
      </c>
      <c r="AD142" s="125">
        <v>33</v>
      </c>
      <c r="AE142" s="32">
        <v>3</v>
      </c>
      <c r="AF142" s="32">
        <v>0.76</v>
      </c>
      <c r="AG142" s="125">
        <v>8</v>
      </c>
      <c r="AH142" s="32">
        <v>2.7727272727272734</v>
      </c>
      <c r="AI142" s="32">
        <v>0.98508968694831212</v>
      </c>
      <c r="AJ142" s="125">
        <v>44</v>
      </c>
      <c r="AK142" s="32">
        <v>2.85</v>
      </c>
      <c r="AL142" s="32">
        <v>0.74515982037059469</v>
      </c>
      <c r="AM142" s="125">
        <v>20</v>
      </c>
      <c r="AN142" s="32">
        <v>2.8</v>
      </c>
      <c r="AO142" s="32">
        <v>1.3038404810405297</v>
      </c>
      <c r="AP142" s="125">
        <v>5</v>
      </c>
      <c r="AQ142" s="32">
        <v>2.6842105263157903</v>
      </c>
      <c r="AR142" s="32">
        <v>1.1572300058975777</v>
      </c>
      <c r="AS142" s="125">
        <v>19</v>
      </c>
      <c r="AT142" s="32">
        <v>3.166666666666667</v>
      </c>
      <c r="AU142" s="32">
        <v>0.752772652709081</v>
      </c>
      <c r="AV142" s="125">
        <v>6</v>
      </c>
      <c r="AW142" s="32">
        <v>2.8181818181818183</v>
      </c>
      <c r="AX142" s="32">
        <v>1.0787197799411874</v>
      </c>
      <c r="AY142" s="125">
        <v>11</v>
      </c>
      <c r="AZ142" s="32">
        <v>2.85</v>
      </c>
      <c r="BA142" s="32">
        <v>0.87509397991542048</v>
      </c>
      <c r="BB142" s="125">
        <v>20</v>
      </c>
      <c r="BC142" s="32">
        <v>2.708333333333333</v>
      </c>
      <c r="BD142" s="32">
        <v>1.082636342118332</v>
      </c>
      <c r="BE142" s="125">
        <v>24</v>
      </c>
      <c r="BF142" s="32">
        <v>2.8</v>
      </c>
      <c r="BG142" s="32">
        <v>1.051609410827602</v>
      </c>
      <c r="BH142" s="125">
        <v>35</v>
      </c>
      <c r="BI142" s="32">
        <v>2.6666666666666661</v>
      </c>
      <c r="BJ142" s="32">
        <v>0.70710678118654746</v>
      </c>
      <c r="BK142" s="125">
        <v>9</v>
      </c>
      <c r="BL142" s="6"/>
      <c r="BM142" s="17" t="str">
        <f t="shared" si="151"/>
        <v>N&lt;5</v>
      </c>
      <c r="BN142" s="14" t="str">
        <f t="shared" si="150"/>
        <v>N&lt;5</v>
      </c>
      <c r="BO142" s="14" t="str">
        <f t="shared" si="152"/>
        <v>N&lt;5</v>
      </c>
      <c r="BP142" s="14" t="str">
        <f t="shared" si="153"/>
        <v>N&lt;5</v>
      </c>
      <c r="BQ142" s="14" t="str">
        <f t="shared" si="154"/>
        <v>N&lt;5
N&lt;5</v>
      </c>
      <c r="BR142" s="17">
        <f t="shared" si="155"/>
        <v>4.4943820224719142E-2</v>
      </c>
      <c r="BS142" s="14" t="str">
        <f t="shared" si="156"/>
        <v/>
      </c>
      <c r="BT142" s="14">
        <f t="shared" si="157"/>
        <v>4.4943820224719142E-2</v>
      </c>
      <c r="BU142" s="14" t="str">
        <f t="shared" si="158"/>
        <v/>
      </c>
      <c r="BV142" s="14" t="str">
        <f t="shared" si="159"/>
        <v xml:space="preserve">
</v>
      </c>
      <c r="BW142" s="17">
        <f t="shared" si="160"/>
        <v>-0.90804597701149425</v>
      </c>
      <c r="BX142" s="14" t="str">
        <f t="shared" si="161"/>
        <v>full</v>
      </c>
      <c r="BY142" s="14">
        <f t="shared" si="162"/>
        <v>0.90804597701149425</v>
      </c>
      <c r="BZ142" s="14" t="str">
        <f t="shared" si="163"/>
        <v>Large</v>
      </c>
      <c r="CA142" s="14" t="str">
        <f t="shared" si="164"/>
        <v>full
Large</v>
      </c>
      <c r="CB142" s="17">
        <f t="shared" si="165"/>
        <v>6.3157894736842163E-2</v>
      </c>
      <c r="CC142" s="14" t="str">
        <f t="shared" si="166"/>
        <v/>
      </c>
      <c r="CD142" s="14">
        <f t="shared" si="167"/>
        <v>6.3157894736842163E-2</v>
      </c>
      <c r="CE142" s="14" t="str">
        <f t="shared" si="168"/>
        <v/>
      </c>
      <c r="CF142" s="14" t="str">
        <f t="shared" si="169"/>
        <v xml:space="preserve">
</v>
      </c>
      <c r="CG142" s="17">
        <f t="shared" si="170"/>
        <v>0.24418604651162787</v>
      </c>
      <c r="CH142" s="14" t="str">
        <f t="shared" si="171"/>
        <v>foc</v>
      </c>
      <c r="CI142" s="14">
        <f t="shared" si="172"/>
        <v>0.24418604651162787</v>
      </c>
      <c r="CJ142" s="14" t="str">
        <f t="shared" si="173"/>
        <v>small</v>
      </c>
      <c r="CK142" s="14" t="str">
        <f t="shared" si="174"/>
        <v>foc
small</v>
      </c>
      <c r="CL142" s="17">
        <f t="shared" si="175"/>
        <v>-0.40328584547811996</v>
      </c>
      <c r="CM142" s="14" t="str">
        <f t="shared" si="176"/>
        <v>-</v>
      </c>
      <c r="CN142" s="14">
        <f t="shared" si="177"/>
        <v>0.40328584547811996</v>
      </c>
      <c r="CO142" s="14" t="str">
        <f t="shared" si="178"/>
        <v>moderate</v>
      </c>
      <c r="CP142" s="14" t="str">
        <f t="shared" si="179"/>
        <v>-
moderate</v>
      </c>
      <c r="CQ142" s="17">
        <f t="shared" si="180"/>
        <v>-0.4294380765737642</v>
      </c>
      <c r="CR142" s="17" t="str">
        <f t="shared" si="181"/>
        <v>-</v>
      </c>
      <c r="CS142" s="17">
        <f t="shared" si="182"/>
        <v>0.4294380765737642</v>
      </c>
      <c r="CT142" s="17" t="str">
        <f t="shared" si="183"/>
        <v>moderate</v>
      </c>
      <c r="CU142" s="17" t="str">
        <f t="shared" si="184"/>
        <v>-
moderate</v>
      </c>
      <c r="CV142" s="151" t="str">
        <f t="shared" si="185"/>
        <v>N&lt;5</v>
      </c>
      <c r="CW142" s="17" t="str">
        <f t="shared" si="186"/>
        <v>N&lt;5</v>
      </c>
      <c r="CX142" s="17" t="str">
        <f t="shared" si="187"/>
        <v>N&lt;5</v>
      </c>
      <c r="CY142" s="17" t="str">
        <f t="shared" si="188"/>
        <v>N&lt;5</v>
      </c>
      <c r="CZ142" s="17" t="str">
        <f t="shared" si="189"/>
        <v>N&lt;5
N&lt;5</v>
      </c>
      <c r="DA142" s="17">
        <f t="shared" si="190"/>
        <v>-0.38522114999813167</v>
      </c>
      <c r="DB142" s="17" t="str">
        <f t="shared" si="191"/>
        <v>-</v>
      </c>
      <c r="DC142" s="17">
        <f t="shared" si="192"/>
        <v>0.38522114999813167</v>
      </c>
      <c r="DD142" s="17" t="str">
        <f t="shared" si="193"/>
        <v>moderate</v>
      </c>
      <c r="DE142" s="17" t="str">
        <f t="shared" si="194"/>
        <v>-
moderate</v>
      </c>
      <c r="DF142" s="17">
        <f t="shared" si="195"/>
        <v>0.65978308972737143</v>
      </c>
      <c r="DG142" s="17" t="str">
        <f t="shared" si="196"/>
        <v>+</v>
      </c>
      <c r="DH142" s="17">
        <f t="shared" si="197"/>
        <v>0.65978308972737143</v>
      </c>
      <c r="DI142" s="17" t="str">
        <f t="shared" si="198"/>
        <v>Large</v>
      </c>
      <c r="DJ142" s="17" t="str">
        <f t="shared" si="199"/>
        <v>+
Large</v>
      </c>
      <c r="DK142" s="17">
        <f t="shared" si="200"/>
        <v>-0.59498137862381095</v>
      </c>
      <c r="DL142" s="17" t="str">
        <f t="shared" si="201"/>
        <v>-</v>
      </c>
      <c r="DM142" s="17">
        <f t="shared" si="202"/>
        <v>0.59498137862381095</v>
      </c>
      <c r="DN142" s="17" t="str">
        <f t="shared" si="203"/>
        <v>Large</v>
      </c>
      <c r="DO142" s="17" t="str">
        <f t="shared" si="204"/>
        <v>-
Large</v>
      </c>
      <c r="DP142" s="17">
        <f t="shared" si="205"/>
        <v>-0.39995704236684188</v>
      </c>
      <c r="DQ142" s="17" t="str">
        <f t="shared" si="206"/>
        <v>-</v>
      </c>
      <c r="DR142" s="17">
        <f t="shared" si="207"/>
        <v>0.39995704236684188</v>
      </c>
      <c r="DS142" s="17" t="str">
        <f t="shared" si="208"/>
        <v>moderate</v>
      </c>
      <c r="DT142" s="17" t="str">
        <f t="shared" si="209"/>
        <v>-
moderate</v>
      </c>
      <c r="DU142" s="17">
        <f t="shared" si="210"/>
        <v>-0.39871806429668694</v>
      </c>
      <c r="DV142" s="17" t="str">
        <f t="shared" si="211"/>
        <v>-</v>
      </c>
      <c r="DW142" s="17">
        <f t="shared" si="212"/>
        <v>0.39871806429668694</v>
      </c>
      <c r="DX142" s="17" t="str">
        <f t="shared" si="213"/>
        <v>moderate</v>
      </c>
      <c r="DY142" s="17" t="str">
        <f t="shared" si="214"/>
        <v>-
moderate</v>
      </c>
      <c r="DZ142" s="17">
        <f t="shared" si="215"/>
        <v>-0.38987859539725483</v>
      </c>
      <c r="EA142" s="17" t="str">
        <f t="shared" si="216"/>
        <v>-</v>
      </c>
      <c r="EB142" s="17">
        <f t="shared" si="217"/>
        <v>0.38987859539725483</v>
      </c>
      <c r="EC142" s="17" t="str">
        <f t="shared" si="218"/>
        <v>moderate</v>
      </c>
      <c r="ED142" s="17" t="str">
        <f t="shared" si="219"/>
        <v>-
moderate</v>
      </c>
      <c r="EE142" s="17">
        <f t="shared" si="220"/>
        <v>-0.47140452079103257</v>
      </c>
      <c r="EF142" s="17" t="str">
        <f t="shared" si="221"/>
        <v>-</v>
      </c>
      <c r="EG142" s="17">
        <f t="shared" si="222"/>
        <v>0.47140452079103257</v>
      </c>
      <c r="EH142" s="17" t="str">
        <f t="shared" si="223"/>
        <v>moderate</v>
      </c>
      <c r="EI142" s="17" t="str">
        <f t="shared" si="224"/>
        <v>-
moderate</v>
      </c>
    </row>
    <row r="143" spans="1:139" s="27" customFormat="1" ht="24" x14ac:dyDescent="0.2">
      <c r="A143" s="95" t="s">
        <v>314</v>
      </c>
      <c r="B143" s="95"/>
      <c r="C143" s="95" t="s">
        <v>315</v>
      </c>
      <c r="D143" s="98">
        <v>2.85</v>
      </c>
      <c r="E143" s="98">
        <v>0.9</v>
      </c>
      <c r="F143" s="126">
        <v>48</v>
      </c>
      <c r="G143" s="98">
        <v>2.91</v>
      </c>
      <c r="H143" s="98">
        <v>1.04</v>
      </c>
      <c r="I143" s="126">
        <v>23</v>
      </c>
      <c r="J143" s="98" t="s">
        <v>442</v>
      </c>
      <c r="K143" s="98" t="s">
        <v>442</v>
      </c>
      <c r="L143" s="126" t="s">
        <v>442</v>
      </c>
      <c r="M143" s="98">
        <v>2.86</v>
      </c>
      <c r="N143" s="98">
        <v>0.77</v>
      </c>
      <c r="O143" s="126">
        <v>22</v>
      </c>
      <c r="P143" s="98">
        <v>2.7</v>
      </c>
      <c r="Q143" s="98">
        <v>0.95</v>
      </c>
      <c r="R143" s="126">
        <v>10</v>
      </c>
      <c r="S143" s="98">
        <v>3</v>
      </c>
      <c r="T143" s="98">
        <v>1.1299999999999999</v>
      </c>
      <c r="U143" s="126">
        <v>12</v>
      </c>
      <c r="V143" s="98">
        <v>2.91</v>
      </c>
      <c r="W143" s="98">
        <v>0.9</v>
      </c>
      <c r="X143" s="126">
        <v>23</v>
      </c>
      <c r="Y143" s="98">
        <v>2.8</v>
      </c>
      <c r="Z143" s="98">
        <v>0.91</v>
      </c>
      <c r="AA143" s="126">
        <v>25</v>
      </c>
      <c r="AB143" s="98">
        <v>2.78</v>
      </c>
      <c r="AC143" s="98">
        <v>0.89</v>
      </c>
      <c r="AD143" s="126">
        <v>37</v>
      </c>
      <c r="AE143" s="98">
        <v>3.09</v>
      </c>
      <c r="AF143" s="98">
        <v>0.94</v>
      </c>
      <c r="AG143" s="126">
        <v>11</v>
      </c>
      <c r="AH143" s="98">
        <v>3.1212121212121202</v>
      </c>
      <c r="AI143" s="98">
        <v>0.88604829726239231</v>
      </c>
      <c r="AJ143" s="126">
        <v>66</v>
      </c>
      <c r="AK143" s="98">
        <v>3.2647058823529416</v>
      </c>
      <c r="AL143" s="98">
        <v>0.96322764008878825</v>
      </c>
      <c r="AM143" s="126">
        <v>34</v>
      </c>
      <c r="AN143" s="98">
        <v>3.166666666666667</v>
      </c>
      <c r="AO143" s="98">
        <v>0.40824829046386302</v>
      </c>
      <c r="AP143" s="126">
        <v>6</v>
      </c>
      <c r="AQ143" s="98">
        <v>2.9230769230769229</v>
      </c>
      <c r="AR143" s="98">
        <v>0.8448941672459066</v>
      </c>
      <c r="AS143" s="126">
        <v>26</v>
      </c>
      <c r="AT143" s="98">
        <v>3.1999999999999997</v>
      </c>
      <c r="AU143" s="98">
        <v>1.3165611772087664</v>
      </c>
      <c r="AV143" s="126">
        <v>10</v>
      </c>
      <c r="AW143" s="98">
        <v>3.1999999999999997</v>
      </c>
      <c r="AX143" s="98">
        <v>0.83350875346649056</v>
      </c>
      <c r="AY143" s="126">
        <v>20</v>
      </c>
      <c r="AZ143" s="98">
        <v>3.1470588235294121</v>
      </c>
      <c r="BA143" s="98">
        <v>0.8574929257125441</v>
      </c>
      <c r="BB143" s="126">
        <v>34</v>
      </c>
      <c r="BC143" s="98">
        <v>3.09375</v>
      </c>
      <c r="BD143" s="98">
        <v>0.92838308972660755</v>
      </c>
      <c r="BE143" s="126">
        <v>32</v>
      </c>
      <c r="BF143" s="98">
        <v>3.1296296296296302</v>
      </c>
      <c r="BG143" s="98">
        <v>0.93256182548440414</v>
      </c>
      <c r="BH143" s="126">
        <v>54</v>
      </c>
      <c r="BI143" s="98">
        <v>3.0833333333333335</v>
      </c>
      <c r="BJ143" s="98">
        <v>0.66855792342152154</v>
      </c>
      <c r="BK143" s="126">
        <v>12</v>
      </c>
      <c r="BL143" s="7"/>
      <c r="BM143" s="17" t="str">
        <f t="shared" si="151"/>
        <v>N&lt;5</v>
      </c>
      <c r="BN143" s="14" t="str">
        <f t="shared" si="150"/>
        <v>N&lt;5</v>
      </c>
      <c r="BO143" s="14" t="str">
        <f t="shared" si="152"/>
        <v>N&lt;5</v>
      </c>
      <c r="BP143" s="14" t="str">
        <f t="shared" si="153"/>
        <v>N&lt;5</v>
      </c>
      <c r="BQ143" s="14" t="str">
        <f t="shared" si="154"/>
        <v>N&lt;5
N&lt;5</v>
      </c>
      <c r="BR143" s="17">
        <f t="shared" si="155"/>
        <v>4.8076923076923329E-2</v>
      </c>
      <c r="BS143" s="14" t="str">
        <f t="shared" si="156"/>
        <v/>
      </c>
      <c r="BT143" s="14">
        <f t="shared" si="157"/>
        <v>4.8076923076923329E-2</v>
      </c>
      <c r="BU143" s="14" t="str">
        <f t="shared" si="158"/>
        <v/>
      </c>
      <c r="BV143" s="14" t="str">
        <f t="shared" si="159"/>
        <v xml:space="preserve">
</v>
      </c>
      <c r="BW143" s="17">
        <f t="shared" si="160"/>
        <v>-0.31578947368421034</v>
      </c>
      <c r="BX143" s="14" t="str">
        <f t="shared" si="161"/>
        <v>full</v>
      </c>
      <c r="BY143" s="14">
        <f t="shared" si="162"/>
        <v>0.31578947368421034</v>
      </c>
      <c r="BZ143" s="14" t="str">
        <f t="shared" si="163"/>
        <v>moderate</v>
      </c>
      <c r="CA143" s="14" t="str">
        <f t="shared" si="164"/>
        <v>full
moderate</v>
      </c>
      <c r="CB143" s="17">
        <f t="shared" si="165"/>
        <v>0.12222222222222258</v>
      </c>
      <c r="CC143" s="14" t="str">
        <f t="shared" si="166"/>
        <v>women</v>
      </c>
      <c r="CD143" s="14">
        <f t="shared" si="167"/>
        <v>0.12222222222222258</v>
      </c>
      <c r="CE143" s="14" t="str">
        <f t="shared" si="168"/>
        <v>small</v>
      </c>
      <c r="CF143" s="14" t="str">
        <f t="shared" si="169"/>
        <v>women
small</v>
      </c>
      <c r="CG143" s="17">
        <f t="shared" si="170"/>
        <v>-0.34831460674157311</v>
      </c>
      <c r="CH143" s="14" t="str">
        <f t="shared" si="171"/>
        <v>white</v>
      </c>
      <c r="CI143" s="14">
        <f t="shared" si="172"/>
        <v>0.34831460674157311</v>
      </c>
      <c r="CJ143" s="14" t="str">
        <f t="shared" si="173"/>
        <v>moderate</v>
      </c>
      <c r="CK143" s="14" t="str">
        <f t="shared" si="174"/>
        <v>white
moderate</v>
      </c>
      <c r="CL143" s="17">
        <f t="shared" si="175"/>
        <v>0.30609180340403497</v>
      </c>
      <c r="CM143" s="14" t="str">
        <f t="shared" si="176"/>
        <v>+</v>
      </c>
      <c r="CN143" s="14">
        <f t="shared" si="177"/>
        <v>0.30609180340403497</v>
      </c>
      <c r="CO143" s="14" t="str">
        <f t="shared" si="178"/>
        <v>moderate</v>
      </c>
      <c r="CP143" s="14" t="str">
        <f t="shared" si="179"/>
        <v>+
moderate</v>
      </c>
      <c r="CQ143" s="17">
        <f t="shared" si="180"/>
        <v>0.36824720096305108</v>
      </c>
      <c r="CR143" s="17" t="str">
        <f t="shared" si="181"/>
        <v>+</v>
      </c>
      <c r="CS143" s="17">
        <f t="shared" si="182"/>
        <v>0.36824720096305108</v>
      </c>
      <c r="CT143" s="17" t="str">
        <f t="shared" si="183"/>
        <v>moderate</v>
      </c>
      <c r="CU143" s="17" t="str">
        <f t="shared" si="184"/>
        <v>+
moderate</v>
      </c>
      <c r="CV143" s="151" t="str">
        <f t="shared" si="185"/>
        <v>N&lt;5</v>
      </c>
      <c r="CW143" s="17" t="str">
        <f t="shared" si="186"/>
        <v>N&lt;5</v>
      </c>
      <c r="CX143" s="17" t="str">
        <f t="shared" si="187"/>
        <v>N&lt;5</v>
      </c>
      <c r="CY143" s="17" t="str">
        <f t="shared" si="188"/>
        <v>N&lt;5</v>
      </c>
      <c r="CZ143" s="17" t="str">
        <f t="shared" si="189"/>
        <v>N&lt;5
N&lt;5</v>
      </c>
      <c r="DA143" s="17">
        <f t="shared" si="190"/>
        <v>7.4656596674745987E-2</v>
      </c>
      <c r="DB143" s="17" t="str">
        <f t="shared" si="191"/>
        <v/>
      </c>
      <c r="DC143" s="17">
        <f t="shared" si="192"/>
        <v>7.4656596674745987E-2</v>
      </c>
      <c r="DD143" s="17" t="str">
        <f t="shared" si="193"/>
        <v/>
      </c>
      <c r="DE143" s="17" t="str">
        <f t="shared" si="194"/>
        <v xml:space="preserve">
</v>
      </c>
      <c r="DF143" s="17">
        <f t="shared" si="195"/>
        <v>0.37977726265637468</v>
      </c>
      <c r="DG143" s="17" t="str">
        <f t="shared" si="196"/>
        <v>+</v>
      </c>
      <c r="DH143" s="17">
        <f t="shared" si="197"/>
        <v>0.37977726265637468</v>
      </c>
      <c r="DI143" s="17" t="str">
        <f t="shared" si="198"/>
        <v>moderate</v>
      </c>
      <c r="DJ143" s="17" t="str">
        <f t="shared" si="199"/>
        <v>+
moderate</v>
      </c>
      <c r="DK143" s="17">
        <f t="shared" si="200"/>
        <v>0.2399494896342925</v>
      </c>
      <c r="DL143" s="17" t="str">
        <f t="shared" si="201"/>
        <v>+</v>
      </c>
      <c r="DM143" s="17">
        <f t="shared" si="202"/>
        <v>0.2399494896342925</v>
      </c>
      <c r="DN143" s="17" t="str">
        <f t="shared" si="203"/>
        <v>small</v>
      </c>
      <c r="DO143" s="17" t="str">
        <f t="shared" si="204"/>
        <v>+
small</v>
      </c>
      <c r="DP143" s="17">
        <f t="shared" si="205"/>
        <v>0.27645571924972456</v>
      </c>
      <c r="DQ143" s="17" t="str">
        <f t="shared" si="206"/>
        <v>+</v>
      </c>
      <c r="DR143" s="17">
        <f t="shared" si="207"/>
        <v>0.27645571924972456</v>
      </c>
      <c r="DS143" s="17" t="str">
        <f t="shared" si="208"/>
        <v>small</v>
      </c>
      <c r="DT143" s="17" t="str">
        <f t="shared" si="209"/>
        <v>+
small</v>
      </c>
      <c r="DU143" s="17">
        <f t="shared" si="210"/>
        <v>0.31641033022963005</v>
      </c>
      <c r="DV143" s="17" t="str">
        <f t="shared" si="211"/>
        <v>+</v>
      </c>
      <c r="DW143" s="17">
        <f t="shared" si="212"/>
        <v>0.31641033022963005</v>
      </c>
      <c r="DX143" s="17" t="str">
        <f t="shared" si="213"/>
        <v>moderate</v>
      </c>
      <c r="DY143" s="17" t="str">
        <f t="shared" si="214"/>
        <v>+
moderate</v>
      </c>
      <c r="DZ143" s="17">
        <f t="shared" si="215"/>
        <v>0.37491308358887726</v>
      </c>
      <c r="EA143" s="17" t="str">
        <f t="shared" si="216"/>
        <v>+</v>
      </c>
      <c r="EB143" s="17">
        <f t="shared" si="217"/>
        <v>0.37491308358887726</v>
      </c>
      <c r="EC143" s="17" t="str">
        <f t="shared" si="218"/>
        <v>moderate</v>
      </c>
      <c r="ED143" s="17" t="str">
        <f t="shared" si="219"/>
        <v>+
moderate</v>
      </c>
      <c r="EE143" s="17">
        <f t="shared" si="220"/>
        <v>-9.9717114001849697E-3</v>
      </c>
      <c r="EF143" s="17" t="str">
        <f t="shared" si="221"/>
        <v/>
      </c>
      <c r="EG143" s="17">
        <f t="shared" si="222"/>
        <v>9.9717114001849697E-3</v>
      </c>
      <c r="EH143" s="17" t="str">
        <f t="shared" si="223"/>
        <v/>
      </c>
      <c r="EI143" s="17" t="str">
        <f t="shared" si="224"/>
        <v xml:space="preserve">
</v>
      </c>
    </row>
    <row r="144" spans="1:139" s="47" customFormat="1" x14ac:dyDescent="0.2">
      <c r="A144" s="107"/>
      <c r="B144" s="107"/>
      <c r="C144" s="108" t="s">
        <v>40</v>
      </c>
      <c r="D144" s="110">
        <v>3.03</v>
      </c>
      <c r="E144" s="110">
        <v>0.82</v>
      </c>
      <c r="F144" s="127">
        <v>61</v>
      </c>
      <c r="G144" s="110">
        <v>3.25</v>
      </c>
      <c r="H144" s="110">
        <v>0.86</v>
      </c>
      <c r="I144" s="127">
        <v>31</v>
      </c>
      <c r="J144" s="110">
        <v>2.68</v>
      </c>
      <c r="K144" s="110">
        <v>0.41</v>
      </c>
      <c r="L144" s="127">
        <v>5</v>
      </c>
      <c r="M144" s="110">
        <v>2.83</v>
      </c>
      <c r="N144" s="110">
        <v>0.77</v>
      </c>
      <c r="O144" s="127">
        <v>25</v>
      </c>
      <c r="P144" s="110">
        <v>3.22</v>
      </c>
      <c r="Q144" s="110">
        <v>1.01</v>
      </c>
      <c r="R144" s="127">
        <v>14</v>
      </c>
      <c r="S144" s="110">
        <v>3.22</v>
      </c>
      <c r="T144" s="110">
        <v>0.78</v>
      </c>
      <c r="U144" s="127">
        <v>14</v>
      </c>
      <c r="V144" s="110">
        <v>3.17</v>
      </c>
      <c r="W144" s="110">
        <v>0.91</v>
      </c>
      <c r="X144" s="127">
        <v>29</v>
      </c>
      <c r="Y144" s="110">
        <v>2.91</v>
      </c>
      <c r="Z144" s="110">
        <v>0.72</v>
      </c>
      <c r="AA144" s="127">
        <v>32</v>
      </c>
      <c r="AB144" s="110">
        <v>3.09</v>
      </c>
      <c r="AC144" s="110">
        <v>0.82</v>
      </c>
      <c r="AD144" s="127">
        <v>46</v>
      </c>
      <c r="AE144" s="110">
        <v>2.87</v>
      </c>
      <c r="AF144" s="110">
        <v>0.82</v>
      </c>
      <c r="AG144" s="127">
        <v>15</v>
      </c>
      <c r="AH144" s="110">
        <v>3.0521621621621624</v>
      </c>
      <c r="AI144" s="110">
        <v>0.87168435639216491</v>
      </c>
      <c r="AJ144" s="127">
        <v>74</v>
      </c>
      <c r="AK144" s="110">
        <v>3.2970270270270268</v>
      </c>
      <c r="AL144" s="110">
        <v>0.8536030331120773</v>
      </c>
      <c r="AM144" s="127">
        <v>37</v>
      </c>
      <c r="AN144" s="110">
        <v>2.5999999999999996</v>
      </c>
      <c r="AO144" s="110">
        <v>0.33466401061363005</v>
      </c>
      <c r="AP144" s="127">
        <v>6</v>
      </c>
      <c r="AQ144" s="110">
        <v>2.8474193548387099</v>
      </c>
      <c r="AR144" s="110">
        <v>0.89316279868019377</v>
      </c>
      <c r="AS144" s="127">
        <v>31</v>
      </c>
      <c r="AT144" s="110">
        <v>3.3699999999999992</v>
      </c>
      <c r="AU144" s="110">
        <v>1.0559882154224594</v>
      </c>
      <c r="AV144" s="127">
        <v>10</v>
      </c>
      <c r="AW144" s="110">
        <v>3.291818181818182</v>
      </c>
      <c r="AX144" s="110">
        <v>0.85378505359892409</v>
      </c>
      <c r="AY144" s="127">
        <v>22</v>
      </c>
      <c r="AZ144" s="110">
        <v>3.1342857142857143</v>
      </c>
      <c r="BA144" s="110">
        <v>0.88140691582293818</v>
      </c>
      <c r="BB144" s="127">
        <v>35</v>
      </c>
      <c r="BC144" s="110">
        <v>2.9784615384615392</v>
      </c>
      <c r="BD144" s="110">
        <v>0.86763604563913088</v>
      </c>
      <c r="BE144" s="127">
        <v>39</v>
      </c>
      <c r="BF144" s="110">
        <v>3.1172580645161285</v>
      </c>
      <c r="BG144" s="110">
        <v>0.8399495873920807</v>
      </c>
      <c r="BH144" s="127">
        <v>62</v>
      </c>
      <c r="BI144" s="110">
        <v>2.7158333333333333</v>
      </c>
      <c r="BJ144" s="110">
        <v>0.99138524145243201</v>
      </c>
      <c r="BK144" s="127">
        <v>12</v>
      </c>
      <c r="BL144" s="106"/>
      <c r="BM144" s="151">
        <f t="shared" si="151"/>
        <v>0.66279069767441845</v>
      </c>
      <c r="BN144" s="106" t="str">
        <f t="shared" si="150"/>
        <v>pre-ten</v>
      </c>
      <c r="BO144" s="106">
        <f t="shared" si="152"/>
        <v>0.66279069767441845</v>
      </c>
      <c r="BP144" s="106" t="str">
        <f t="shared" si="153"/>
        <v>Large</v>
      </c>
      <c r="BQ144" s="106" t="str">
        <f t="shared" si="154"/>
        <v>pre-ten
Large</v>
      </c>
      <c r="BR144" s="151">
        <f t="shared" si="155"/>
        <v>0.48837209302325574</v>
      </c>
      <c r="BS144" s="106" t="str">
        <f t="shared" si="156"/>
        <v>ntt</v>
      </c>
      <c r="BT144" s="106">
        <f t="shared" si="157"/>
        <v>0.48837209302325574</v>
      </c>
      <c r="BU144" s="106" t="str">
        <f t="shared" si="158"/>
        <v>moderate</v>
      </c>
      <c r="BV144" s="106" t="str">
        <f t="shared" si="159"/>
        <v>ntt
moderate</v>
      </c>
      <c r="BW144" s="151">
        <f t="shared" si="160"/>
        <v>0</v>
      </c>
      <c r="BX144" s="106" t="str">
        <f t="shared" si="161"/>
        <v/>
      </c>
      <c r="BY144" s="106">
        <f t="shared" si="162"/>
        <v>0</v>
      </c>
      <c r="BZ144" s="106" t="str">
        <f t="shared" si="163"/>
        <v/>
      </c>
      <c r="CA144" s="106" t="str">
        <f t="shared" si="164"/>
        <v xml:space="preserve">
</v>
      </c>
      <c r="CB144" s="151">
        <f t="shared" si="165"/>
        <v>0.28571428571428548</v>
      </c>
      <c r="CC144" s="106" t="str">
        <f t="shared" si="166"/>
        <v>women</v>
      </c>
      <c r="CD144" s="106">
        <f t="shared" si="167"/>
        <v>0.28571428571428548</v>
      </c>
      <c r="CE144" s="106" t="str">
        <f t="shared" si="168"/>
        <v>small</v>
      </c>
      <c r="CF144" s="106" t="str">
        <f t="shared" si="169"/>
        <v>women
small</v>
      </c>
      <c r="CG144" s="151">
        <f t="shared" si="170"/>
        <v>0.26829268292682901</v>
      </c>
      <c r="CH144" s="106" t="str">
        <f t="shared" si="171"/>
        <v>foc</v>
      </c>
      <c r="CI144" s="106">
        <f t="shared" si="172"/>
        <v>0.26829268292682901</v>
      </c>
      <c r="CJ144" s="106" t="str">
        <f t="shared" si="173"/>
        <v>small</v>
      </c>
      <c r="CK144" s="106" t="str">
        <f t="shared" si="174"/>
        <v>foc
small</v>
      </c>
      <c r="CL144" s="151">
        <f t="shared" si="175"/>
        <v>2.5424526664548738E-2</v>
      </c>
      <c r="CM144" s="106" t="str">
        <f t="shared" si="176"/>
        <v/>
      </c>
      <c r="CN144" s="106">
        <f t="shared" si="177"/>
        <v>2.5424526664548738E-2</v>
      </c>
      <c r="CO144" s="106" t="str">
        <f t="shared" si="178"/>
        <v/>
      </c>
      <c r="CP144" s="106" t="str">
        <f t="shared" si="179"/>
        <v xml:space="preserve">
</v>
      </c>
      <c r="CQ144" s="151">
        <f t="shared" si="180"/>
        <v>5.5092385105023595E-2</v>
      </c>
      <c r="CR144" s="151" t="str">
        <f t="shared" si="181"/>
        <v/>
      </c>
      <c r="CS144" s="151">
        <f t="shared" si="182"/>
        <v>5.5092385105023595E-2</v>
      </c>
      <c r="CT144" s="151" t="str">
        <f t="shared" si="183"/>
        <v/>
      </c>
      <c r="CU144" s="151" t="str">
        <f t="shared" si="184"/>
        <v xml:space="preserve">
</v>
      </c>
      <c r="CV144" s="151">
        <f t="shared" si="185"/>
        <v>-0.23904572186688039</v>
      </c>
      <c r="CW144" s="151" t="str">
        <f t="shared" si="186"/>
        <v>-</v>
      </c>
      <c r="CX144" s="151">
        <f t="shared" si="187"/>
        <v>0.23904572186688039</v>
      </c>
      <c r="CY144" s="151" t="str">
        <f t="shared" si="188"/>
        <v>small</v>
      </c>
      <c r="CZ144" s="151" t="str">
        <f t="shared" si="189"/>
        <v>-
small</v>
      </c>
      <c r="DA144" s="151">
        <f t="shared" si="190"/>
        <v>1.9503000868878555E-2</v>
      </c>
      <c r="DB144" s="151" t="str">
        <f t="shared" si="191"/>
        <v/>
      </c>
      <c r="DC144" s="151">
        <f t="shared" si="192"/>
        <v>1.9503000868878555E-2</v>
      </c>
      <c r="DD144" s="151" t="str">
        <f t="shared" si="193"/>
        <v/>
      </c>
      <c r="DE144" s="151" t="str">
        <f t="shared" si="194"/>
        <v xml:space="preserve">
</v>
      </c>
      <c r="DF144" s="151">
        <f t="shared" si="195"/>
        <v>0.14204703973897087</v>
      </c>
      <c r="DG144" s="151" t="str">
        <f t="shared" si="196"/>
        <v>+</v>
      </c>
      <c r="DH144" s="151">
        <f t="shared" si="197"/>
        <v>0.14204703973897087</v>
      </c>
      <c r="DI144" s="151" t="str">
        <f t="shared" si="198"/>
        <v>small</v>
      </c>
      <c r="DJ144" s="151" t="str">
        <f t="shared" si="199"/>
        <v>+
small</v>
      </c>
      <c r="DK144" s="151">
        <f t="shared" si="200"/>
        <v>8.4117403455881118E-2</v>
      </c>
      <c r="DL144" s="151" t="str">
        <f t="shared" si="201"/>
        <v/>
      </c>
      <c r="DM144" s="151">
        <f t="shared" si="202"/>
        <v>8.4117403455881118E-2</v>
      </c>
      <c r="DN144" s="151" t="str">
        <f t="shared" si="203"/>
        <v/>
      </c>
      <c r="DO144" s="151" t="str">
        <f t="shared" si="204"/>
        <v xml:space="preserve">
</v>
      </c>
      <c r="DP144" s="151">
        <f t="shared" si="205"/>
        <v>-4.05196340908449E-2</v>
      </c>
      <c r="DQ144" s="151" t="str">
        <f t="shared" si="206"/>
        <v/>
      </c>
      <c r="DR144" s="151">
        <f t="shared" si="207"/>
        <v>4.05196340908449E-2</v>
      </c>
      <c r="DS144" s="151" t="str">
        <f t="shared" si="208"/>
        <v/>
      </c>
      <c r="DT144" s="151" t="str">
        <f t="shared" si="209"/>
        <v xml:space="preserve">
</v>
      </c>
      <c r="DU144" s="151">
        <f t="shared" si="210"/>
        <v>7.8905825553971617E-2</v>
      </c>
      <c r="DV144" s="151" t="str">
        <f t="shared" si="211"/>
        <v/>
      </c>
      <c r="DW144" s="151">
        <f t="shared" si="212"/>
        <v>7.8905825553971617E-2</v>
      </c>
      <c r="DX144" s="151" t="str">
        <f t="shared" si="213"/>
        <v/>
      </c>
      <c r="DY144" s="151" t="str">
        <f t="shared" si="214"/>
        <v xml:space="preserve">
</v>
      </c>
      <c r="DZ144" s="151">
        <f t="shared" si="215"/>
        <v>3.2452024413466202E-2</v>
      </c>
      <c r="EA144" s="151" t="str">
        <f t="shared" si="216"/>
        <v/>
      </c>
      <c r="EB144" s="151">
        <f t="shared" si="217"/>
        <v>3.2452024413466202E-2</v>
      </c>
      <c r="EC144" s="151" t="str">
        <f t="shared" si="218"/>
        <v/>
      </c>
      <c r="ED144" s="151" t="str">
        <f t="shared" si="219"/>
        <v xml:space="preserve">
</v>
      </c>
      <c r="EE144" s="151">
        <f t="shared" si="220"/>
        <v>-0.15550631603190343</v>
      </c>
      <c r="EF144" s="151" t="str">
        <f t="shared" si="221"/>
        <v>-</v>
      </c>
      <c r="EG144" s="151">
        <f t="shared" si="222"/>
        <v>0.15550631603190343</v>
      </c>
      <c r="EH144" s="151" t="str">
        <f t="shared" si="223"/>
        <v>small</v>
      </c>
      <c r="EI144" s="151" t="str">
        <f t="shared" si="224"/>
        <v>-
small</v>
      </c>
    </row>
    <row r="145" spans="1:139" s="27" customFormat="1" x14ac:dyDescent="0.2">
      <c r="A145" s="95" t="s">
        <v>316</v>
      </c>
      <c r="B145" s="95"/>
      <c r="C145" s="95" t="s">
        <v>317</v>
      </c>
      <c r="D145" s="98">
        <v>3</v>
      </c>
      <c r="E145" s="98">
        <v>1.1299999999999999</v>
      </c>
      <c r="F145" s="126">
        <v>60</v>
      </c>
      <c r="G145" s="98">
        <v>3.2</v>
      </c>
      <c r="H145" s="98">
        <v>1.06</v>
      </c>
      <c r="I145" s="126">
        <v>30</v>
      </c>
      <c r="J145" s="98">
        <v>2.6</v>
      </c>
      <c r="K145" s="98">
        <v>0.55000000000000004</v>
      </c>
      <c r="L145" s="126">
        <v>5</v>
      </c>
      <c r="M145" s="98">
        <v>2.84</v>
      </c>
      <c r="N145" s="98">
        <v>1.28</v>
      </c>
      <c r="O145" s="126">
        <v>25</v>
      </c>
      <c r="P145" s="98">
        <v>3.23</v>
      </c>
      <c r="Q145" s="98">
        <v>1.24</v>
      </c>
      <c r="R145" s="126">
        <v>13</v>
      </c>
      <c r="S145" s="98">
        <v>3.07</v>
      </c>
      <c r="T145" s="98">
        <v>1</v>
      </c>
      <c r="U145" s="126">
        <v>14</v>
      </c>
      <c r="V145" s="98">
        <v>3.14</v>
      </c>
      <c r="W145" s="98">
        <v>1.06</v>
      </c>
      <c r="X145" s="126">
        <v>29</v>
      </c>
      <c r="Y145" s="98">
        <v>2.87</v>
      </c>
      <c r="Z145" s="98">
        <v>1.2</v>
      </c>
      <c r="AA145" s="126">
        <v>31</v>
      </c>
      <c r="AB145" s="98">
        <v>3</v>
      </c>
      <c r="AC145" s="98">
        <v>1.0900000000000001</v>
      </c>
      <c r="AD145" s="126">
        <v>45</v>
      </c>
      <c r="AE145" s="98">
        <v>3</v>
      </c>
      <c r="AF145" s="98">
        <v>1.31</v>
      </c>
      <c r="AG145" s="126">
        <v>15</v>
      </c>
      <c r="AH145" s="98">
        <v>3.1369863013698627</v>
      </c>
      <c r="AI145" s="98">
        <v>1.2507227742961569</v>
      </c>
      <c r="AJ145" s="126">
        <v>73</v>
      </c>
      <c r="AK145" s="98">
        <v>3.6388888888888884</v>
      </c>
      <c r="AL145" s="98">
        <v>1.0994226479066906</v>
      </c>
      <c r="AM145" s="126">
        <v>36</v>
      </c>
      <c r="AN145" s="98">
        <v>2.5</v>
      </c>
      <c r="AO145" s="98">
        <v>0.54772255750516607</v>
      </c>
      <c r="AP145" s="126">
        <v>6</v>
      </c>
      <c r="AQ145" s="98">
        <v>2.67741935483871</v>
      </c>
      <c r="AR145" s="98">
        <v>1.3009508516003092</v>
      </c>
      <c r="AS145" s="126">
        <v>31</v>
      </c>
      <c r="AT145" s="98">
        <v>3.6</v>
      </c>
      <c r="AU145" s="98">
        <v>1.2649110640673518</v>
      </c>
      <c r="AV145" s="126">
        <v>10</v>
      </c>
      <c r="AW145" s="98">
        <v>3.7272727272727275</v>
      </c>
      <c r="AX145" s="98">
        <v>1.1621744062959529</v>
      </c>
      <c r="AY145" s="126">
        <v>22</v>
      </c>
      <c r="AZ145" s="98">
        <v>3.257142857142858</v>
      </c>
      <c r="BA145" s="98">
        <v>1.1717974414110484</v>
      </c>
      <c r="BB145" s="126">
        <v>35</v>
      </c>
      <c r="BC145" s="98">
        <v>3.0263157894736845</v>
      </c>
      <c r="BD145" s="98">
        <v>1.3251586769905761</v>
      </c>
      <c r="BE145" s="126">
        <v>38</v>
      </c>
      <c r="BF145" s="98">
        <v>3.2131147540983602</v>
      </c>
      <c r="BG145" s="98">
        <v>1.1988154444889987</v>
      </c>
      <c r="BH145" s="126">
        <v>61</v>
      </c>
      <c r="BI145" s="98">
        <v>2.7499999999999996</v>
      </c>
      <c r="BJ145" s="98">
        <v>1.4847711791873706</v>
      </c>
      <c r="BK145" s="126">
        <v>12</v>
      </c>
      <c r="BL145" s="7"/>
      <c r="BM145" s="17">
        <f t="shared" si="151"/>
        <v>0.5660377358490567</v>
      </c>
      <c r="BN145" s="14" t="str">
        <f t="shared" si="150"/>
        <v>pre-ten</v>
      </c>
      <c r="BO145" s="14">
        <f t="shared" si="152"/>
        <v>0.5660377358490567</v>
      </c>
      <c r="BP145" s="14" t="str">
        <f t="shared" si="153"/>
        <v>Large</v>
      </c>
      <c r="BQ145" s="14" t="str">
        <f t="shared" si="154"/>
        <v>pre-ten
Large</v>
      </c>
      <c r="BR145" s="17">
        <f t="shared" si="155"/>
        <v>0.33962264150943422</v>
      </c>
      <c r="BS145" s="14" t="str">
        <f t="shared" si="156"/>
        <v>ntt</v>
      </c>
      <c r="BT145" s="14">
        <f t="shared" si="157"/>
        <v>0.33962264150943422</v>
      </c>
      <c r="BU145" s="14" t="str">
        <f t="shared" si="158"/>
        <v>moderate</v>
      </c>
      <c r="BV145" s="14" t="str">
        <f t="shared" si="159"/>
        <v>ntt
moderate</v>
      </c>
      <c r="BW145" s="17">
        <f t="shared" si="160"/>
        <v>0.12903225806451624</v>
      </c>
      <c r="BX145" s="14" t="str">
        <f t="shared" si="161"/>
        <v>assoc</v>
      </c>
      <c r="BY145" s="14">
        <f t="shared" si="162"/>
        <v>0.12903225806451624</v>
      </c>
      <c r="BZ145" s="14" t="str">
        <f t="shared" si="163"/>
        <v>small</v>
      </c>
      <c r="CA145" s="14" t="str">
        <f t="shared" si="164"/>
        <v>assoc
small</v>
      </c>
      <c r="CB145" s="17">
        <f t="shared" si="165"/>
        <v>0.25471698113207547</v>
      </c>
      <c r="CC145" s="14" t="str">
        <f t="shared" si="166"/>
        <v>women</v>
      </c>
      <c r="CD145" s="14">
        <f t="shared" si="167"/>
        <v>0.25471698113207547</v>
      </c>
      <c r="CE145" s="14" t="str">
        <f t="shared" si="168"/>
        <v>small</v>
      </c>
      <c r="CF145" s="14" t="str">
        <f t="shared" si="169"/>
        <v>women
small</v>
      </c>
      <c r="CG145" s="17">
        <f t="shared" si="170"/>
        <v>0</v>
      </c>
      <c r="CH145" s="14" t="str">
        <f t="shared" si="171"/>
        <v/>
      </c>
      <c r="CI145" s="14">
        <f t="shared" si="172"/>
        <v>0</v>
      </c>
      <c r="CJ145" s="14" t="str">
        <f t="shared" si="173"/>
        <v/>
      </c>
      <c r="CK145" s="14" t="str">
        <f t="shared" si="174"/>
        <v xml:space="preserve">
</v>
      </c>
      <c r="CL145" s="17">
        <f t="shared" si="175"/>
        <v>0.10952571120083072</v>
      </c>
      <c r="CM145" s="14" t="str">
        <f t="shared" si="176"/>
        <v>+</v>
      </c>
      <c r="CN145" s="14">
        <f t="shared" si="177"/>
        <v>0.10952571120083072</v>
      </c>
      <c r="CO145" s="14" t="str">
        <f t="shared" si="178"/>
        <v>small</v>
      </c>
      <c r="CP145" s="14" t="str">
        <f t="shared" si="179"/>
        <v>+
small</v>
      </c>
      <c r="CQ145" s="17">
        <f t="shared" si="180"/>
        <v>0.39919942501142403</v>
      </c>
      <c r="CR145" s="17" t="str">
        <f t="shared" si="181"/>
        <v>+</v>
      </c>
      <c r="CS145" s="17">
        <f t="shared" si="182"/>
        <v>0.39919942501142403</v>
      </c>
      <c r="CT145" s="17" t="str">
        <f t="shared" si="183"/>
        <v>moderate</v>
      </c>
      <c r="CU145" s="17" t="str">
        <f t="shared" si="184"/>
        <v>+
moderate</v>
      </c>
      <c r="CV145" s="151">
        <f t="shared" si="185"/>
        <v>-0.18257418583505555</v>
      </c>
      <c r="CW145" s="17" t="str">
        <f t="shared" si="186"/>
        <v>-</v>
      </c>
      <c r="CX145" s="17">
        <f t="shared" si="187"/>
        <v>0.18257418583505555</v>
      </c>
      <c r="CY145" s="17" t="str">
        <f t="shared" si="188"/>
        <v>small</v>
      </c>
      <c r="CZ145" s="17" t="str">
        <f t="shared" si="189"/>
        <v>-
small</v>
      </c>
      <c r="DA145" s="17">
        <f t="shared" si="190"/>
        <v>-0.12497062818422253</v>
      </c>
      <c r="DB145" s="17" t="str">
        <f t="shared" si="191"/>
        <v>-</v>
      </c>
      <c r="DC145" s="17">
        <f t="shared" si="192"/>
        <v>0.12497062818422253</v>
      </c>
      <c r="DD145" s="17" t="str">
        <f t="shared" si="193"/>
        <v>small</v>
      </c>
      <c r="DE145" s="17" t="str">
        <f t="shared" si="194"/>
        <v>-
small</v>
      </c>
      <c r="DF145" s="17">
        <f t="shared" si="195"/>
        <v>0.29251068356557519</v>
      </c>
      <c r="DG145" s="17" t="str">
        <f t="shared" si="196"/>
        <v>+</v>
      </c>
      <c r="DH145" s="17">
        <f t="shared" si="197"/>
        <v>0.29251068356557519</v>
      </c>
      <c r="DI145" s="17" t="str">
        <f t="shared" si="198"/>
        <v>small</v>
      </c>
      <c r="DJ145" s="17" t="str">
        <f t="shared" si="199"/>
        <v>+
small</v>
      </c>
      <c r="DK145" s="17">
        <f t="shared" si="200"/>
        <v>0.56555429521767508</v>
      </c>
      <c r="DL145" s="17" t="str">
        <f t="shared" si="201"/>
        <v>+</v>
      </c>
      <c r="DM145" s="17">
        <f t="shared" si="202"/>
        <v>0.56555429521767508</v>
      </c>
      <c r="DN145" s="17" t="str">
        <f t="shared" si="203"/>
        <v>Large</v>
      </c>
      <c r="DO145" s="17" t="str">
        <f t="shared" si="204"/>
        <v>+
Large</v>
      </c>
      <c r="DP145" s="17">
        <f t="shared" si="205"/>
        <v>9.9968521011445002E-2</v>
      </c>
      <c r="DQ145" s="17" t="str">
        <f t="shared" si="206"/>
        <v/>
      </c>
      <c r="DR145" s="17">
        <f t="shared" si="207"/>
        <v>9.9968521011445002E-2</v>
      </c>
      <c r="DS145" s="17" t="str">
        <f t="shared" si="208"/>
        <v/>
      </c>
      <c r="DT145" s="17" t="str">
        <f t="shared" si="209"/>
        <v xml:space="preserve">
</v>
      </c>
      <c r="DU145" s="17">
        <f t="shared" si="210"/>
        <v>0.11796005428472628</v>
      </c>
      <c r="DV145" s="17" t="str">
        <f t="shared" si="211"/>
        <v>+</v>
      </c>
      <c r="DW145" s="17">
        <f t="shared" si="212"/>
        <v>0.11796005428472628</v>
      </c>
      <c r="DX145" s="17" t="str">
        <f t="shared" si="213"/>
        <v>small</v>
      </c>
      <c r="DY145" s="17" t="str">
        <f t="shared" si="214"/>
        <v>+
small</v>
      </c>
      <c r="DZ145" s="17">
        <f t="shared" si="215"/>
        <v>0.17777111154019332</v>
      </c>
      <c r="EA145" s="17" t="str">
        <f t="shared" si="216"/>
        <v>+</v>
      </c>
      <c r="EB145" s="17">
        <f t="shared" si="217"/>
        <v>0.17777111154019332</v>
      </c>
      <c r="EC145" s="17" t="str">
        <f t="shared" si="218"/>
        <v>small</v>
      </c>
      <c r="ED145" s="17" t="str">
        <f t="shared" si="219"/>
        <v>+
small</v>
      </c>
      <c r="EE145" s="17">
        <f t="shared" si="220"/>
        <v>-0.16837611310372272</v>
      </c>
      <c r="EF145" s="17" t="str">
        <f t="shared" si="221"/>
        <v>-</v>
      </c>
      <c r="EG145" s="17">
        <f t="shared" si="222"/>
        <v>0.16837611310372272</v>
      </c>
      <c r="EH145" s="17" t="str">
        <f t="shared" si="223"/>
        <v>small</v>
      </c>
      <c r="EI145" s="17" t="str">
        <f t="shared" si="224"/>
        <v>-
small</v>
      </c>
    </row>
    <row r="146" spans="1:139" x14ac:dyDescent="0.2">
      <c r="A146" s="2" t="s">
        <v>318</v>
      </c>
      <c r="B146" s="2"/>
      <c r="C146" s="2" t="s">
        <v>319</v>
      </c>
      <c r="D146" s="31">
        <v>3.3</v>
      </c>
      <c r="E146" s="31">
        <v>1</v>
      </c>
      <c r="F146" s="125">
        <v>60</v>
      </c>
      <c r="G146" s="31">
        <v>3.43</v>
      </c>
      <c r="H146" s="31">
        <v>0.97</v>
      </c>
      <c r="I146" s="125">
        <v>30</v>
      </c>
      <c r="J146" s="31">
        <v>3</v>
      </c>
      <c r="K146" s="31">
        <v>0.71</v>
      </c>
      <c r="L146" s="125">
        <v>5</v>
      </c>
      <c r="M146" s="31">
        <v>3.2</v>
      </c>
      <c r="N146" s="31">
        <v>1.08</v>
      </c>
      <c r="O146" s="125">
        <v>25</v>
      </c>
      <c r="P146" s="31">
        <v>3.23</v>
      </c>
      <c r="Q146" s="33">
        <v>1.0900000000000001</v>
      </c>
      <c r="R146" s="125">
        <v>13</v>
      </c>
      <c r="S146" s="31">
        <v>3.64</v>
      </c>
      <c r="T146" s="33">
        <v>0.93</v>
      </c>
      <c r="U146" s="125">
        <v>14</v>
      </c>
      <c r="V146" s="31">
        <v>3.31</v>
      </c>
      <c r="W146" s="33">
        <v>1.07</v>
      </c>
      <c r="X146" s="125">
        <v>29</v>
      </c>
      <c r="Y146" s="31">
        <v>3.29</v>
      </c>
      <c r="Z146" s="33">
        <v>0.94</v>
      </c>
      <c r="AA146" s="125">
        <v>31</v>
      </c>
      <c r="AB146" s="31">
        <v>3.38</v>
      </c>
      <c r="AC146" s="33">
        <v>0.96</v>
      </c>
      <c r="AD146" s="125">
        <v>45</v>
      </c>
      <c r="AE146" s="31">
        <v>3.07</v>
      </c>
      <c r="AF146" s="33">
        <v>1.1000000000000001</v>
      </c>
      <c r="AG146" s="125">
        <v>15</v>
      </c>
      <c r="AH146" s="31">
        <v>3.1126760563380285</v>
      </c>
      <c r="AI146" s="31">
        <v>1.2017760163863183</v>
      </c>
      <c r="AJ146" s="125">
        <v>71</v>
      </c>
      <c r="AK146" s="31">
        <v>3.25</v>
      </c>
      <c r="AL146" s="31">
        <v>1.2276574673510756</v>
      </c>
      <c r="AM146" s="125">
        <v>36</v>
      </c>
      <c r="AN146" s="31">
        <v>2.6666666666666665</v>
      </c>
      <c r="AO146" s="31">
        <v>0.81649658092772603</v>
      </c>
      <c r="AP146" s="125">
        <v>6</v>
      </c>
      <c r="AQ146" s="31">
        <v>3.0344827586206895</v>
      </c>
      <c r="AR146" s="31">
        <v>1.2387424101162796</v>
      </c>
      <c r="AS146" s="125">
        <v>29</v>
      </c>
      <c r="AT146" s="31">
        <v>3.2</v>
      </c>
      <c r="AU146" s="33">
        <v>1.6865480854231358</v>
      </c>
      <c r="AV146" s="125">
        <v>10</v>
      </c>
      <c r="AW146" s="31">
        <v>3.2727272727272729</v>
      </c>
      <c r="AX146" s="33">
        <v>1.0771133460194244</v>
      </c>
      <c r="AY146" s="125">
        <v>22</v>
      </c>
      <c r="AZ146" s="31">
        <v>3.2285714285714286</v>
      </c>
      <c r="BA146" s="33">
        <v>1.2147552231214489</v>
      </c>
      <c r="BB146" s="125">
        <v>35</v>
      </c>
      <c r="BC146" s="31">
        <v>3</v>
      </c>
      <c r="BD146" s="33">
        <v>1.1952286093343936</v>
      </c>
      <c r="BE146" s="125">
        <v>36</v>
      </c>
      <c r="BF146" s="31">
        <v>3.15</v>
      </c>
      <c r="BG146" s="33">
        <v>1.1907126480261689</v>
      </c>
      <c r="BH146" s="125">
        <v>60</v>
      </c>
      <c r="BI146" s="31">
        <v>2.9090909090909092</v>
      </c>
      <c r="BJ146" s="33">
        <v>1.300349603340998</v>
      </c>
      <c r="BK146" s="125">
        <v>11</v>
      </c>
      <c r="BL146" s="6"/>
      <c r="BM146" s="17">
        <f t="shared" si="151"/>
        <v>0.44329896907216515</v>
      </c>
      <c r="BN146" s="14" t="str">
        <f t="shared" si="150"/>
        <v>pre-ten</v>
      </c>
      <c r="BO146" s="14">
        <f t="shared" si="152"/>
        <v>0.44329896907216515</v>
      </c>
      <c r="BP146" s="14" t="str">
        <f t="shared" si="153"/>
        <v>moderate</v>
      </c>
      <c r="BQ146" s="14" t="str">
        <f t="shared" si="154"/>
        <v>pre-ten
moderate</v>
      </c>
      <c r="BR146" s="17">
        <f t="shared" si="155"/>
        <v>0.23711340206185566</v>
      </c>
      <c r="BS146" s="14" t="str">
        <f t="shared" si="156"/>
        <v>ntt</v>
      </c>
      <c r="BT146" s="14">
        <f t="shared" si="157"/>
        <v>0.23711340206185566</v>
      </c>
      <c r="BU146" s="14" t="str">
        <f t="shared" si="158"/>
        <v>small</v>
      </c>
      <c r="BV146" s="14" t="str">
        <f t="shared" si="159"/>
        <v>ntt
small</v>
      </c>
      <c r="BW146" s="17">
        <f t="shared" si="160"/>
        <v>-0.37614678899082576</v>
      </c>
      <c r="BX146" s="14" t="str">
        <f t="shared" si="161"/>
        <v>full</v>
      </c>
      <c r="BY146" s="14">
        <f t="shared" si="162"/>
        <v>0.37614678899082576</v>
      </c>
      <c r="BZ146" s="14" t="str">
        <f t="shared" si="163"/>
        <v>moderate</v>
      </c>
      <c r="CA146" s="14" t="str">
        <f t="shared" si="164"/>
        <v>full
moderate</v>
      </c>
      <c r="CB146" s="17">
        <f t="shared" si="165"/>
        <v>1.8691588785046745E-2</v>
      </c>
      <c r="CC146" s="14" t="str">
        <f t="shared" si="166"/>
        <v/>
      </c>
      <c r="CD146" s="14">
        <f t="shared" si="167"/>
        <v>1.8691588785046745E-2</v>
      </c>
      <c r="CE146" s="14" t="str">
        <f t="shared" si="168"/>
        <v/>
      </c>
      <c r="CF146" s="14" t="str">
        <f t="shared" si="169"/>
        <v xml:space="preserve">
</v>
      </c>
      <c r="CG146" s="17">
        <f t="shared" si="170"/>
        <v>0.32291666666666674</v>
      </c>
      <c r="CH146" s="14" t="str">
        <f t="shared" si="171"/>
        <v>foc</v>
      </c>
      <c r="CI146" s="14">
        <f t="shared" si="172"/>
        <v>0.32291666666666674</v>
      </c>
      <c r="CJ146" s="14" t="str">
        <f t="shared" si="173"/>
        <v>moderate</v>
      </c>
      <c r="CK146" s="14" t="str">
        <f t="shared" si="174"/>
        <v>foc
moderate</v>
      </c>
      <c r="CL146" s="17">
        <f t="shared" si="175"/>
        <v>-0.15587259281912225</v>
      </c>
      <c r="CM146" s="14" t="str">
        <f t="shared" si="176"/>
        <v>-</v>
      </c>
      <c r="CN146" s="14">
        <f t="shared" si="177"/>
        <v>0.15587259281912225</v>
      </c>
      <c r="CO146" s="14" t="str">
        <f t="shared" si="178"/>
        <v>small</v>
      </c>
      <c r="CP146" s="14" t="str">
        <f t="shared" si="179"/>
        <v>-
small</v>
      </c>
      <c r="CQ146" s="17">
        <f t="shared" si="180"/>
        <v>-0.14662070226183474</v>
      </c>
      <c r="CR146" s="17" t="str">
        <f t="shared" si="181"/>
        <v>-</v>
      </c>
      <c r="CS146" s="17">
        <f t="shared" si="182"/>
        <v>0.14662070226183474</v>
      </c>
      <c r="CT146" s="17" t="str">
        <f t="shared" si="183"/>
        <v>small</v>
      </c>
      <c r="CU146" s="17" t="str">
        <f t="shared" si="184"/>
        <v>-
small</v>
      </c>
      <c r="CV146" s="151">
        <f t="shared" si="185"/>
        <v>-0.40824829046386318</v>
      </c>
      <c r="CW146" s="17" t="str">
        <f t="shared" si="186"/>
        <v>-</v>
      </c>
      <c r="CX146" s="17">
        <f t="shared" si="187"/>
        <v>0.40824829046386318</v>
      </c>
      <c r="CY146" s="17" t="str">
        <f t="shared" si="188"/>
        <v>moderate</v>
      </c>
      <c r="CZ146" s="17" t="str">
        <f t="shared" si="189"/>
        <v>-
moderate</v>
      </c>
      <c r="DA146" s="17">
        <f t="shared" si="190"/>
        <v>-0.13361715884400352</v>
      </c>
      <c r="DB146" s="17" t="str">
        <f t="shared" si="191"/>
        <v>-</v>
      </c>
      <c r="DC146" s="17">
        <f t="shared" si="192"/>
        <v>0.13361715884400352</v>
      </c>
      <c r="DD146" s="17" t="str">
        <f t="shared" si="193"/>
        <v>small</v>
      </c>
      <c r="DE146" s="17" t="str">
        <f t="shared" si="194"/>
        <v>-
small</v>
      </c>
      <c r="DF146" s="17">
        <f t="shared" si="195"/>
        <v>-1.7787811838447017E-2</v>
      </c>
      <c r="DG146" s="17" t="str">
        <f t="shared" si="196"/>
        <v/>
      </c>
      <c r="DH146" s="17">
        <f t="shared" si="197"/>
        <v>1.7787811838447017E-2</v>
      </c>
      <c r="DI146" s="17" t="str">
        <f t="shared" si="198"/>
        <v/>
      </c>
      <c r="DJ146" s="17" t="str">
        <f t="shared" si="199"/>
        <v xml:space="preserve">
</v>
      </c>
      <c r="DK146" s="17">
        <f t="shared" si="200"/>
        <v>-0.34097871744883557</v>
      </c>
      <c r="DL146" s="17" t="str">
        <f t="shared" si="201"/>
        <v>-</v>
      </c>
      <c r="DM146" s="17">
        <f t="shared" si="202"/>
        <v>0.34097871744883557</v>
      </c>
      <c r="DN146" s="17" t="str">
        <f t="shared" si="203"/>
        <v>moderate</v>
      </c>
      <c r="DO146" s="17" t="str">
        <f t="shared" si="204"/>
        <v>-
moderate</v>
      </c>
      <c r="DP146" s="17">
        <f t="shared" si="205"/>
        <v>-6.7032904966098122E-2</v>
      </c>
      <c r="DQ146" s="17" t="str">
        <f t="shared" si="206"/>
        <v/>
      </c>
      <c r="DR146" s="17">
        <f t="shared" si="207"/>
        <v>6.7032904966098122E-2</v>
      </c>
      <c r="DS146" s="17" t="str">
        <f t="shared" si="208"/>
        <v/>
      </c>
      <c r="DT146" s="17" t="str">
        <f t="shared" si="209"/>
        <v xml:space="preserve">
</v>
      </c>
      <c r="DU146" s="17">
        <f t="shared" si="210"/>
        <v>-0.24263140769488195</v>
      </c>
      <c r="DV146" s="17" t="str">
        <f t="shared" si="211"/>
        <v>-</v>
      </c>
      <c r="DW146" s="17">
        <f t="shared" si="212"/>
        <v>0.24263140769488195</v>
      </c>
      <c r="DX146" s="17" t="str">
        <f t="shared" si="213"/>
        <v>small</v>
      </c>
      <c r="DY146" s="17" t="str">
        <f t="shared" si="214"/>
        <v>-
small</v>
      </c>
      <c r="DZ146" s="17">
        <f t="shared" si="215"/>
        <v>-0.19316163339767023</v>
      </c>
      <c r="EA146" s="17" t="str">
        <f t="shared" si="216"/>
        <v>-</v>
      </c>
      <c r="EB146" s="17">
        <f t="shared" si="217"/>
        <v>0.19316163339767023</v>
      </c>
      <c r="EC146" s="17" t="str">
        <f t="shared" si="218"/>
        <v>small</v>
      </c>
      <c r="ED146" s="17" t="str">
        <f t="shared" si="219"/>
        <v>-
small</v>
      </c>
      <c r="EE146" s="17">
        <f t="shared" si="220"/>
        <v>-0.12374294612438511</v>
      </c>
      <c r="EF146" s="17" t="str">
        <f t="shared" si="221"/>
        <v>-</v>
      </c>
      <c r="EG146" s="17">
        <f t="shared" si="222"/>
        <v>0.12374294612438511</v>
      </c>
      <c r="EH146" s="17" t="str">
        <f t="shared" si="223"/>
        <v>small</v>
      </c>
      <c r="EI146" s="17" t="str">
        <f t="shared" si="224"/>
        <v>-
small</v>
      </c>
    </row>
    <row r="147" spans="1:139" s="27" customFormat="1" ht="24" x14ac:dyDescent="0.2">
      <c r="A147" s="95" t="s">
        <v>320</v>
      </c>
      <c r="B147" s="95"/>
      <c r="C147" s="95" t="s">
        <v>321</v>
      </c>
      <c r="D147" s="98">
        <v>2.98</v>
      </c>
      <c r="E147" s="98">
        <v>1.05</v>
      </c>
      <c r="F147" s="126">
        <v>40</v>
      </c>
      <c r="G147" s="98">
        <v>3.22</v>
      </c>
      <c r="H147" s="98">
        <v>1.0900000000000001</v>
      </c>
      <c r="I147" s="126">
        <v>23</v>
      </c>
      <c r="J147" s="98" t="s">
        <v>442</v>
      </c>
      <c r="K147" s="98" t="s">
        <v>442</v>
      </c>
      <c r="L147" s="126" t="s">
        <v>442</v>
      </c>
      <c r="M147" s="98">
        <v>2.73</v>
      </c>
      <c r="N147" s="98">
        <v>0.96</v>
      </c>
      <c r="O147" s="126">
        <v>15</v>
      </c>
      <c r="P147" s="98">
        <v>3.18</v>
      </c>
      <c r="Q147" s="98">
        <v>1.17</v>
      </c>
      <c r="R147" s="126">
        <v>11</v>
      </c>
      <c r="S147" s="98">
        <v>3.11</v>
      </c>
      <c r="T147" s="98">
        <v>1.17</v>
      </c>
      <c r="U147" s="126">
        <v>9</v>
      </c>
      <c r="V147" s="98">
        <v>3.18</v>
      </c>
      <c r="W147" s="98">
        <v>1.18</v>
      </c>
      <c r="X147" s="126">
        <v>22</v>
      </c>
      <c r="Y147" s="98">
        <v>2.72</v>
      </c>
      <c r="Z147" s="98">
        <v>0.83</v>
      </c>
      <c r="AA147" s="126">
        <v>18</v>
      </c>
      <c r="AB147" s="98">
        <v>3.03</v>
      </c>
      <c r="AC147" s="98">
        <v>1.05</v>
      </c>
      <c r="AD147" s="126">
        <v>29</v>
      </c>
      <c r="AE147" s="98">
        <v>2.82</v>
      </c>
      <c r="AF147" s="98">
        <v>1.08</v>
      </c>
      <c r="AG147" s="126">
        <v>11</v>
      </c>
      <c r="AH147" s="98">
        <v>2.9473684210526319</v>
      </c>
      <c r="AI147" s="98">
        <v>0.87466427501354049</v>
      </c>
      <c r="AJ147" s="126">
        <v>57</v>
      </c>
      <c r="AK147" s="98">
        <v>3.111111111111112</v>
      </c>
      <c r="AL147" s="98">
        <v>0.89155582824172908</v>
      </c>
      <c r="AM147" s="126">
        <v>27</v>
      </c>
      <c r="AN147" s="98">
        <v>2.5</v>
      </c>
      <c r="AO147" s="98">
        <v>0.54772255750516607</v>
      </c>
      <c r="AP147" s="126">
        <v>6</v>
      </c>
      <c r="AQ147" s="98">
        <v>2.875</v>
      </c>
      <c r="AR147" s="98">
        <v>0.89987921894866107</v>
      </c>
      <c r="AS147" s="126">
        <v>24</v>
      </c>
      <c r="AT147" s="98">
        <v>3.5555555555555554</v>
      </c>
      <c r="AU147" s="98">
        <v>1.0137937550497031</v>
      </c>
      <c r="AV147" s="126">
        <v>9</v>
      </c>
      <c r="AW147" s="98">
        <v>2.7857142857142856</v>
      </c>
      <c r="AX147" s="98">
        <v>0.80178372573727308</v>
      </c>
      <c r="AY147" s="126">
        <v>14</v>
      </c>
      <c r="AZ147" s="98">
        <v>2.9259259259259252</v>
      </c>
      <c r="BA147" s="98">
        <v>0.87380361840219178</v>
      </c>
      <c r="BB147" s="126">
        <v>27</v>
      </c>
      <c r="BC147" s="98">
        <v>2.9666666666666668</v>
      </c>
      <c r="BD147" s="98">
        <v>0.88991798666422361</v>
      </c>
      <c r="BE147" s="126">
        <v>30</v>
      </c>
      <c r="BF147" s="98">
        <v>2.9787234042553195</v>
      </c>
      <c r="BG147" s="98">
        <v>0.87201320547758321</v>
      </c>
      <c r="BH147" s="126">
        <v>47</v>
      </c>
      <c r="BI147" s="98">
        <v>2.8</v>
      </c>
      <c r="BJ147" s="98">
        <v>0.91893658347268137</v>
      </c>
      <c r="BK147" s="126">
        <v>10</v>
      </c>
      <c r="BL147" s="7"/>
      <c r="BM147" s="17" t="str">
        <f t="shared" si="151"/>
        <v>N&lt;5</v>
      </c>
      <c r="BN147" s="14" t="str">
        <f t="shared" si="150"/>
        <v>N&lt;5</v>
      </c>
      <c r="BO147" s="14" t="str">
        <f t="shared" si="152"/>
        <v>N&lt;5</v>
      </c>
      <c r="BP147" s="14" t="str">
        <f t="shared" si="153"/>
        <v>N&lt;5</v>
      </c>
      <c r="BQ147" s="14" t="str">
        <f t="shared" si="154"/>
        <v>N&lt;5
N&lt;5</v>
      </c>
      <c r="BR147" s="17">
        <f t="shared" si="155"/>
        <v>0.44954128440366986</v>
      </c>
      <c r="BS147" s="14" t="str">
        <f t="shared" si="156"/>
        <v>ntt</v>
      </c>
      <c r="BT147" s="14">
        <f t="shared" si="157"/>
        <v>0.44954128440366986</v>
      </c>
      <c r="BU147" s="14" t="str">
        <f t="shared" si="158"/>
        <v>moderate</v>
      </c>
      <c r="BV147" s="14" t="str">
        <f t="shared" si="159"/>
        <v>ntt
moderate</v>
      </c>
      <c r="BW147" s="17">
        <f t="shared" si="160"/>
        <v>5.9829059829060074E-2</v>
      </c>
      <c r="BX147" s="14" t="str">
        <f t="shared" si="161"/>
        <v/>
      </c>
      <c r="BY147" s="14">
        <f t="shared" si="162"/>
        <v>5.9829059829060074E-2</v>
      </c>
      <c r="BZ147" s="14" t="str">
        <f t="shared" si="163"/>
        <v/>
      </c>
      <c r="CA147" s="14" t="str">
        <f t="shared" si="164"/>
        <v xml:space="preserve">
</v>
      </c>
      <c r="CB147" s="17">
        <f t="shared" si="165"/>
        <v>0.38983050847457629</v>
      </c>
      <c r="CC147" s="14" t="str">
        <f t="shared" si="166"/>
        <v>women</v>
      </c>
      <c r="CD147" s="14">
        <f t="shared" si="167"/>
        <v>0.38983050847457629</v>
      </c>
      <c r="CE147" s="14" t="str">
        <f t="shared" si="168"/>
        <v>moderate</v>
      </c>
      <c r="CF147" s="14" t="str">
        <f t="shared" si="169"/>
        <v>women
moderate</v>
      </c>
      <c r="CG147" s="17">
        <f t="shared" si="170"/>
        <v>0.19999999999999996</v>
      </c>
      <c r="CH147" s="14" t="str">
        <f t="shared" si="171"/>
        <v>foc</v>
      </c>
      <c r="CI147" s="14">
        <f t="shared" si="172"/>
        <v>0.19999999999999996</v>
      </c>
      <c r="CJ147" s="14" t="str">
        <f t="shared" si="173"/>
        <v>small</v>
      </c>
      <c r="CK147" s="14" t="str">
        <f t="shared" si="174"/>
        <v>foc
small</v>
      </c>
      <c r="CL147" s="17">
        <f t="shared" si="175"/>
        <v>-3.7307547455122665E-2</v>
      </c>
      <c r="CM147" s="14" t="str">
        <f t="shared" si="176"/>
        <v/>
      </c>
      <c r="CN147" s="14">
        <f t="shared" si="177"/>
        <v>3.7307547455122665E-2</v>
      </c>
      <c r="CO147" s="14" t="str">
        <f t="shared" si="178"/>
        <v/>
      </c>
      <c r="CP147" s="14" t="str">
        <f t="shared" si="179"/>
        <v xml:space="preserve">
</v>
      </c>
      <c r="CQ147" s="17">
        <f t="shared" si="180"/>
        <v>-0.12213356184730691</v>
      </c>
      <c r="CR147" s="17" t="str">
        <f t="shared" si="181"/>
        <v>-</v>
      </c>
      <c r="CS147" s="17">
        <f t="shared" si="182"/>
        <v>0.12213356184730691</v>
      </c>
      <c r="CT147" s="17" t="str">
        <f t="shared" si="183"/>
        <v>small</v>
      </c>
      <c r="CU147" s="17" t="str">
        <f t="shared" si="184"/>
        <v>-
small</v>
      </c>
      <c r="CV147" s="151" t="str">
        <f t="shared" si="185"/>
        <v>N&lt;5</v>
      </c>
      <c r="CW147" s="17" t="str">
        <f t="shared" si="186"/>
        <v>N&lt;5</v>
      </c>
      <c r="CX147" s="17" t="str">
        <f t="shared" si="187"/>
        <v>N&lt;5</v>
      </c>
      <c r="CY147" s="17" t="str">
        <f t="shared" si="188"/>
        <v>N&lt;5</v>
      </c>
      <c r="CZ147" s="17" t="str">
        <f t="shared" si="189"/>
        <v>N&lt;5
N&lt;5</v>
      </c>
      <c r="DA147" s="17">
        <f t="shared" si="190"/>
        <v>0.16113273531241795</v>
      </c>
      <c r="DB147" s="17" t="str">
        <f t="shared" si="191"/>
        <v>+</v>
      </c>
      <c r="DC147" s="17">
        <f t="shared" si="192"/>
        <v>0.16113273531241795</v>
      </c>
      <c r="DD147" s="17" t="str">
        <f t="shared" si="193"/>
        <v>small</v>
      </c>
      <c r="DE147" s="17" t="str">
        <f t="shared" si="194"/>
        <v>+
small</v>
      </c>
      <c r="DF147" s="17">
        <f t="shared" si="195"/>
        <v>0.37044571806140481</v>
      </c>
      <c r="DG147" s="17" t="str">
        <f t="shared" si="196"/>
        <v>+</v>
      </c>
      <c r="DH147" s="17">
        <f t="shared" si="197"/>
        <v>0.37044571806140481</v>
      </c>
      <c r="DI147" s="17" t="str">
        <f t="shared" si="198"/>
        <v>moderate</v>
      </c>
      <c r="DJ147" s="17" t="str">
        <f t="shared" si="199"/>
        <v>+
moderate</v>
      </c>
      <c r="DK147" s="17">
        <f t="shared" si="200"/>
        <v>-0.40445534609413564</v>
      </c>
      <c r="DL147" s="17" t="str">
        <f t="shared" si="201"/>
        <v>-</v>
      </c>
      <c r="DM147" s="17">
        <f t="shared" si="202"/>
        <v>0.40445534609413564</v>
      </c>
      <c r="DN147" s="17" t="str">
        <f t="shared" si="203"/>
        <v>moderate</v>
      </c>
      <c r="DO147" s="17" t="str">
        <f t="shared" si="204"/>
        <v>-
moderate</v>
      </c>
      <c r="DP147" s="17">
        <f t="shared" si="205"/>
        <v>-0.29076793540711859</v>
      </c>
      <c r="DQ147" s="17" t="str">
        <f t="shared" si="206"/>
        <v>-</v>
      </c>
      <c r="DR147" s="17">
        <f t="shared" si="207"/>
        <v>0.29076793540711859</v>
      </c>
      <c r="DS147" s="17" t="str">
        <f t="shared" si="208"/>
        <v>small</v>
      </c>
      <c r="DT147" s="17" t="str">
        <f t="shared" si="209"/>
        <v>-
small</v>
      </c>
      <c r="DU147" s="17">
        <f t="shared" si="210"/>
        <v>0.27717910005535912</v>
      </c>
      <c r="DV147" s="17" t="str">
        <f t="shared" si="211"/>
        <v>+</v>
      </c>
      <c r="DW147" s="17">
        <f t="shared" si="212"/>
        <v>0.27717910005535912</v>
      </c>
      <c r="DX147" s="17" t="str">
        <f t="shared" si="213"/>
        <v>small</v>
      </c>
      <c r="DY147" s="17" t="str">
        <f t="shared" si="214"/>
        <v>+
small</v>
      </c>
      <c r="DZ147" s="17">
        <f t="shared" si="215"/>
        <v>-5.8802544987374639E-2</v>
      </c>
      <c r="EA147" s="17" t="str">
        <f t="shared" si="216"/>
        <v/>
      </c>
      <c r="EB147" s="17">
        <f t="shared" si="217"/>
        <v>5.8802544987374639E-2</v>
      </c>
      <c r="EC147" s="17" t="str">
        <f t="shared" si="218"/>
        <v/>
      </c>
      <c r="ED147" s="17" t="str">
        <f t="shared" si="219"/>
        <v xml:space="preserve">
</v>
      </c>
      <c r="EE147" s="17">
        <f t="shared" si="220"/>
        <v>-2.176428750330037E-2</v>
      </c>
      <c r="EF147" s="17" t="str">
        <f t="shared" si="221"/>
        <v/>
      </c>
      <c r="EG147" s="17">
        <f t="shared" si="222"/>
        <v>2.176428750330037E-2</v>
      </c>
      <c r="EH147" s="17" t="str">
        <f t="shared" si="223"/>
        <v/>
      </c>
      <c r="EI147" s="17" t="str">
        <f t="shared" si="224"/>
        <v xml:space="preserve">
</v>
      </c>
    </row>
    <row r="148" spans="1:139" ht="24" x14ac:dyDescent="0.2">
      <c r="A148" s="2" t="s">
        <v>322</v>
      </c>
      <c r="B148" s="2"/>
      <c r="C148" s="2" t="s">
        <v>323</v>
      </c>
      <c r="D148" s="31">
        <v>2.89</v>
      </c>
      <c r="E148" s="31">
        <v>0.99</v>
      </c>
      <c r="F148" s="125">
        <v>46</v>
      </c>
      <c r="G148" s="31">
        <v>3.11</v>
      </c>
      <c r="H148" s="31">
        <v>1.05</v>
      </c>
      <c r="I148" s="125">
        <v>27</v>
      </c>
      <c r="J148" s="31" t="s">
        <v>442</v>
      </c>
      <c r="K148" s="31" t="s">
        <v>442</v>
      </c>
      <c r="L148" s="125" t="s">
        <v>442</v>
      </c>
      <c r="M148" s="31">
        <v>2.61</v>
      </c>
      <c r="N148" s="31">
        <v>0.85</v>
      </c>
      <c r="O148" s="125">
        <v>18</v>
      </c>
      <c r="P148" s="31">
        <v>3.25</v>
      </c>
      <c r="Q148" s="31">
        <v>1.29</v>
      </c>
      <c r="R148" s="125">
        <v>12</v>
      </c>
      <c r="S148" s="31">
        <v>2.83</v>
      </c>
      <c r="T148" s="31">
        <v>0.83</v>
      </c>
      <c r="U148" s="125">
        <v>12</v>
      </c>
      <c r="V148" s="31">
        <v>3.13</v>
      </c>
      <c r="W148" s="31">
        <v>1.18</v>
      </c>
      <c r="X148" s="125">
        <v>23</v>
      </c>
      <c r="Y148" s="31">
        <v>2.65</v>
      </c>
      <c r="Z148" s="31">
        <v>0.71</v>
      </c>
      <c r="AA148" s="125">
        <v>23</v>
      </c>
      <c r="AB148" s="31">
        <v>2.97</v>
      </c>
      <c r="AC148" s="31">
        <v>0.97</v>
      </c>
      <c r="AD148" s="125">
        <v>36</v>
      </c>
      <c r="AE148" s="31">
        <v>2.6</v>
      </c>
      <c r="AF148" s="31">
        <v>1.07</v>
      </c>
      <c r="AG148" s="125">
        <v>10</v>
      </c>
      <c r="AH148" s="31">
        <v>2.904761904761906</v>
      </c>
      <c r="AI148" s="31">
        <v>0.92830552733124072</v>
      </c>
      <c r="AJ148" s="125">
        <v>63</v>
      </c>
      <c r="AK148" s="31">
        <v>3.1562500000000004</v>
      </c>
      <c r="AL148" s="31">
        <v>0.95408713337122208</v>
      </c>
      <c r="AM148" s="125">
        <v>32</v>
      </c>
      <c r="AN148" s="31">
        <v>2.166666666666667</v>
      </c>
      <c r="AO148" s="31">
        <v>0.40824829046386302</v>
      </c>
      <c r="AP148" s="125">
        <v>6</v>
      </c>
      <c r="AQ148" s="31">
        <v>2.7600000000000002</v>
      </c>
      <c r="AR148" s="31">
        <v>0.87939373055152803</v>
      </c>
      <c r="AS148" s="125">
        <v>25</v>
      </c>
      <c r="AT148" s="31">
        <v>3.1111111111111112</v>
      </c>
      <c r="AU148" s="31">
        <v>1.1666666666666667</v>
      </c>
      <c r="AV148" s="125">
        <v>9</v>
      </c>
      <c r="AW148" s="31">
        <v>3.1052631578947372</v>
      </c>
      <c r="AX148" s="31">
        <v>0.93658581158169407</v>
      </c>
      <c r="AY148" s="125">
        <v>19</v>
      </c>
      <c r="AZ148" s="31">
        <v>2.9411764705882355</v>
      </c>
      <c r="BA148" s="31">
        <v>1.0132807942097979</v>
      </c>
      <c r="BB148" s="125">
        <v>34</v>
      </c>
      <c r="BC148" s="31">
        <v>2.8620689655172415</v>
      </c>
      <c r="BD148" s="31">
        <v>0.83341543109554783</v>
      </c>
      <c r="BE148" s="125">
        <v>29</v>
      </c>
      <c r="BF148" s="31">
        <v>2.943396226415095</v>
      </c>
      <c r="BG148" s="31">
        <v>0.90755576941633243</v>
      </c>
      <c r="BH148" s="125">
        <v>53</v>
      </c>
      <c r="BI148" s="31">
        <v>2.6999999999999997</v>
      </c>
      <c r="BJ148" s="31">
        <v>1.0593499054713802</v>
      </c>
      <c r="BK148" s="125">
        <v>10</v>
      </c>
      <c r="BL148" s="6"/>
      <c r="BM148" s="17" t="str">
        <f t="shared" si="151"/>
        <v>N&lt;5</v>
      </c>
      <c r="BN148" s="14" t="str">
        <f t="shared" si="150"/>
        <v>N&lt;5</v>
      </c>
      <c r="BO148" s="14" t="str">
        <f t="shared" si="152"/>
        <v>N&lt;5</v>
      </c>
      <c r="BP148" s="14" t="str">
        <f t="shared" si="153"/>
        <v>N&lt;5</v>
      </c>
      <c r="BQ148" s="14" t="str">
        <f t="shared" si="154"/>
        <v>N&lt;5
N&lt;5</v>
      </c>
      <c r="BR148" s="17">
        <f t="shared" si="155"/>
        <v>0.47619047619047616</v>
      </c>
      <c r="BS148" s="14" t="str">
        <f t="shared" si="156"/>
        <v>ntt</v>
      </c>
      <c r="BT148" s="14">
        <f t="shared" si="157"/>
        <v>0.47619047619047616</v>
      </c>
      <c r="BU148" s="14" t="str">
        <f t="shared" si="158"/>
        <v>moderate</v>
      </c>
      <c r="BV148" s="14" t="str">
        <f t="shared" si="159"/>
        <v>ntt
moderate</v>
      </c>
      <c r="BW148" s="17">
        <f t="shared" si="160"/>
        <v>0.32558139534883712</v>
      </c>
      <c r="BX148" s="14" t="str">
        <f t="shared" si="161"/>
        <v>assoc</v>
      </c>
      <c r="BY148" s="14">
        <f t="shared" si="162"/>
        <v>0.32558139534883712</v>
      </c>
      <c r="BZ148" s="14" t="str">
        <f t="shared" si="163"/>
        <v>moderate</v>
      </c>
      <c r="CA148" s="14" t="str">
        <f t="shared" si="164"/>
        <v>assoc
moderate</v>
      </c>
      <c r="CB148" s="17">
        <f t="shared" si="165"/>
        <v>0.40677966101694918</v>
      </c>
      <c r="CC148" s="14" t="str">
        <f t="shared" si="166"/>
        <v>women</v>
      </c>
      <c r="CD148" s="14">
        <f t="shared" si="167"/>
        <v>0.40677966101694918</v>
      </c>
      <c r="CE148" s="14" t="str">
        <f t="shared" si="168"/>
        <v>moderate</v>
      </c>
      <c r="CF148" s="14" t="str">
        <f t="shared" si="169"/>
        <v>women
moderate</v>
      </c>
      <c r="CG148" s="17">
        <f t="shared" si="170"/>
        <v>0.38144329896907231</v>
      </c>
      <c r="CH148" s="14" t="str">
        <f t="shared" si="171"/>
        <v>foc</v>
      </c>
      <c r="CI148" s="14">
        <f t="shared" si="172"/>
        <v>0.38144329896907231</v>
      </c>
      <c r="CJ148" s="14" t="str">
        <f t="shared" si="173"/>
        <v>moderate</v>
      </c>
      <c r="CK148" s="14" t="str">
        <f t="shared" si="174"/>
        <v>foc
moderate</v>
      </c>
      <c r="CL148" s="17">
        <f t="shared" si="175"/>
        <v>1.5901989514534559E-2</v>
      </c>
      <c r="CM148" s="14" t="str">
        <f t="shared" si="176"/>
        <v/>
      </c>
      <c r="CN148" s="14">
        <f t="shared" si="177"/>
        <v>1.5901989514534559E-2</v>
      </c>
      <c r="CO148" s="14" t="str">
        <f t="shared" si="178"/>
        <v/>
      </c>
      <c r="CP148" s="14" t="str">
        <f t="shared" si="179"/>
        <v xml:space="preserve">
</v>
      </c>
      <c r="CQ148" s="17">
        <f t="shared" si="180"/>
        <v>4.8475656344487493E-2</v>
      </c>
      <c r="CR148" s="17" t="str">
        <f t="shared" si="181"/>
        <v/>
      </c>
      <c r="CS148" s="17">
        <f t="shared" si="182"/>
        <v>4.8475656344487493E-2</v>
      </c>
      <c r="CT148" s="17" t="str">
        <f t="shared" si="183"/>
        <v/>
      </c>
      <c r="CU148" s="17" t="str">
        <f t="shared" si="184"/>
        <v xml:space="preserve">
</v>
      </c>
      <c r="CV148" s="151" t="str">
        <f t="shared" si="185"/>
        <v>N&lt;5</v>
      </c>
      <c r="CW148" s="17" t="str">
        <f t="shared" si="186"/>
        <v>N&lt;5</v>
      </c>
      <c r="CX148" s="17" t="str">
        <f t="shared" si="187"/>
        <v>N&lt;5</v>
      </c>
      <c r="CY148" s="17" t="str">
        <f t="shared" si="188"/>
        <v>N&lt;5</v>
      </c>
      <c r="CZ148" s="17" t="str">
        <f t="shared" si="189"/>
        <v>N&lt;5
N&lt;5</v>
      </c>
      <c r="DA148" s="17">
        <f t="shared" si="190"/>
        <v>0.17057205980525364</v>
      </c>
      <c r="DB148" s="17" t="str">
        <f t="shared" si="191"/>
        <v>+</v>
      </c>
      <c r="DC148" s="17">
        <f t="shared" si="192"/>
        <v>0.17057205980525364</v>
      </c>
      <c r="DD148" s="17" t="str">
        <f t="shared" si="193"/>
        <v>small</v>
      </c>
      <c r="DE148" s="17" t="str">
        <f t="shared" si="194"/>
        <v>+
small</v>
      </c>
      <c r="DF148" s="17">
        <f t="shared" si="195"/>
        <v>-0.119047619047619</v>
      </c>
      <c r="DG148" s="17" t="str">
        <f t="shared" si="196"/>
        <v>-</v>
      </c>
      <c r="DH148" s="17">
        <f t="shared" si="197"/>
        <v>0.119047619047619</v>
      </c>
      <c r="DI148" s="17" t="str">
        <f t="shared" si="198"/>
        <v>small</v>
      </c>
      <c r="DJ148" s="17" t="str">
        <f t="shared" si="199"/>
        <v>-
small</v>
      </c>
      <c r="DK148" s="17">
        <f t="shared" si="200"/>
        <v>0.29390062767433578</v>
      </c>
      <c r="DL148" s="17" t="str">
        <f t="shared" si="201"/>
        <v>+</v>
      </c>
      <c r="DM148" s="17">
        <f t="shared" si="202"/>
        <v>0.29390062767433578</v>
      </c>
      <c r="DN148" s="17" t="str">
        <f t="shared" si="203"/>
        <v>small</v>
      </c>
      <c r="DO148" s="17" t="str">
        <f t="shared" si="204"/>
        <v>+
small</v>
      </c>
      <c r="DP148" s="17">
        <f t="shared" si="205"/>
        <v>-0.18634867106014527</v>
      </c>
      <c r="DQ148" s="17" t="str">
        <f t="shared" si="206"/>
        <v>-</v>
      </c>
      <c r="DR148" s="17">
        <f t="shared" si="207"/>
        <v>0.18634867106014527</v>
      </c>
      <c r="DS148" s="17" t="str">
        <f t="shared" si="208"/>
        <v>small</v>
      </c>
      <c r="DT148" s="17" t="str">
        <f t="shared" si="209"/>
        <v>-
small</v>
      </c>
      <c r="DU148" s="17">
        <f t="shared" si="210"/>
        <v>0.25445769013236419</v>
      </c>
      <c r="DV148" s="17" t="str">
        <f t="shared" si="211"/>
        <v>+</v>
      </c>
      <c r="DW148" s="17">
        <f t="shared" si="212"/>
        <v>0.25445769013236419</v>
      </c>
      <c r="DX148" s="17" t="str">
        <f t="shared" si="213"/>
        <v>small</v>
      </c>
      <c r="DY148" s="17" t="str">
        <f t="shared" si="214"/>
        <v>+
small</v>
      </c>
      <c r="DZ148" s="17">
        <f t="shared" si="215"/>
        <v>-2.9313651547843284E-2</v>
      </c>
      <c r="EA148" s="17" t="str">
        <f t="shared" si="216"/>
        <v/>
      </c>
      <c r="EB148" s="17">
        <f t="shared" si="217"/>
        <v>2.9313651547843284E-2</v>
      </c>
      <c r="EC148" s="17" t="str">
        <f t="shared" si="218"/>
        <v/>
      </c>
      <c r="ED148" s="17" t="str">
        <f t="shared" si="219"/>
        <v xml:space="preserve">
</v>
      </c>
      <c r="EE148" s="17">
        <f t="shared" si="220"/>
        <v>9.4397516329132555E-2</v>
      </c>
      <c r="EF148" s="17" t="str">
        <f t="shared" si="221"/>
        <v/>
      </c>
      <c r="EG148" s="17">
        <f t="shared" si="222"/>
        <v>9.4397516329132555E-2</v>
      </c>
      <c r="EH148" s="17" t="str">
        <f t="shared" si="223"/>
        <v/>
      </c>
      <c r="EI148" s="17" t="str">
        <f t="shared" si="224"/>
        <v xml:space="preserve">
</v>
      </c>
    </row>
    <row r="149" spans="1:139" s="27" customFormat="1" ht="24" x14ac:dyDescent="0.2">
      <c r="A149" s="95" t="s">
        <v>324</v>
      </c>
      <c r="B149" s="95"/>
      <c r="C149" s="95" t="s">
        <v>325</v>
      </c>
      <c r="D149" s="99">
        <v>2.98</v>
      </c>
      <c r="E149" s="99">
        <v>0.99</v>
      </c>
      <c r="F149" s="126">
        <v>45</v>
      </c>
      <c r="G149" s="99">
        <v>3.3</v>
      </c>
      <c r="H149" s="99">
        <v>1.1499999999999999</v>
      </c>
      <c r="I149" s="126">
        <v>23</v>
      </c>
      <c r="J149" s="99" t="s">
        <v>442</v>
      </c>
      <c r="K149" s="99" t="s">
        <v>442</v>
      </c>
      <c r="L149" s="126" t="s">
        <v>442</v>
      </c>
      <c r="M149" s="99">
        <v>2.68</v>
      </c>
      <c r="N149" s="99">
        <v>0.67</v>
      </c>
      <c r="O149" s="126">
        <v>19</v>
      </c>
      <c r="P149" s="99">
        <v>3.36</v>
      </c>
      <c r="Q149" s="99">
        <v>1.36</v>
      </c>
      <c r="R149" s="126">
        <v>11</v>
      </c>
      <c r="S149" s="99">
        <v>3.11</v>
      </c>
      <c r="T149" s="99">
        <v>1.05</v>
      </c>
      <c r="U149" s="126">
        <v>9</v>
      </c>
      <c r="V149" s="99">
        <v>3.08</v>
      </c>
      <c r="W149" s="99">
        <v>1.1499999999999999</v>
      </c>
      <c r="X149" s="126">
        <v>25</v>
      </c>
      <c r="Y149" s="99">
        <v>2.85</v>
      </c>
      <c r="Z149" s="99">
        <v>0.75</v>
      </c>
      <c r="AA149" s="126">
        <v>20</v>
      </c>
      <c r="AB149" s="99">
        <v>3.06</v>
      </c>
      <c r="AC149" s="99">
        <v>1.03</v>
      </c>
      <c r="AD149" s="126">
        <v>33</v>
      </c>
      <c r="AE149" s="99">
        <v>2.75</v>
      </c>
      <c r="AF149" s="99">
        <v>0.87</v>
      </c>
      <c r="AG149" s="126">
        <v>12</v>
      </c>
      <c r="AH149" s="99">
        <v>3.0757575757575766</v>
      </c>
      <c r="AI149" s="99">
        <v>0.93332500828788012</v>
      </c>
      <c r="AJ149" s="126">
        <v>66</v>
      </c>
      <c r="AK149" s="99">
        <v>3.1250000000000004</v>
      </c>
      <c r="AL149" s="99">
        <v>0.97550648548628682</v>
      </c>
      <c r="AM149" s="126">
        <v>32</v>
      </c>
      <c r="AN149" s="99">
        <v>3.166666666666667</v>
      </c>
      <c r="AO149" s="99">
        <v>0.752772652709081</v>
      </c>
      <c r="AP149" s="126">
        <v>6</v>
      </c>
      <c r="AQ149" s="99">
        <v>3</v>
      </c>
      <c r="AR149" s="99">
        <v>0.94280904158206336</v>
      </c>
      <c r="AS149" s="126">
        <v>28</v>
      </c>
      <c r="AT149" s="99">
        <v>3.4</v>
      </c>
      <c r="AU149" s="99">
        <v>1.0749676997731399</v>
      </c>
      <c r="AV149" s="126">
        <v>10</v>
      </c>
      <c r="AW149" s="99">
        <v>3</v>
      </c>
      <c r="AX149" s="99">
        <v>0.99999999999999989</v>
      </c>
      <c r="AY149" s="126">
        <v>17</v>
      </c>
      <c r="AZ149" s="99">
        <v>3.1212121212121211</v>
      </c>
      <c r="BA149" s="99">
        <v>0.99239532689774634</v>
      </c>
      <c r="BB149" s="126">
        <v>33</v>
      </c>
      <c r="BC149" s="99">
        <v>3.0303030303030303</v>
      </c>
      <c r="BD149" s="99">
        <v>0.88334762709990344</v>
      </c>
      <c r="BE149" s="126">
        <v>33</v>
      </c>
      <c r="BF149" s="99">
        <v>3.1851851851851851</v>
      </c>
      <c r="BG149" s="99">
        <v>0.89176682953950825</v>
      </c>
      <c r="BH149" s="126">
        <v>54</v>
      </c>
      <c r="BI149" s="99">
        <v>2.583333333333333</v>
      </c>
      <c r="BJ149" s="99">
        <v>0.99620491989562188</v>
      </c>
      <c r="BK149" s="126">
        <v>12</v>
      </c>
      <c r="BL149" s="7"/>
      <c r="BM149" s="17" t="str">
        <f t="shared" si="151"/>
        <v>N&lt;5</v>
      </c>
      <c r="BN149" s="14" t="str">
        <f t="shared" si="150"/>
        <v>N&lt;5</v>
      </c>
      <c r="BO149" s="14" t="str">
        <f t="shared" si="152"/>
        <v>N&lt;5</v>
      </c>
      <c r="BP149" s="14" t="str">
        <f t="shared" si="153"/>
        <v>N&lt;5</v>
      </c>
      <c r="BQ149" s="14" t="str">
        <f t="shared" si="154"/>
        <v>N&lt;5
N&lt;5</v>
      </c>
      <c r="BR149" s="17">
        <f t="shared" si="155"/>
        <v>0.53913043478260847</v>
      </c>
      <c r="BS149" s="14" t="str">
        <f t="shared" si="156"/>
        <v>ntt</v>
      </c>
      <c r="BT149" s="14">
        <f t="shared" si="157"/>
        <v>0.53913043478260847</v>
      </c>
      <c r="BU149" s="14" t="str">
        <f t="shared" si="158"/>
        <v>Large</v>
      </c>
      <c r="BV149" s="14" t="str">
        <f t="shared" si="159"/>
        <v>ntt
Large</v>
      </c>
      <c r="BW149" s="17">
        <f t="shared" si="160"/>
        <v>0.18382352941176469</v>
      </c>
      <c r="BX149" s="14" t="str">
        <f t="shared" si="161"/>
        <v>assoc</v>
      </c>
      <c r="BY149" s="14">
        <f t="shared" si="162"/>
        <v>0.18382352941176469</v>
      </c>
      <c r="BZ149" s="14" t="str">
        <f t="shared" si="163"/>
        <v>small</v>
      </c>
      <c r="CA149" s="14" t="str">
        <f t="shared" si="164"/>
        <v>assoc
small</v>
      </c>
      <c r="CB149" s="17">
        <f t="shared" si="165"/>
        <v>0.2</v>
      </c>
      <c r="CC149" s="14" t="str">
        <f t="shared" si="166"/>
        <v>women</v>
      </c>
      <c r="CD149" s="14">
        <f t="shared" si="167"/>
        <v>0.2</v>
      </c>
      <c r="CE149" s="14" t="str">
        <f t="shared" si="168"/>
        <v>small</v>
      </c>
      <c r="CF149" s="14" t="str">
        <f t="shared" si="169"/>
        <v>women
small</v>
      </c>
      <c r="CG149" s="17">
        <f t="shared" si="170"/>
        <v>0.3009708737864078</v>
      </c>
      <c r="CH149" s="14" t="str">
        <f t="shared" si="171"/>
        <v>foc</v>
      </c>
      <c r="CI149" s="14">
        <f t="shared" si="172"/>
        <v>0.3009708737864078</v>
      </c>
      <c r="CJ149" s="14" t="str">
        <f t="shared" si="173"/>
        <v>moderate</v>
      </c>
      <c r="CK149" s="14" t="str">
        <f t="shared" si="174"/>
        <v>foc
moderate</v>
      </c>
      <c r="CL149" s="17">
        <f t="shared" si="175"/>
        <v>0.10259831774275203</v>
      </c>
      <c r="CM149" s="14" t="str">
        <f t="shared" si="176"/>
        <v>+</v>
      </c>
      <c r="CN149" s="14">
        <f t="shared" si="177"/>
        <v>0.10259831774275203</v>
      </c>
      <c r="CO149" s="14" t="str">
        <f t="shared" si="178"/>
        <v>small</v>
      </c>
      <c r="CP149" s="14" t="str">
        <f t="shared" si="179"/>
        <v>+
small</v>
      </c>
      <c r="CQ149" s="17">
        <f t="shared" si="180"/>
        <v>-0.17939398928010453</v>
      </c>
      <c r="CR149" s="17" t="str">
        <f t="shared" si="181"/>
        <v>-</v>
      </c>
      <c r="CS149" s="17">
        <f t="shared" si="182"/>
        <v>0.17939398928010453</v>
      </c>
      <c r="CT149" s="17" t="str">
        <f t="shared" si="183"/>
        <v>small</v>
      </c>
      <c r="CU149" s="17" t="str">
        <f t="shared" si="184"/>
        <v>-
small</v>
      </c>
      <c r="CV149" s="151" t="str">
        <f t="shared" si="185"/>
        <v>N&lt;5</v>
      </c>
      <c r="CW149" s="17" t="str">
        <f t="shared" si="186"/>
        <v>N&lt;5</v>
      </c>
      <c r="CX149" s="17" t="str">
        <f t="shared" si="187"/>
        <v>N&lt;5</v>
      </c>
      <c r="CY149" s="17" t="str">
        <f t="shared" si="188"/>
        <v>N&lt;5</v>
      </c>
      <c r="CZ149" s="17" t="str">
        <f t="shared" si="189"/>
        <v>N&lt;5
N&lt;5</v>
      </c>
      <c r="DA149" s="17">
        <f t="shared" si="190"/>
        <v>0.33941125496954266</v>
      </c>
      <c r="DB149" s="17" t="str">
        <f t="shared" si="191"/>
        <v>+</v>
      </c>
      <c r="DC149" s="17">
        <f t="shared" si="192"/>
        <v>0.33941125496954266</v>
      </c>
      <c r="DD149" s="17" t="str">
        <f t="shared" si="193"/>
        <v>moderate</v>
      </c>
      <c r="DE149" s="17" t="str">
        <f t="shared" si="194"/>
        <v>+
moderate</v>
      </c>
      <c r="DF149" s="17">
        <f t="shared" si="195"/>
        <v>3.7210420376762574E-2</v>
      </c>
      <c r="DG149" s="17" t="str">
        <f t="shared" si="196"/>
        <v/>
      </c>
      <c r="DH149" s="17">
        <f t="shared" si="197"/>
        <v>3.7210420376762574E-2</v>
      </c>
      <c r="DI149" s="17" t="str">
        <f t="shared" si="198"/>
        <v/>
      </c>
      <c r="DJ149" s="17" t="str">
        <f t="shared" si="199"/>
        <v xml:space="preserve">
</v>
      </c>
      <c r="DK149" s="17">
        <f t="shared" si="200"/>
        <v>-0.10999999999999989</v>
      </c>
      <c r="DL149" s="17" t="str">
        <f t="shared" si="201"/>
        <v>-</v>
      </c>
      <c r="DM149" s="17">
        <f t="shared" si="202"/>
        <v>0.10999999999999989</v>
      </c>
      <c r="DN149" s="17" t="str">
        <f t="shared" si="203"/>
        <v>small</v>
      </c>
      <c r="DO149" s="17" t="str">
        <f t="shared" si="204"/>
        <v>-
small</v>
      </c>
      <c r="DP149" s="17">
        <f t="shared" si="205"/>
        <v>4.1527927525567054E-2</v>
      </c>
      <c r="DQ149" s="17" t="str">
        <f t="shared" si="206"/>
        <v/>
      </c>
      <c r="DR149" s="17">
        <f t="shared" si="207"/>
        <v>4.1527927525567054E-2</v>
      </c>
      <c r="DS149" s="17" t="str">
        <f t="shared" si="208"/>
        <v/>
      </c>
      <c r="DT149" s="17" t="str">
        <f t="shared" si="209"/>
        <v xml:space="preserve">
</v>
      </c>
      <c r="DU149" s="17">
        <f t="shared" si="210"/>
        <v>0.20411333519395819</v>
      </c>
      <c r="DV149" s="17" t="str">
        <f t="shared" si="211"/>
        <v>+</v>
      </c>
      <c r="DW149" s="17">
        <f t="shared" si="212"/>
        <v>0.20411333519395819</v>
      </c>
      <c r="DX149" s="17" t="str">
        <f t="shared" si="213"/>
        <v>small</v>
      </c>
      <c r="DY149" s="17" t="str">
        <f t="shared" si="214"/>
        <v>+
small</v>
      </c>
      <c r="DZ149" s="17">
        <f t="shared" si="215"/>
        <v>0.14037883114561275</v>
      </c>
      <c r="EA149" s="17" t="str">
        <f t="shared" si="216"/>
        <v>+</v>
      </c>
      <c r="EB149" s="17">
        <f t="shared" si="217"/>
        <v>0.14037883114561275</v>
      </c>
      <c r="EC149" s="17" t="str">
        <f t="shared" si="218"/>
        <v>small</v>
      </c>
      <c r="ED149" s="17" t="str">
        <f t="shared" si="219"/>
        <v>+
small</v>
      </c>
      <c r="EE149" s="17">
        <f t="shared" si="220"/>
        <v>-0.16730158960079175</v>
      </c>
      <c r="EF149" s="17" t="str">
        <f t="shared" si="221"/>
        <v>-</v>
      </c>
      <c r="EG149" s="17">
        <f t="shared" si="222"/>
        <v>0.16730158960079175</v>
      </c>
      <c r="EH149" s="17" t="str">
        <f t="shared" si="223"/>
        <v>small</v>
      </c>
      <c r="EI149" s="17" t="str">
        <f t="shared" si="224"/>
        <v>-
small</v>
      </c>
    </row>
    <row r="150" spans="1:139" s="47" customFormat="1" x14ac:dyDescent="0.2">
      <c r="A150" s="107"/>
      <c r="B150" s="107"/>
      <c r="C150" s="108" t="s">
        <v>326</v>
      </c>
      <c r="D150" s="119">
        <v>3.05</v>
      </c>
      <c r="E150" s="119">
        <v>0.83</v>
      </c>
      <c r="F150" s="127">
        <v>57</v>
      </c>
      <c r="G150" s="119">
        <v>3.12</v>
      </c>
      <c r="H150" s="119">
        <v>0.85</v>
      </c>
      <c r="I150" s="127">
        <v>30</v>
      </c>
      <c r="J150" s="119" t="s">
        <v>442</v>
      </c>
      <c r="K150" s="119" t="s">
        <v>442</v>
      </c>
      <c r="L150" s="127" t="s">
        <v>442</v>
      </c>
      <c r="M150" s="119">
        <v>2.89</v>
      </c>
      <c r="N150" s="119">
        <v>0.71</v>
      </c>
      <c r="O150" s="127">
        <v>23</v>
      </c>
      <c r="P150" s="119">
        <v>3.05</v>
      </c>
      <c r="Q150" s="119">
        <v>1.1000000000000001</v>
      </c>
      <c r="R150" s="127">
        <v>13</v>
      </c>
      <c r="S150" s="119">
        <v>3.09</v>
      </c>
      <c r="T150" s="119">
        <v>0.63</v>
      </c>
      <c r="U150" s="127">
        <v>14</v>
      </c>
      <c r="V150" s="119">
        <v>3.16</v>
      </c>
      <c r="W150" s="119">
        <v>0.99</v>
      </c>
      <c r="X150" s="127">
        <v>28</v>
      </c>
      <c r="Y150" s="119">
        <v>2.94</v>
      </c>
      <c r="Z150" s="119">
        <v>0.64</v>
      </c>
      <c r="AA150" s="127">
        <v>29</v>
      </c>
      <c r="AB150" s="119">
        <v>3.07</v>
      </c>
      <c r="AC150" s="119">
        <v>0.86</v>
      </c>
      <c r="AD150" s="127">
        <v>43</v>
      </c>
      <c r="AE150" s="119">
        <v>2.98</v>
      </c>
      <c r="AF150" s="119">
        <v>0.78</v>
      </c>
      <c r="AG150" s="127">
        <v>14</v>
      </c>
      <c r="AH150" s="119">
        <v>3.0352112676056326</v>
      </c>
      <c r="AI150" s="119">
        <v>0.73795442978727066</v>
      </c>
      <c r="AJ150" s="127">
        <v>71</v>
      </c>
      <c r="AK150" s="119">
        <v>3.1902857142857144</v>
      </c>
      <c r="AL150" s="119">
        <v>0.79429023334667526</v>
      </c>
      <c r="AM150" s="127">
        <v>35</v>
      </c>
      <c r="AN150" s="119">
        <v>2.8200000000000003</v>
      </c>
      <c r="AO150" s="119">
        <v>0.49537864306003337</v>
      </c>
      <c r="AP150" s="127">
        <v>6</v>
      </c>
      <c r="AQ150" s="119">
        <v>2.8973333333333335</v>
      </c>
      <c r="AR150" s="119">
        <v>0.68865152257163431</v>
      </c>
      <c r="AS150" s="127">
        <v>30</v>
      </c>
      <c r="AT150" s="119">
        <v>3.4</v>
      </c>
      <c r="AU150" s="119">
        <v>0.80966385343274128</v>
      </c>
      <c r="AV150" s="127">
        <v>10</v>
      </c>
      <c r="AW150" s="119">
        <v>3.0665</v>
      </c>
      <c r="AX150" s="119">
        <v>0.85033290694385044</v>
      </c>
      <c r="AY150" s="127">
        <v>20</v>
      </c>
      <c r="AZ150" s="119">
        <v>3.0714285714285716</v>
      </c>
      <c r="BA150" s="119">
        <v>0.76753671250437072</v>
      </c>
      <c r="BB150" s="127">
        <v>35</v>
      </c>
      <c r="BC150" s="119">
        <v>3.0000000000000009</v>
      </c>
      <c r="BD150" s="119">
        <v>0.71713716560063623</v>
      </c>
      <c r="BE150" s="127">
        <v>36</v>
      </c>
      <c r="BF150" s="119">
        <v>3.0791525423728818</v>
      </c>
      <c r="BG150" s="119">
        <v>0.72978335976623976</v>
      </c>
      <c r="BH150" s="127">
        <v>59</v>
      </c>
      <c r="BI150" s="119">
        <v>2.8191666666666668</v>
      </c>
      <c r="BJ150" s="119">
        <v>0.77203931050801877</v>
      </c>
      <c r="BK150" s="127">
        <v>12</v>
      </c>
      <c r="BL150" s="106"/>
      <c r="BM150" s="151" t="str">
        <f t="shared" si="151"/>
        <v>N&lt;5</v>
      </c>
      <c r="BN150" s="106" t="str">
        <f t="shared" si="150"/>
        <v>N&lt;5</v>
      </c>
      <c r="BO150" s="106" t="str">
        <f t="shared" si="152"/>
        <v>N&lt;5</v>
      </c>
      <c r="BP150" s="106" t="str">
        <f t="shared" si="153"/>
        <v>N&lt;5</v>
      </c>
      <c r="BQ150" s="106" t="str">
        <f t="shared" si="154"/>
        <v>N&lt;5
N&lt;5</v>
      </c>
      <c r="BR150" s="151">
        <f t="shared" si="155"/>
        <v>0.27058823529411763</v>
      </c>
      <c r="BS150" s="106" t="str">
        <f t="shared" si="156"/>
        <v>ntt</v>
      </c>
      <c r="BT150" s="106">
        <f t="shared" si="157"/>
        <v>0.27058823529411763</v>
      </c>
      <c r="BU150" s="106" t="str">
        <f t="shared" si="158"/>
        <v>small</v>
      </c>
      <c r="BV150" s="106" t="str">
        <f t="shared" si="159"/>
        <v>ntt
small</v>
      </c>
      <c r="BW150" s="151">
        <f t="shared" si="160"/>
        <v>-3.636363636363639E-2</v>
      </c>
      <c r="BX150" s="106" t="str">
        <f t="shared" si="161"/>
        <v/>
      </c>
      <c r="BY150" s="106">
        <f t="shared" si="162"/>
        <v>3.636363636363639E-2</v>
      </c>
      <c r="BZ150" s="106" t="str">
        <f t="shared" si="163"/>
        <v/>
      </c>
      <c r="CA150" s="106" t="str">
        <f t="shared" si="164"/>
        <v xml:space="preserve">
</v>
      </c>
      <c r="CB150" s="151">
        <f t="shared" si="165"/>
        <v>0.22222222222222243</v>
      </c>
      <c r="CC150" s="106" t="str">
        <f t="shared" si="166"/>
        <v>women</v>
      </c>
      <c r="CD150" s="106">
        <f t="shared" si="167"/>
        <v>0.22222222222222243</v>
      </c>
      <c r="CE150" s="106" t="str">
        <f t="shared" si="168"/>
        <v>small</v>
      </c>
      <c r="CF150" s="106" t="str">
        <f t="shared" si="169"/>
        <v>women
small</v>
      </c>
      <c r="CG150" s="151">
        <f t="shared" si="170"/>
        <v>0.10465116279069751</v>
      </c>
      <c r="CH150" s="106" t="str">
        <f t="shared" si="171"/>
        <v>foc</v>
      </c>
      <c r="CI150" s="106">
        <f t="shared" si="172"/>
        <v>0.10465116279069751</v>
      </c>
      <c r="CJ150" s="106" t="str">
        <f t="shared" si="173"/>
        <v>small</v>
      </c>
      <c r="CK150" s="106" t="str">
        <f t="shared" si="174"/>
        <v>foc
small</v>
      </c>
      <c r="CL150" s="151">
        <f t="shared" si="175"/>
        <v>-2.0040170229251565E-2</v>
      </c>
      <c r="CM150" s="106" t="str">
        <f t="shared" si="176"/>
        <v/>
      </c>
      <c r="CN150" s="106">
        <f t="shared" si="177"/>
        <v>2.0040170229251565E-2</v>
      </c>
      <c r="CO150" s="106" t="str">
        <f t="shared" si="178"/>
        <v/>
      </c>
      <c r="CP150" s="106" t="str">
        <f t="shared" si="179"/>
        <v xml:space="preserve">
</v>
      </c>
      <c r="CQ150" s="151">
        <f t="shared" si="180"/>
        <v>8.8488705179681396E-2</v>
      </c>
      <c r="CR150" s="151" t="str">
        <f t="shared" si="181"/>
        <v/>
      </c>
      <c r="CS150" s="151">
        <f t="shared" si="182"/>
        <v>8.8488705179681396E-2</v>
      </c>
      <c r="CT150" s="151" t="str">
        <f t="shared" si="183"/>
        <v/>
      </c>
      <c r="CU150" s="151" t="str">
        <f t="shared" si="184"/>
        <v xml:space="preserve">
</v>
      </c>
      <c r="CV150" s="151" t="str">
        <f t="shared" si="185"/>
        <v>N&lt;5</v>
      </c>
      <c r="CW150" s="151" t="str">
        <f t="shared" si="186"/>
        <v>N&lt;5</v>
      </c>
      <c r="CX150" s="151" t="str">
        <f t="shared" si="187"/>
        <v>N&lt;5</v>
      </c>
      <c r="CY150" s="151" t="str">
        <f t="shared" si="188"/>
        <v>N&lt;5</v>
      </c>
      <c r="CZ150" s="151" t="str">
        <f t="shared" si="189"/>
        <v>N&lt;5
N&lt;5</v>
      </c>
      <c r="DA150" s="151">
        <f t="shared" si="190"/>
        <v>1.0648830494048014E-2</v>
      </c>
      <c r="DB150" s="151" t="str">
        <f t="shared" si="191"/>
        <v/>
      </c>
      <c r="DC150" s="151">
        <f t="shared" si="192"/>
        <v>1.0648830494048014E-2</v>
      </c>
      <c r="DD150" s="151" t="str">
        <f t="shared" si="193"/>
        <v/>
      </c>
      <c r="DE150" s="151" t="str">
        <f t="shared" si="194"/>
        <v xml:space="preserve">
</v>
      </c>
      <c r="DF150" s="151">
        <f t="shared" si="195"/>
        <v>0.43227815903612471</v>
      </c>
      <c r="DG150" s="151" t="str">
        <f t="shared" si="196"/>
        <v>+</v>
      </c>
      <c r="DH150" s="151">
        <f t="shared" si="197"/>
        <v>0.43227815903612471</v>
      </c>
      <c r="DI150" s="151" t="str">
        <f t="shared" si="198"/>
        <v>moderate</v>
      </c>
      <c r="DJ150" s="151" t="str">
        <f t="shared" si="199"/>
        <v>+
moderate</v>
      </c>
      <c r="DK150" s="151">
        <f t="shared" si="200"/>
        <v>-2.7636234947628124E-2</v>
      </c>
      <c r="DL150" s="151" t="str">
        <f t="shared" si="201"/>
        <v/>
      </c>
      <c r="DM150" s="151">
        <f t="shared" si="202"/>
        <v>2.7636234947628124E-2</v>
      </c>
      <c r="DN150" s="151" t="str">
        <f t="shared" si="203"/>
        <v/>
      </c>
      <c r="DO150" s="151" t="str">
        <f t="shared" si="204"/>
        <v xml:space="preserve">
</v>
      </c>
      <c r="DP150" s="151">
        <f t="shared" si="205"/>
        <v>-0.11539699291051717</v>
      </c>
      <c r="DQ150" s="151" t="str">
        <f t="shared" si="206"/>
        <v>-</v>
      </c>
      <c r="DR150" s="151">
        <f t="shared" si="207"/>
        <v>0.11539699291051717</v>
      </c>
      <c r="DS150" s="151" t="str">
        <f t="shared" si="208"/>
        <v>small</v>
      </c>
      <c r="DT150" s="151" t="str">
        <f t="shared" si="209"/>
        <v>-
small</v>
      </c>
      <c r="DU150" s="151">
        <f t="shared" si="210"/>
        <v>8.3666002653408858E-2</v>
      </c>
      <c r="DV150" s="151" t="str">
        <f t="shared" si="211"/>
        <v/>
      </c>
      <c r="DW150" s="151">
        <f t="shared" si="212"/>
        <v>8.3666002653408858E-2</v>
      </c>
      <c r="DX150" s="151" t="str">
        <f t="shared" si="213"/>
        <v/>
      </c>
      <c r="DY150" s="151" t="str">
        <f t="shared" si="214"/>
        <v xml:space="preserve">
</v>
      </c>
      <c r="DZ150" s="151">
        <f t="shared" si="215"/>
        <v>1.2541451172322813E-2</v>
      </c>
      <c r="EA150" s="151" t="str">
        <f t="shared" si="216"/>
        <v/>
      </c>
      <c r="EB150" s="151">
        <f t="shared" si="217"/>
        <v>1.2541451172322813E-2</v>
      </c>
      <c r="EC150" s="151" t="str">
        <f t="shared" si="218"/>
        <v/>
      </c>
      <c r="ED150" s="151" t="str">
        <f t="shared" si="219"/>
        <v xml:space="preserve">
</v>
      </c>
      <c r="EE150" s="151">
        <f t="shared" si="220"/>
        <v>-0.20832272546782793</v>
      </c>
      <c r="EF150" s="151" t="str">
        <f t="shared" si="221"/>
        <v>-</v>
      </c>
      <c r="EG150" s="151">
        <f t="shared" si="222"/>
        <v>0.20832272546782793</v>
      </c>
      <c r="EH150" s="151" t="str">
        <f t="shared" si="223"/>
        <v>small</v>
      </c>
      <c r="EI150" s="151" t="str">
        <f t="shared" si="224"/>
        <v>-
small</v>
      </c>
    </row>
    <row r="151" spans="1:139" s="27" customFormat="1" ht="24" x14ac:dyDescent="0.2">
      <c r="A151" s="95" t="s">
        <v>327</v>
      </c>
      <c r="B151" s="95"/>
      <c r="C151" s="95" t="s">
        <v>328</v>
      </c>
      <c r="D151" s="99">
        <v>2.7</v>
      </c>
      <c r="E151" s="99">
        <v>0.94</v>
      </c>
      <c r="F151" s="126">
        <v>46</v>
      </c>
      <c r="G151" s="99">
        <v>2.78</v>
      </c>
      <c r="H151" s="99">
        <v>0.93</v>
      </c>
      <c r="I151" s="126">
        <v>27</v>
      </c>
      <c r="J151" s="99" t="s">
        <v>442</v>
      </c>
      <c r="K151" s="99" t="s">
        <v>442</v>
      </c>
      <c r="L151" s="126" t="s">
        <v>442</v>
      </c>
      <c r="M151" s="99">
        <v>2.61</v>
      </c>
      <c r="N151" s="99">
        <v>0.98</v>
      </c>
      <c r="O151" s="126">
        <v>18</v>
      </c>
      <c r="P151" s="99">
        <v>2.4500000000000002</v>
      </c>
      <c r="Q151" s="99">
        <v>1.1299999999999999</v>
      </c>
      <c r="R151" s="126">
        <v>11</v>
      </c>
      <c r="S151" s="99">
        <v>2.92</v>
      </c>
      <c r="T151" s="99">
        <v>0.76</v>
      </c>
      <c r="U151" s="126">
        <v>13</v>
      </c>
      <c r="V151" s="99">
        <v>2.68</v>
      </c>
      <c r="W151" s="99">
        <v>0.95</v>
      </c>
      <c r="X151" s="126">
        <v>22</v>
      </c>
      <c r="Y151" s="99">
        <v>2.71</v>
      </c>
      <c r="Z151" s="99">
        <v>0.95</v>
      </c>
      <c r="AA151" s="126">
        <v>24</v>
      </c>
      <c r="AB151" s="99">
        <v>2.69</v>
      </c>
      <c r="AC151" s="99">
        <v>0.89</v>
      </c>
      <c r="AD151" s="126">
        <v>36</v>
      </c>
      <c r="AE151" s="99">
        <v>2.7</v>
      </c>
      <c r="AF151" s="99">
        <v>1.1599999999999999</v>
      </c>
      <c r="AG151" s="126">
        <v>10</v>
      </c>
      <c r="AH151" s="99">
        <v>2.796610169491526</v>
      </c>
      <c r="AI151" s="99">
        <v>0.94284348020796149</v>
      </c>
      <c r="AJ151" s="126">
        <v>59</v>
      </c>
      <c r="AK151" s="99">
        <v>2.8999999999999995</v>
      </c>
      <c r="AL151" s="99">
        <v>1.0288929437289245</v>
      </c>
      <c r="AM151" s="126">
        <v>30</v>
      </c>
      <c r="AN151" s="99">
        <v>2.8</v>
      </c>
      <c r="AO151" s="99">
        <v>1.0954451150103321</v>
      </c>
      <c r="AP151" s="126">
        <v>5</v>
      </c>
      <c r="AQ151" s="99">
        <v>2.6666666666666674</v>
      </c>
      <c r="AR151" s="99">
        <v>0.81649658092772603</v>
      </c>
      <c r="AS151" s="126">
        <v>24</v>
      </c>
      <c r="AT151" s="99">
        <v>2.8888888888888888</v>
      </c>
      <c r="AU151" s="99">
        <v>1.1666666666666667</v>
      </c>
      <c r="AV151" s="126">
        <v>9</v>
      </c>
      <c r="AW151" s="99">
        <v>2.8888888888888893</v>
      </c>
      <c r="AX151" s="99">
        <v>1.0786096109392211</v>
      </c>
      <c r="AY151" s="126">
        <v>18</v>
      </c>
      <c r="AZ151" s="99">
        <v>2.8666666666666667</v>
      </c>
      <c r="BA151" s="99">
        <v>0.93710240611164253</v>
      </c>
      <c r="BB151" s="126">
        <v>30</v>
      </c>
      <c r="BC151" s="99">
        <v>2.7241379310344827</v>
      </c>
      <c r="BD151" s="99">
        <v>0.95978240555339012</v>
      </c>
      <c r="BE151" s="126">
        <v>29</v>
      </c>
      <c r="BF151" s="99">
        <v>2.791666666666667</v>
      </c>
      <c r="BG151" s="99">
        <v>0.94437491052611389</v>
      </c>
      <c r="BH151" s="126">
        <v>48</v>
      </c>
      <c r="BI151" s="99">
        <v>2.8181818181818175</v>
      </c>
      <c r="BJ151" s="99">
        <v>0.98164981721404276</v>
      </c>
      <c r="BK151" s="126">
        <v>11</v>
      </c>
      <c r="BL151" s="7"/>
      <c r="BM151" s="17" t="str">
        <f t="shared" si="151"/>
        <v>N&lt;5</v>
      </c>
      <c r="BN151" s="14" t="str">
        <f t="shared" si="150"/>
        <v>N&lt;5</v>
      </c>
      <c r="BO151" s="14" t="str">
        <f t="shared" si="152"/>
        <v>N&lt;5</v>
      </c>
      <c r="BP151" s="14" t="str">
        <f t="shared" si="153"/>
        <v>N&lt;5</v>
      </c>
      <c r="BQ151" s="14" t="str">
        <f t="shared" si="154"/>
        <v>N&lt;5
N&lt;5</v>
      </c>
      <c r="BR151" s="17">
        <f t="shared" si="155"/>
        <v>0.1827956989247311</v>
      </c>
      <c r="BS151" s="14" t="str">
        <f t="shared" si="156"/>
        <v>ntt</v>
      </c>
      <c r="BT151" s="14">
        <f t="shared" si="157"/>
        <v>0.1827956989247311</v>
      </c>
      <c r="BU151" s="14" t="str">
        <f t="shared" si="158"/>
        <v>small</v>
      </c>
      <c r="BV151" s="14" t="str">
        <f t="shared" si="159"/>
        <v>ntt
small</v>
      </c>
      <c r="BW151" s="17">
        <f t="shared" si="160"/>
        <v>-0.41592920353982282</v>
      </c>
      <c r="BX151" s="14" t="str">
        <f t="shared" si="161"/>
        <v>full</v>
      </c>
      <c r="BY151" s="14">
        <f t="shared" si="162"/>
        <v>0.41592920353982282</v>
      </c>
      <c r="BZ151" s="14" t="str">
        <f t="shared" si="163"/>
        <v>moderate</v>
      </c>
      <c r="CA151" s="14" t="str">
        <f t="shared" si="164"/>
        <v>full
moderate</v>
      </c>
      <c r="CB151" s="17">
        <f t="shared" si="165"/>
        <v>-3.1578947368420845E-2</v>
      </c>
      <c r="CC151" s="14" t="str">
        <f t="shared" si="166"/>
        <v/>
      </c>
      <c r="CD151" s="14">
        <f t="shared" si="167"/>
        <v>3.1578947368420845E-2</v>
      </c>
      <c r="CE151" s="14" t="str">
        <f t="shared" si="168"/>
        <v/>
      </c>
      <c r="CF151" s="14" t="str">
        <f t="shared" si="169"/>
        <v xml:space="preserve">
</v>
      </c>
      <c r="CG151" s="17">
        <f t="shared" si="170"/>
        <v>-1.1235955056180035E-2</v>
      </c>
      <c r="CH151" s="14" t="str">
        <f t="shared" si="171"/>
        <v/>
      </c>
      <c r="CI151" s="14">
        <f t="shared" si="172"/>
        <v>1.1235955056180035E-2</v>
      </c>
      <c r="CJ151" s="14" t="str">
        <f t="shared" si="173"/>
        <v/>
      </c>
      <c r="CK151" s="14" t="str">
        <f t="shared" si="174"/>
        <v xml:space="preserve">
</v>
      </c>
      <c r="CL151" s="17">
        <f t="shared" si="175"/>
        <v>0.10246681609360722</v>
      </c>
      <c r="CM151" s="14" t="str">
        <f t="shared" si="176"/>
        <v>+</v>
      </c>
      <c r="CN151" s="14">
        <f t="shared" si="177"/>
        <v>0.10246681609360722</v>
      </c>
      <c r="CO151" s="14" t="str">
        <f t="shared" si="178"/>
        <v>small</v>
      </c>
      <c r="CP151" s="14" t="str">
        <f t="shared" si="179"/>
        <v>+
small</v>
      </c>
      <c r="CQ151" s="17">
        <f t="shared" si="180"/>
        <v>0.11663020990803417</v>
      </c>
      <c r="CR151" s="17" t="str">
        <f t="shared" si="181"/>
        <v>+</v>
      </c>
      <c r="CS151" s="17">
        <f t="shared" si="182"/>
        <v>0.11663020990803417</v>
      </c>
      <c r="CT151" s="17" t="str">
        <f t="shared" si="183"/>
        <v>small</v>
      </c>
      <c r="CU151" s="17" t="str">
        <f t="shared" si="184"/>
        <v>+
small</v>
      </c>
      <c r="CV151" s="151" t="str">
        <f t="shared" si="185"/>
        <v>N&lt;5</v>
      </c>
      <c r="CW151" s="17" t="str">
        <f t="shared" si="186"/>
        <v>N&lt;5</v>
      </c>
      <c r="CX151" s="17" t="str">
        <f t="shared" si="187"/>
        <v>N&lt;5</v>
      </c>
      <c r="CY151" s="17" t="str">
        <f t="shared" si="188"/>
        <v>N&lt;5</v>
      </c>
      <c r="CZ151" s="17" t="str">
        <f t="shared" si="189"/>
        <v>N&lt;5
N&lt;5</v>
      </c>
      <c r="DA151" s="17">
        <f t="shared" si="190"/>
        <v>6.9402209378857771E-2</v>
      </c>
      <c r="DB151" s="17" t="str">
        <f t="shared" si="191"/>
        <v/>
      </c>
      <c r="DC151" s="17">
        <f t="shared" si="192"/>
        <v>6.9402209378857771E-2</v>
      </c>
      <c r="DD151" s="17" t="str">
        <f t="shared" si="193"/>
        <v/>
      </c>
      <c r="DE151" s="17" t="str">
        <f t="shared" si="194"/>
        <v xml:space="preserve">
</v>
      </c>
      <c r="DF151" s="17">
        <f t="shared" si="195"/>
        <v>0.37619047619047596</v>
      </c>
      <c r="DG151" s="17" t="str">
        <f t="shared" si="196"/>
        <v>+</v>
      </c>
      <c r="DH151" s="17">
        <f t="shared" si="197"/>
        <v>0.37619047619047596</v>
      </c>
      <c r="DI151" s="17" t="str">
        <f t="shared" si="198"/>
        <v>moderate</v>
      </c>
      <c r="DJ151" s="17" t="str">
        <f t="shared" si="199"/>
        <v>+
moderate</v>
      </c>
      <c r="DK151" s="17">
        <f t="shared" si="200"/>
        <v>-2.8843717685789964E-2</v>
      </c>
      <c r="DL151" s="17" t="str">
        <f t="shared" si="201"/>
        <v/>
      </c>
      <c r="DM151" s="17">
        <f t="shared" si="202"/>
        <v>2.8843717685789964E-2</v>
      </c>
      <c r="DN151" s="17" t="str">
        <f t="shared" si="203"/>
        <v/>
      </c>
      <c r="DO151" s="17" t="str">
        <f t="shared" si="204"/>
        <v xml:space="preserve">
</v>
      </c>
      <c r="DP151" s="17">
        <f t="shared" si="205"/>
        <v>0.19919558999022338</v>
      </c>
      <c r="DQ151" s="17" t="str">
        <f t="shared" si="206"/>
        <v>+</v>
      </c>
      <c r="DR151" s="17">
        <f t="shared" si="207"/>
        <v>0.19919558999022338</v>
      </c>
      <c r="DS151" s="17" t="str">
        <f t="shared" si="208"/>
        <v>small</v>
      </c>
      <c r="DT151" s="17" t="str">
        <f t="shared" si="209"/>
        <v>+
small</v>
      </c>
      <c r="DU151" s="17">
        <f t="shared" si="210"/>
        <v>1.4730350288439656E-2</v>
      </c>
      <c r="DV151" s="17" t="str">
        <f t="shared" si="211"/>
        <v/>
      </c>
      <c r="DW151" s="17">
        <f t="shared" si="212"/>
        <v>1.4730350288439656E-2</v>
      </c>
      <c r="DX151" s="17" t="str">
        <f t="shared" si="213"/>
        <v/>
      </c>
      <c r="DY151" s="17" t="str">
        <f t="shared" si="214"/>
        <v xml:space="preserve">
</v>
      </c>
      <c r="DZ151" s="17">
        <f t="shared" si="215"/>
        <v>0.10765498483015419</v>
      </c>
      <c r="EA151" s="17" t="str">
        <f t="shared" si="216"/>
        <v>+</v>
      </c>
      <c r="EB151" s="17">
        <f t="shared" si="217"/>
        <v>0.10765498483015419</v>
      </c>
      <c r="EC151" s="17" t="str">
        <f t="shared" si="218"/>
        <v>small</v>
      </c>
      <c r="ED151" s="17" t="str">
        <f t="shared" si="219"/>
        <v>+
small</v>
      </c>
      <c r="EE151" s="17">
        <f t="shared" si="220"/>
        <v>0.12039101531870244</v>
      </c>
      <c r="EF151" s="17" t="str">
        <f t="shared" si="221"/>
        <v>+</v>
      </c>
      <c r="EG151" s="17">
        <f t="shared" si="222"/>
        <v>0.12039101531870244</v>
      </c>
      <c r="EH151" s="17" t="str">
        <f t="shared" si="223"/>
        <v>small</v>
      </c>
      <c r="EI151" s="17" t="str">
        <f t="shared" si="224"/>
        <v>+
small</v>
      </c>
    </row>
    <row r="152" spans="1:139" ht="24" x14ac:dyDescent="0.2">
      <c r="A152" s="2" t="s">
        <v>329</v>
      </c>
      <c r="B152" s="2"/>
      <c r="C152" s="2" t="s">
        <v>330</v>
      </c>
      <c r="D152" s="32">
        <v>2.92</v>
      </c>
      <c r="E152" s="32">
        <v>0.87</v>
      </c>
      <c r="F152" s="125">
        <v>48</v>
      </c>
      <c r="G152" s="32">
        <v>3</v>
      </c>
      <c r="H152" s="32">
        <v>0.83</v>
      </c>
      <c r="I152" s="125">
        <v>27</v>
      </c>
      <c r="J152" s="32" t="s">
        <v>442</v>
      </c>
      <c r="K152" s="32" t="s">
        <v>442</v>
      </c>
      <c r="L152" s="125" t="s">
        <v>442</v>
      </c>
      <c r="M152" s="32">
        <v>2.79</v>
      </c>
      <c r="N152" s="32">
        <v>0.92</v>
      </c>
      <c r="O152" s="125">
        <v>19</v>
      </c>
      <c r="P152" s="32">
        <v>2.83</v>
      </c>
      <c r="Q152" s="32">
        <v>1.1100000000000001</v>
      </c>
      <c r="R152" s="125">
        <v>12</v>
      </c>
      <c r="S152" s="32">
        <v>3</v>
      </c>
      <c r="T152" s="32">
        <v>0.41</v>
      </c>
      <c r="U152" s="125">
        <v>13</v>
      </c>
      <c r="V152" s="32">
        <v>3.08</v>
      </c>
      <c r="W152" s="32">
        <v>0.93</v>
      </c>
      <c r="X152" s="125">
        <v>24</v>
      </c>
      <c r="Y152" s="32">
        <v>2.75</v>
      </c>
      <c r="Z152" s="32">
        <v>0.79</v>
      </c>
      <c r="AA152" s="125">
        <v>24</v>
      </c>
      <c r="AB152" s="32">
        <v>2.89</v>
      </c>
      <c r="AC152" s="32">
        <v>0.84</v>
      </c>
      <c r="AD152" s="125">
        <v>37</v>
      </c>
      <c r="AE152" s="32">
        <v>3</v>
      </c>
      <c r="AF152" s="32">
        <v>1</v>
      </c>
      <c r="AG152" s="125">
        <v>11</v>
      </c>
      <c r="AH152" s="32">
        <v>2.9104477611940305</v>
      </c>
      <c r="AI152" s="32">
        <v>0.86569893436288436</v>
      </c>
      <c r="AJ152" s="125">
        <v>67</v>
      </c>
      <c r="AK152" s="32">
        <v>3.1176470588235299</v>
      </c>
      <c r="AL152" s="32">
        <v>0.97746443420853046</v>
      </c>
      <c r="AM152" s="125">
        <v>34</v>
      </c>
      <c r="AN152" s="32">
        <v>2.4</v>
      </c>
      <c r="AO152" s="32">
        <v>0.54772255750516607</v>
      </c>
      <c r="AP152" s="125">
        <v>5</v>
      </c>
      <c r="AQ152" s="32">
        <v>2.7500000000000009</v>
      </c>
      <c r="AR152" s="32">
        <v>0.70052890071769414</v>
      </c>
      <c r="AS152" s="125">
        <v>28</v>
      </c>
      <c r="AT152" s="32">
        <v>3.3</v>
      </c>
      <c r="AU152" s="32">
        <v>1.2516655570345723</v>
      </c>
      <c r="AV152" s="125">
        <v>10</v>
      </c>
      <c r="AW152" s="32">
        <v>3</v>
      </c>
      <c r="AX152" s="32">
        <v>0.94280904158206325</v>
      </c>
      <c r="AY152" s="125">
        <v>19</v>
      </c>
      <c r="AZ152" s="32">
        <v>3</v>
      </c>
      <c r="BA152" s="32">
        <v>0.91581093977925088</v>
      </c>
      <c r="BB152" s="125">
        <v>32</v>
      </c>
      <c r="BC152" s="32">
        <v>2.8285714285714283</v>
      </c>
      <c r="BD152" s="32">
        <v>0.82196730598049972</v>
      </c>
      <c r="BE152" s="125">
        <v>35</v>
      </c>
      <c r="BF152" s="32">
        <v>2.964285714285714</v>
      </c>
      <c r="BG152" s="32">
        <v>0.91381887432080033</v>
      </c>
      <c r="BH152" s="125">
        <v>56</v>
      </c>
      <c r="BI152" s="32">
        <v>2.6363636363636362</v>
      </c>
      <c r="BJ152" s="32">
        <v>0.50452497910951299</v>
      </c>
      <c r="BK152" s="125">
        <v>11</v>
      </c>
      <c r="BL152" s="6"/>
      <c r="BM152" s="17" t="str">
        <f t="shared" si="151"/>
        <v>N&lt;5</v>
      </c>
      <c r="BN152" s="14" t="str">
        <f t="shared" si="150"/>
        <v>N&lt;5</v>
      </c>
      <c r="BO152" s="14" t="str">
        <f t="shared" si="152"/>
        <v>N&lt;5</v>
      </c>
      <c r="BP152" s="14" t="str">
        <f t="shared" si="153"/>
        <v>N&lt;5</v>
      </c>
      <c r="BQ152" s="14" t="str">
        <f t="shared" si="154"/>
        <v>N&lt;5
N&lt;5</v>
      </c>
      <c r="BR152" s="17">
        <f t="shared" si="155"/>
        <v>0.25301204819277107</v>
      </c>
      <c r="BS152" s="14" t="str">
        <f t="shared" si="156"/>
        <v>ntt</v>
      </c>
      <c r="BT152" s="14">
        <f t="shared" si="157"/>
        <v>0.25301204819277107</v>
      </c>
      <c r="BU152" s="14" t="str">
        <f t="shared" si="158"/>
        <v>small</v>
      </c>
      <c r="BV152" s="14" t="str">
        <f t="shared" si="159"/>
        <v>ntt
small</v>
      </c>
      <c r="BW152" s="17">
        <f t="shared" si="160"/>
        <v>-0.15315315315315309</v>
      </c>
      <c r="BX152" s="14" t="str">
        <f t="shared" si="161"/>
        <v>full</v>
      </c>
      <c r="BY152" s="14">
        <f t="shared" si="162"/>
        <v>0.15315315315315309</v>
      </c>
      <c r="BZ152" s="14" t="str">
        <f t="shared" si="163"/>
        <v>small</v>
      </c>
      <c r="CA152" s="14" t="str">
        <f t="shared" si="164"/>
        <v>full
small</v>
      </c>
      <c r="CB152" s="17">
        <f t="shared" si="165"/>
        <v>0.35483870967741943</v>
      </c>
      <c r="CC152" s="14" t="str">
        <f t="shared" si="166"/>
        <v>women</v>
      </c>
      <c r="CD152" s="14">
        <f t="shared" si="167"/>
        <v>0.35483870967741943</v>
      </c>
      <c r="CE152" s="14" t="str">
        <f t="shared" si="168"/>
        <v>moderate</v>
      </c>
      <c r="CF152" s="14" t="str">
        <f t="shared" si="169"/>
        <v>women
moderate</v>
      </c>
      <c r="CG152" s="17">
        <f t="shared" si="170"/>
        <v>-0.13095238095238082</v>
      </c>
      <c r="CH152" s="14" t="str">
        <f t="shared" si="171"/>
        <v>white</v>
      </c>
      <c r="CI152" s="14">
        <f t="shared" si="172"/>
        <v>0.13095238095238082</v>
      </c>
      <c r="CJ152" s="14" t="str">
        <f t="shared" si="173"/>
        <v>small</v>
      </c>
      <c r="CK152" s="14" t="str">
        <f t="shared" si="174"/>
        <v>white
small</v>
      </c>
      <c r="CL152" s="17">
        <f t="shared" si="175"/>
        <v>-1.1034134878541197E-2</v>
      </c>
      <c r="CM152" s="14" t="str">
        <f t="shared" si="176"/>
        <v/>
      </c>
      <c r="CN152" s="14">
        <f t="shared" si="177"/>
        <v>1.1034134878541197E-2</v>
      </c>
      <c r="CO152" s="14" t="str">
        <f t="shared" si="178"/>
        <v/>
      </c>
      <c r="CP152" s="14" t="str">
        <f t="shared" si="179"/>
        <v xml:space="preserve">
</v>
      </c>
      <c r="CQ152" s="17">
        <f t="shared" si="180"/>
        <v>0.12035942660030459</v>
      </c>
      <c r="CR152" s="17" t="str">
        <f t="shared" si="181"/>
        <v>+</v>
      </c>
      <c r="CS152" s="17">
        <f t="shared" si="182"/>
        <v>0.12035942660030459</v>
      </c>
      <c r="CT152" s="17" t="str">
        <f t="shared" si="183"/>
        <v>small</v>
      </c>
      <c r="CU152" s="17" t="str">
        <f t="shared" si="184"/>
        <v>+
small</v>
      </c>
      <c r="CV152" s="151" t="str">
        <f t="shared" si="185"/>
        <v>N&lt;5</v>
      </c>
      <c r="CW152" s="17" t="str">
        <f t="shared" si="186"/>
        <v>N&lt;5</v>
      </c>
      <c r="CX152" s="17" t="str">
        <f t="shared" si="187"/>
        <v>N&lt;5</v>
      </c>
      <c r="CY152" s="17" t="str">
        <f t="shared" si="188"/>
        <v>N&lt;5</v>
      </c>
      <c r="CZ152" s="17" t="str">
        <f t="shared" si="189"/>
        <v>N&lt;5
N&lt;5</v>
      </c>
      <c r="DA152" s="17">
        <f t="shared" si="190"/>
        <v>-5.7099714171705146E-2</v>
      </c>
      <c r="DB152" s="17" t="str">
        <f t="shared" si="191"/>
        <v/>
      </c>
      <c r="DC152" s="17">
        <f t="shared" si="192"/>
        <v>5.7099714171705146E-2</v>
      </c>
      <c r="DD152" s="17" t="str">
        <f t="shared" si="193"/>
        <v/>
      </c>
      <c r="DE152" s="17" t="str">
        <f t="shared" si="194"/>
        <v xml:space="preserve">
</v>
      </c>
      <c r="DF152" s="17">
        <f t="shared" si="195"/>
        <v>0.37549966711037164</v>
      </c>
      <c r="DG152" s="17" t="str">
        <f t="shared" si="196"/>
        <v>+</v>
      </c>
      <c r="DH152" s="17">
        <f t="shared" si="197"/>
        <v>0.37549966711037164</v>
      </c>
      <c r="DI152" s="17" t="str">
        <f t="shared" si="198"/>
        <v>moderate</v>
      </c>
      <c r="DJ152" s="17" t="str">
        <f t="shared" si="199"/>
        <v>+
moderate</v>
      </c>
      <c r="DK152" s="17">
        <f t="shared" si="200"/>
        <v>0</v>
      </c>
      <c r="DL152" s="17" t="str">
        <f t="shared" si="201"/>
        <v/>
      </c>
      <c r="DM152" s="17">
        <f t="shared" si="202"/>
        <v>0</v>
      </c>
      <c r="DN152" s="17" t="str">
        <f t="shared" si="203"/>
        <v/>
      </c>
      <c r="DO152" s="17" t="str">
        <f t="shared" si="204"/>
        <v xml:space="preserve">
</v>
      </c>
      <c r="DP152" s="17">
        <f t="shared" si="205"/>
        <v>-8.7354274255867101E-2</v>
      </c>
      <c r="DQ152" s="17" t="str">
        <f t="shared" si="206"/>
        <v/>
      </c>
      <c r="DR152" s="17">
        <f t="shared" si="207"/>
        <v>8.7354274255867101E-2</v>
      </c>
      <c r="DS152" s="17" t="str">
        <f t="shared" si="208"/>
        <v/>
      </c>
      <c r="DT152" s="17" t="str">
        <f t="shared" si="209"/>
        <v xml:space="preserve">
</v>
      </c>
      <c r="DU152" s="17">
        <f t="shared" si="210"/>
        <v>9.5589481479075172E-2</v>
      </c>
      <c r="DV152" s="17" t="str">
        <f t="shared" si="211"/>
        <v/>
      </c>
      <c r="DW152" s="17">
        <f t="shared" si="212"/>
        <v>9.5589481479075172E-2</v>
      </c>
      <c r="DX152" s="17" t="str">
        <f t="shared" si="213"/>
        <v/>
      </c>
      <c r="DY152" s="17" t="str">
        <f t="shared" si="214"/>
        <v xml:space="preserve">
</v>
      </c>
      <c r="DZ152" s="17">
        <f t="shared" si="215"/>
        <v>8.129150794891056E-2</v>
      </c>
      <c r="EA152" s="17" t="str">
        <f t="shared" si="216"/>
        <v/>
      </c>
      <c r="EB152" s="17">
        <f t="shared" si="217"/>
        <v>8.129150794891056E-2</v>
      </c>
      <c r="EC152" s="17" t="str">
        <f t="shared" si="218"/>
        <v/>
      </c>
      <c r="ED152" s="17" t="str">
        <f t="shared" si="219"/>
        <v xml:space="preserve">
</v>
      </c>
      <c r="EE152" s="17">
        <f t="shared" si="220"/>
        <v>-0.72074997015644748</v>
      </c>
      <c r="EF152" s="17" t="str">
        <f t="shared" si="221"/>
        <v>-</v>
      </c>
      <c r="EG152" s="17">
        <f t="shared" si="222"/>
        <v>0.72074997015644748</v>
      </c>
      <c r="EH152" s="17" t="str">
        <f t="shared" si="223"/>
        <v>Large</v>
      </c>
      <c r="EI152" s="17" t="str">
        <f t="shared" si="224"/>
        <v>-
Large</v>
      </c>
    </row>
    <row r="153" spans="1:139" s="27" customFormat="1" ht="24" x14ac:dyDescent="0.2">
      <c r="A153" s="95" t="s">
        <v>331</v>
      </c>
      <c r="B153" s="95"/>
      <c r="C153" s="95" t="s">
        <v>332</v>
      </c>
      <c r="D153" s="99">
        <v>3</v>
      </c>
      <c r="E153" s="99">
        <v>1</v>
      </c>
      <c r="F153" s="126">
        <v>49</v>
      </c>
      <c r="G153" s="99">
        <v>3.26</v>
      </c>
      <c r="H153" s="99">
        <v>1.06</v>
      </c>
      <c r="I153" s="126">
        <v>27</v>
      </c>
      <c r="J153" s="99" t="s">
        <v>442</v>
      </c>
      <c r="K153" s="99" t="s">
        <v>442</v>
      </c>
      <c r="L153" s="126" t="s">
        <v>442</v>
      </c>
      <c r="M153" s="99">
        <v>2.75</v>
      </c>
      <c r="N153" s="99">
        <v>0.85</v>
      </c>
      <c r="O153" s="126">
        <v>20</v>
      </c>
      <c r="P153" s="99">
        <v>3.33</v>
      </c>
      <c r="Q153" s="99">
        <v>1.3</v>
      </c>
      <c r="R153" s="126">
        <v>12</v>
      </c>
      <c r="S153" s="99">
        <v>3.08</v>
      </c>
      <c r="T153" s="99">
        <v>0.9</v>
      </c>
      <c r="U153" s="126">
        <v>12</v>
      </c>
      <c r="V153" s="99">
        <v>3.12</v>
      </c>
      <c r="W153" s="99">
        <v>1.17</v>
      </c>
      <c r="X153" s="126">
        <v>25</v>
      </c>
      <c r="Y153" s="99">
        <v>2.88</v>
      </c>
      <c r="Z153" s="99">
        <v>0.8</v>
      </c>
      <c r="AA153" s="126">
        <v>24</v>
      </c>
      <c r="AB153" s="99">
        <v>3.03</v>
      </c>
      <c r="AC153" s="99">
        <v>1.01</v>
      </c>
      <c r="AD153" s="126">
        <v>37</v>
      </c>
      <c r="AE153" s="99">
        <v>2.92</v>
      </c>
      <c r="AF153" s="99">
        <v>1</v>
      </c>
      <c r="AG153" s="126">
        <v>12</v>
      </c>
      <c r="AH153" s="99">
        <v>3.0158730158730158</v>
      </c>
      <c r="AI153" s="99">
        <v>0.85179248366480342</v>
      </c>
      <c r="AJ153" s="126">
        <v>63</v>
      </c>
      <c r="AK153" s="99">
        <v>3.1290322580645169</v>
      </c>
      <c r="AL153" s="99">
        <v>0.95714629616274727</v>
      </c>
      <c r="AM153" s="126">
        <v>31</v>
      </c>
      <c r="AN153" s="99">
        <v>2.833333333333333</v>
      </c>
      <c r="AO153" s="99">
        <v>0.40824829046386302</v>
      </c>
      <c r="AP153" s="126">
        <v>6</v>
      </c>
      <c r="AQ153" s="99">
        <v>2.9230769230769229</v>
      </c>
      <c r="AR153" s="99">
        <v>0.79614455587296074</v>
      </c>
      <c r="AS153" s="126">
        <v>26</v>
      </c>
      <c r="AT153" s="99">
        <v>3.6</v>
      </c>
      <c r="AU153" s="99">
        <v>0.96609178307929588</v>
      </c>
      <c r="AV153" s="126">
        <v>10</v>
      </c>
      <c r="AW153" s="99">
        <v>2.833333333333333</v>
      </c>
      <c r="AX153" s="99">
        <v>0.92354814518279871</v>
      </c>
      <c r="AY153" s="126">
        <v>18</v>
      </c>
      <c r="AZ153" s="99">
        <v>3.0312500000000004</v>
      </c>
      <c r="BA153" s="99">
        <v>0.89746506805952997</v>
      </c>
      <c r="BB153" s="126">
        <v>32</v>
      </c>
      <c r="BC153" s="99">
        <v>3</v>
      </c>
      <c r="BD153" s="99">
        <v>0.81649658092772592</v>
      </c>
      <c r="BE153" s="126">
        <v>31</v>
      </c>
      <c r="BF153" s="99">
        <v>3.0384615384615392</v>
      </c>
      <c r="BG153" s="99">
        <v>0.79116539659303509</v>
      </c>
      <c r="BH153" s="126">
        <v>52</v>
      </c>
      <c r="BI153" s="99">
        <v>2.9090909090909092</v>
      </c>
      <c r="BJ153" s="99">
        <v>1.1361818036340359</v>
      </c>
      <c r="BK153" s="126">
        <v>11</v>
      </c>
      <c r="BL153" s="7"/>
      <c r="BM153" s="17" t="str">
        <f t="shared" si="151"/>
        <v>N&lt;5</v>
      </c>
      <c r="BN153" s="14" t="str">
        <f t="shared" si="150"/>
        <v>N&lt;5</v>
      </c>
      <c r="BO153" s="14" t="str">
        <f t="shared" si="152"/>
        <v>N&lt;5</v>
      </c>
      <c r="BP153" s="14" t="str">
        <f t="shared" si="153"/>
        <v>N&lt;5</v>
      </c>
      <c r="BQ153" s="14" t="str">
        <f t="shared" si="154"/>
        <v>N&lt;5
N&lt;5</v>
      </c>
      <c r="BR153" s="17">
        <f t="shared" si="155"/>
        <v>0.4811320754716979</v>
      </c>
      <c r="BS153" s="14" t="str">
        <f t="shared" si="156"/>
        <v>ntt</v>
      </c>
      <c r="BT153" s="14">
        <f t="shared" si="157"/>
        <v>0.4811320754716979</v>
      </c>
      <c r="BU153" s="14" t="str">
        <f t="shared" si="158"/>
        <v>moderate</v>
      </c>
      <c r="BV153" s="14" t="str">
        <f t="shared" si="159"/>
        <v>ntt
moderate</v>
      </c>
      <c r="BW153" s="17">
        <f t="shared" si="160"/>
        <v>0.19230769230769229</v>
      </c>
      <c r="BX153" s="14" t="str">
        <f t="shared" si="161"/>
        <v>assoc</v>
      </c>
      <c r="BY153" s="14">
        <f t="shared" si="162"/>
        <v>0.19230769230769229</v>
      </c>
      <c r="BZ153" s="14" t="str">
        <f t="shared" si="163"/>
        <v>small</v>
      </c>
      <c r="CA153" s="14" t="str">
        <f t="shared" si="164"/>
        <v>assoc
small</v>
      </c>
      <c r="CB153" s="17">
        <f t="shared" si="165"/>
        <v>0.20512820512820532</v>
      </c>
      <c r="CC153" s="14" t="str">
        <f t="shared" si="166"/>
        <v>women</v>
      </c>
      <c r="CD153" s="14">
        <f t="shared" si="167"/>
        <v>0.20512820512820532</v>
      </c>
      <c r="CE153" s="14" t="str">
        <f t="shared" si="168"/>
        <v>small</v>
      </c>
      <c r="CF153" s="14" t="str">
        <f t="shared" si="169"/>
        <v>women
small</v>
      </c>
      <c r="CG153" s="17">
        <f t="shared" si="170"/>
        <v>0.10891089108910879</v>
      </c>
      <c r="CH153" s="14" t="str">
        <f t="shared" si="171"/>
        <v>foc</v>
      </c>
      <c r="CI153" s="14">
        <f t="shared" si="172"/>
        <v>0.10891089108910879</v>
      </c>
      <c r="CJ153" s="14" t="str">
        <f t="shared" si="173"/>
        <v>small</v>
      </c>
      <c r="CK153" s="14" t="str">
        <f t="shared" si="174"/>
        <v>foc
small</v>
      </c>
      <c r="CL153" s="17">
        <f t="shared" si="175"/>
        <v>1.8634839092172773E-2</v>
      </c>
      <c r="CM153" s="14" t="str">
        <f t="shared" si="176"/>
        <v/>
      </c>
      <c r="CN153" s="14">
        <f t="shared" si="177"/>
        <v>1.8634839092172773E-2</v>
      </c>
      <c r="CO153" s="14" t="str">
        <f t="shared" si="178"/>
        <v/>
      </c>
      <c r="CP153" s="14" t="str">
        <f t="shared" si="179"/>
        <v xml:space="preserve">
</v>
      </c>
      <c r="CQ153" s="17">
        <f t="shared" si="180"/>
        <v>-0.13683147755002537</v>
      </c>
      <c r="CR153" s="17" t="str">
        <f t="shared" si="181"/>
        <v>-</v>
      </c>
      <c r="CS153" s="17">
        <f t="shared" si="182"/>
        <v>0.13683147755002537</v>
      </c>
      <c r="CT153" s="17" t="str">
        <f t="shared" si="183"/>
        <v>small</v>
      </c>
      <c r="CU153" s="17" t="str">
        <f t="shared" si="184"/>
        <v>-
small</v>
      </c>
      <c r="CV153" s="151" t="str">
        <f t="shared" si="185"/>
        <v>N&lt;5</v>
      </c>
      <c r="CW153" s="17" t="str">
        <f t="shared" si="186"/>
        <v>N&lt;5</v>
      </c>
      <c r="CX153" s="17" t="str">
        <f t="shared" si="187"/>
        <v>N&lt;5</v>
      </c>
      <c r="CY153" s="17" t="str">
        <f t="shared" si="188"/>
        <v>N&lt;5</v>
      </c>
      <c r="CZ153" s="17" t="str">
        <f t="shared" si="189"/>
        <v>N&lt;5
N&lt;5</v>
      </c>
      <c r="DA153" s="17">
        <f t="shared" si="190"/>
        <v>0.21739384110608734</v>
      </c>
      <c r="DB153" s="17" t="str">
        <f t="shared" si="191"/>
        <v>+</v>
      </c>
      <c r="DC153" s="17">
        <f t="shared" si="192"/>
        <v>0.21739384110608734</v>
      </c>
      <c r="DD153" s="17" t="str">
        <f t="shared" si="193"/>
        <v>small</v>
      </c>
      <c r="DE153" s="17" t="str">
        <f t="shared" si="194"/>
        <v>+
small</v>
      </c>
      <c r="DF153" s="17">
        <f t="shared" si="195"/>
        <v>0.27947655153365347</v>
      </c>
      <c r="DG153" s="17" t="str">
        <f t="shared" si="196"/>
        <v>+</v>
      </c>
      <c r="DH153" s="17">
        <f t="shared" si="197"/>
        <v>0.27947655153365347</v>
      </c>
      <c r="DI153" s="17" t="str">
        <f t="shared" si="198"/>
        <v>small</v>
      </c>
      <c r="DJ153" s="17" t="str">
        <f t="shared" si="199"/>
        <v>+
small</v>
      </c>
      <c r="DK153" s="17">
        <f t="shared" si="200"/>
        <v>-0.26708587738849726</v>
      </c>
      <c r="DL153" s="17" t="str">
        <f t="shared" si="201"/>
        <v>-</v>
      </c>
      <c r="DM153" s="17">
        <f t="shared" si="202"/>
        <v>0.26708587738849726</v>
      </c>
      <c r="DN153" s="17" t="str">
        <f t="shared" si="203"/>
        <v>small</v>
      </c>
      <c r="DO153" s="17" t="str">
        <f t="shared" si="204"/>
        <v>-
small</v>
      </c>
      <c r="DP153" s="17">
        <f t="shared" si="205"/>
        <v>-9.88896427934427E-2</v>
      </c>
      <c r="DQ153" s="17" t="str">
        <f t="shared" si="206"/>
        <v/>
      </c>
      <c r="DR153" s="17">
        <f t="shared" si="207"/>
        <v>9.88896427934427E-2</v>
      </c>
      <c r="DS153" s="17" t="str">
        <f t="shared" si="208"/>
        <v/>
      </c>
      <c r="DT153" s="17" t="str">
        <f t="shared" si="209"/>
        <v xml:space="preserve">
</v>
      </c>
      <c r="DU153" s="17">
        <f t="shared" si="210"/>
        <v>0.14696938456699082</v>
      </c>
      <c r="DV153" s="17" t="str">
        <f t="shared" si="211"/>
        <v>+</v>
      </c>
      <c r="DW153" s="17">
        <f t="shared" si="212"/>
        <v>0.14696938456699082</v>
      </c>
      <c r="DX153" s="17" t="str">
        <f t="shared" si="213"/>
        <v>small</v>
      </c>
      <c r="DY153" s="17" t="str">
        <f t="shared" si="214"/>
        <v>+
small</v>
      </c>
      <c r="DZ153" s="17">
        <f t="shared" si="215"/>
        <v>1.0695031023825111E-2</v>
      </c>
      <c r="EA153" s="17" t="str">
        <f t="shared" si="216"/>
        <v/>
      </c>
      <c r="EB153" s="17">
        <f t="shared" si="217"/>
        <v>1.0695031023825111E-2</v>
      </c>
      <c r="EC153" s="17" t="str">
        <f t="shared" si="218"/>
        <v/>
      </c>
      <c r="ED153" s="17" t="str">
        <f t="shared" si="219"/>
        <v xml:space="preserve">
</v>
      </c>
      <c r="EE153" s="17">
        <f t="shared" si="220"/>
        <v>-9.6015363687381988E-3</v>
      </c>
      <c r="EF153" s="17" t="str">
        <f t="shared" si="221"/>
        <v/>
      </c>
      <c r="EG153" s="17">
        <f t="shared" si="222"/>
        <v>9.6015363687381988E-3</v>
      </c>
      <c r="EH153" s="17" t="str">
        <f t="shared" si="223"/>
        <v/>
      </c>
      <c r="EI153" s="17" t="str">
        <f t="shared" si="224"/>
        <v xml:space="preserve">
</v>
      </c>
    </row>
    <row r="154" spans="1:139" ht="24" x14ac:dyDescent="0.2">
      <c r="A154" s="2" t="s">
        <v>333</v>
      </c>
      <c r="B154" s="2"/>
      <c r="C154" s="2" t="s">
        <v>334</v>
      </c>
      <c r="D154" s="32">
        <v>3.35</v>
      </c>
      <c r="E154" s="32">
        <v>1.05</v>
      </c>
      <c r="F154" s="125">
        <v>49</v>
      </c>
      <c r="G154" s="32">
        <v>3.46</v>
      </c>
      <c r="H154" s="32">
        <v>1.1000000000000001</v>
      </c>
      <c r="I154" s="125">
        <v>26</v>
      </c>
      <c r="J154" s="32" t="s">
        <v>442</v>
      </c>
      <c r="K154" s="32" t="s">
        <v>442</v>
      </c>
      <c r="L154" s="125" t="s">
        <v>442</v>
      </c>
      <c r="M154" s="32">
        <v>3.2</v>
      </c>
      <c r="N154" s="32">
        <v>0.95</v>
      </c>
      <c r="O154" s="125">
        <v>20</v>
      </c>
      <c r="P154" s="32">
        <v>3.42</v>
      </c>
      <c r="Q154" s="32">
        <v>1.24</v>
      </c>
      <c r="R154" s="125">
        <v>12</v>
      </c>
      <c r="S154" s="32">
        <v>3.45</v>
      </c>
      <c r="T154" s="32">
        <v>1.1299999999999999</v>
      </c>
      <c r="U154" s="125">
        <v>11</v>
      </c>
      <c r="V154" s="32">
        <v>3.41</v>
      </c>
      <c r="W154" s="32">
        <v>1.1200000000000001</v>
      </c>
      <c r="X154" s="125">
        <v>27</v>
      </c>
      <c r="Y154" s="32">
        <v>3.27</v>
      </c>
      <c r="Z154" s="32">
        <v>0.98</v>
      </c>
      <c r="AA154" s="125">
        <v>22</v>
      </c>
      <c r="AB154" s="32">
        <v>3.35</v>
      </c>
      <c r="AC154" s="32">
        <v>1.0900000000000001</v>
      </c>
      <c r="AD154" s="125">
        <v>37</v>
      </c>
      <c r="AE154" s="32">
        <v>3.33</v>
      </c>
      <c r="AF154" s="32">
        <v>0.98</v>
      </c>
      <c r="AG154" s="125">
        <v>12</v>
      </c>
      <c r="AH154" s="32">
        <v>3.3030303030303041</v>
      </c>
      <c r="AI154" s="32">
        <v>0.8939058110716136</v>
      </c>
      <c r="AJ154" s="125">
        <v>66</v>
      </c>
      <c r="AK154" s="32">
        <v>3.5000000000000009</v>
      </c>
      <c r="AL154" s="32">
        <v>0.9158109397792511</v>
      </c>
      <c r="AM154" s="125">
        <v>32</v>
      </c>
      <c r="AN154" s="32">
        <v>3.1666666666666665</v>
      </c>
      <c r="AO154" s="32">
        <v>1.1690451944500122</v>
      </c>
      <c r="AP154" s="125">
        <v>6</v>
      </c>
      <c r="AQ154" s="32">
        <v>3.1071428571428572</v>
      </c>
      <c r="AR154" s="32">
        <v>0.78595474915854269</v>
      </c>
      <c r="AS154" s="125">
        <v>28</v>
      </c>
      <c r="AT154" s="32">
        <v>3.7777777777777772</v>
      </c>
      <c r="AU154" s="32">
        <v>0.83333333333333337</v>
      </c>
      <c r="AV154" s="125">
        <v>9</v>
      </c>
      <c r="AW154" s="32">
        <v>3.3684210526315788</v>
      </c>
      <c r="AX154" s="32">
        <v>1.0116282977781399</v>
      </c>
      <c r="AY154" s="125">
        <v>19</v>
      </c>
      <c r="AZ154" s="32">
        <v>3.2571428571428571</v>
      </c>
      <c r="BA154" s="32">
        <v>0.91853006428292627</v>
      </c>
      <c r="BB154" s="125">
        <v>35</v>
      </c>
      <c r="BC154" s="32">
        <v>3.3548387096774199</v>
      </c>
      <c r="BD154" s="32">
        <v>0.87743516747294747</v>
      </c>
      <c r="BE154" s="125">
        <v>31</v>
      </c>
      <c r="BF154" s="32">
        <v>3.3750000000000004</v>
      </c>
      <c r="BG154" s="32">
        <v>0.88548907903537077</v>
      </c>
      <c r="BH154" s="125">
        <v>56</v>
      </c>
      <c r="BI154" s="32">
        <v>2.9</v>
      </c>
      <c r="BJ154" s="32">
        <v>0.87559503577091313</v>
      </c>
      <c r="BK154" s="125">
        <v>10</v>
      </c>
      <c r="BL154" s="6"/>
      <c r="BM154" s="17" t="str">
        <f t="shared" si="151"/>
        <v>N&lt;5</v>
      </c>
      <c r="BN154" s="14" t="str">
        <f t="shared" si="150"/>
        <v>N&lt;5</v>
      </c>
      <c r="BO154" s="14" t="str">
        <f t="shared" si="152"/>
        <v>N&lt;5</v>
      </c>
      <c r="BP154" s="14" t="str">
        <f t="shared" si="153"/>
        <v>N&lt;5</v>
      </c>
      <c r="BQ154" s="14" t="str">
        <f t="shared" si="154"/>
        <v>N&lt;5
N&lt;5</v>
      </c>
      <c r="BR154" s="17">
        <f t="shared" si="155"/>
        <v>0.23636363636363614</v>
      </c>
      <c r="BS154" s="14" t="str">
        <f t="shared" si="156"/>
        <v>ntt</v>
      </c>
      <c r="BT154" s="14">
        <f t="shared" si="157"/>
        <v>0.23636363636363614</v>
      </c>
      <c r="BU154" s="14" t="str">
        <f t="shared" si="158"/>
        <v>small</v>
      </c>
      <c r="BV154" s="14" t="str">
        <f t="shared" si="159"/>
        <v>ntt
small</v>
      </c>
      <c r="BW154" s="17">
        <f t="shared" si="160"/>
        <v>-2.4193548387096975E-2</v>
      </c>
      <c r="BX154" s="14" t="str">
        <f t="shared" si="161"/>
        <v/>
      </c>
      <c r="BY154" s="14">
        <f t="shared" si="162"/>
        <v>2.4193548387096975E-2</v>
      </c>
      <c r="BZ154" s="14" t="str">
        <f t="shared" si="163"/>
        <v/>
      </c>
      <c r="CA154" s="14" t="str">
        <f t="shared" si="164"/>
        <v xml:space="preserve">
</v>
      </c>
      <c r="CB154" s="17">
        <f t="shared" si="165"/>
        <v>0.12500000000000011</v>
      </c>
      <c r="CC154" s="14" t="str">
        <f t="shared" si="166"/>
        <v>women</v>
      </c>
      <c r="CD154" s="14">
        <f t="shared" si="167"/>
        <v>0.12500000000000011</v>
      </c>
      <c r="CE154" s="14" t="str">
        <f t="shared" si="168"/>
        <v>small</v>
      </c>
      <c r="CF154" s="14" t="str">
        <f t="shared" si="169"/>
        <v>women
small</v>
      </c>
      <c r="CG154" s="17">
        <f t="shared" si="170"/>
        <v>1.8348623853211024E-2</v>
      </c>
      <c r="CH154" s="14" t="str">
        <f t="shared" si="171"/>
        <v/>
      </c>
      <c r="CI154" s="14">
        <f t="shared" si="172"/>
        <v>1.8348623853211024E-2</v>
      </c>
      <c r="CJ154" s="14" t="str">
        <f t="shared" si="173"/>
        <v/>
      </c>
      <c r="CK154" s="14" t="str">
        <f t="shared" si="174"/>
        <v xml:space="preserve">
</v>
      </c>
      <c r="CL154" s="17">
        <f t="shared" si="175"/>
        <v>-5.2544346829325073E-2</v>
      </c>
      <c r="CM154" s="14" t="str">
        <f t="shared" si="176"/>
        <v/>
      </c>
      <c r="CN154" s="14">
        <f t="shared" si="177"/>
        <v>5.2544346829325073E-2</v>
      </c>
      <c r="CO154" s="14" t="str">
        <f t="shared" si="178"/>
        <v/>
      </c>
      <c r="CP154" s="14" t="str">
        <f t="shared" si="179"/>
        <v xml:space="preserve">
</v>
      </c>
      <c r="CQ154" s="17">
        <f t="shared" si="180"/>
        <v>4.3677137127934508E-2</v>
      </c>
      <c r="CR154" s="17" t="str">
        <f t="shared" si="181"/>
        <v/>
      </c>
      <c r="CS154" s="17">
        <f t="shared" si="182"/>
        <v>4.3677137127934508E-2</v>
      </c>
      <c r="CT154" s="17" t="str">
        <f t="shared" si="183"/>
        <v/>
      </c>
      <c r="CU154" s="17" t="str">
        <f t="shared" si="184"/>
        <v xml:space="preserve">
</v>
      </c>
      <c r="CV154" s="151" t="str">
        <f t="shared" si="185"/>
        <v>N&lt;5</v>
      </c>
      <c r="CW154" s="17" t="str">
        <f t="shared" si="186"/>
        <v>N&lt;5</v>
      </c>
      <c r="CX154" s="17" t="str">
        <f t="shared" si="187"/>
        <v>N&lt;5</v>
      </c>
      <c r="CY154" s="17" t="str">
        <f t="shared" si="188"/>
        <v>N&lt;5</v>
      </c>
      <c r="CZ154" s="17" t="str">
        <f t="shared" si="189"/>
        <v>N&lt;5
N&lt;5</v>
      </c>
      <c r="DA154" s="17">
        <f t="shared" si="190"/>
        <v>-0.11814566036601662</v>
      </c>
      <c r="DB154" s="17" t="str">
        <f t="shared" si="191"/>
        <v>-</v>
      </c>
      <c r="DC154" s="17">
        <f t="shared" si="192"/>
        <v>0.11814566036601662</v>
      </c>
      <c r="DD154" s="17" t="str">
        <f t="shared" si="193"/>
        <v>small</v>
      </c>
      <c r="DE154" s="17" t="str">
        <f t="shared" si="194"/>
        <v>-
small</v>
      </c>
      <c r="DF154" s="17">
        <f t="shared" si="195"/>
        <v>0.42933333333333273</v>
      </c>
      <c r="DG154" s="17" t="str">
        <f t="shared" si="196"/>
        <v>+</v>
      </c>
      <c r="DH154" s="17">
        <f t="shared" si="197"/>
        <v>0.42933333333333273</v>
      </c>
      <c r="DI154" s="17" t="str">
        <f t="shared" si="198"/>
        <v>moderate</v>
      </c>
      <c r="DJ154" s="17" t="str">
        <f t="shared" si="199"/>
        <v>+
moderate</v>
      </c>
      <c r="DK154" s="17">
        <f t="shared" si="200"/>
        <v>-8.0641227165743526E-2</v>
      </c>
      <c r="DL154" s="17" t="str">
        <f t="shared" si="201"/>
        <v/>
      </c>
      <c r="DM154" s="17">
        <f t="shared" si="202"/>
        <v>8.0641227165743526E-2</v>
      </c>
      <c r="DN154" s="17" t="str">
        <f t="shared" si="203"/>
        <v/>
      </c>
      <c r="DO154" s="17" t="str">
        <f t="shared" si="204"/>
        <v xml:space="preserve">
</v>
      </c>
      <c r="DP154" s="17">
        <f t="shared" si="205"/>
        <v>-0.16641495885763394</v>
      </c>
      <c r="DQ154" s="17" t="str">
        <f t="shared" si="206"/>
        <v>-</v>
      </c>
      <c r="DR154" s="17">
        <f t="shared" si="207"/>
        <v>0.16641495885763394</v>
      </c>
      <c r="DS154" s="17" t="str">
        <f t="shared" si="208"/>
        <v>small</v>
      </c>
      <c r="DT154" s="17" t="str">
        <f t="shared" si="209"/>
        <v>-
small</v>
      </c>
      <c r="DU154" s="17">
        <f t="shared" si="210"/>
        <v>9.6689433957564283E-2</v>
      </c>
      <c r="DV154" s="17" t="str">
        <f t="shared" si="211"/>
        <v/>
      </c>
      <c r="DW154" s="17">
        <f t="shared" si="212"/>
        <v>9.6689433957564283E-2</v>
      </c>
      <c r="DX154" s="17" t="str">
        <f t="shared" si="213"/>
        <v/>
      </c>
      <c r="DY154" s="17" t="str">
        <f t="shared" si="214"/>
        <v xml:space="preserve">
</v>
      </c>
      <c r="DZ154" s="17">
        <f t="shared" si="215"/>
        <v>2.8232985128664397E-2</v>
      </c>
      <c r="EA154" s="17" t="str">
        <f t="shared" si="216"/>
        <v/>
      </c>
      <c r="EB154" s="17">
        <f t="shared" si="217"/>
        <v>2.8232985128664397E-2</v>
      </c>
      <c r="EC154" s="17" t="str">
        <f t="shared" si="218"/>
        <v/>
      </c>
      <c r="ED154" s="17" t="str">
        <f t="shared" si="219"/>
        <v xml:space="preserve">
</v>
      </c>
      <c r="EE154" s="17">
        <f t="shared" si="220"/>
        <v>-0.49109460701933844</v>
      </c>
      <c r="EF154" s="17" t="str">
        <f t="shared" si="221"/>
        <v>-</v>
      </c>
      <c r="EG154" s="17">
        <f t="shared" si="222"/>
        <v>0.49109460701933844</v>
      </c>
      <c r="EH154" s="17" t="str">
        <f t="shared" si="223"/>
        <v>moderate</v>
      </c>
      <c r="EI154" s="17" t="str">
        <f t="shared" si="224"/>
        <v>-
moderate</v>
      </c>
    </row>
    <row r="155" spans="1:139" s="117" customFormat="1" x14ac:dyDescent="0.2">
      <c r="A155" s="113"/>
      <c r="B155" s="113"/>
      <c r="C155" s="114" t="s">
        <v>335</v>
      </c>
      <c r="D155" s="120">
        <v>2.95</v>
      </c>
      <c r="E155" s="120">
        <v>0.77</v>
      </c>
      <c r="F155" s="128">
        <v>59</v>
      </c>
      <c r="G155" s="120">
        <v>3.08</v>
      </c>
      <c r="H155" s="120">
        <v>0.78</v>
      </c>
      <c r="I155" s="128">
        <v>31</v>
      </c>
      <c r="J155" s="120">
        <v>2.87</v>
      </c>
      <c r="K155" s="120">
        <v>0.51</v>
      </c>
      <c r="L155" s="128">
        <v>5</v>
      </c>
      <c r="M155" s="120">
        <v>2.8</v>
      </c>
      <c r="N155" s="120">
        <v>0.81</v>
      </c>
      <c r="O155" s="128">
        <v>23</v>
      </c>
      <c r="P155" s="120">
        <v>3.02</v>
      </c>
      <c r="Q155" s="120">
        <v>0.97</v>
      </c>
      <c r="R155" s="128">
        <v>14</v>
      </c>
      <c r="S155" s="120">
        <v>3.05</v>
      </c>
      <c r="T155" s="120">
        <v>0.56000000000000005</v>
      </c>
      <c r="U155" s="128">
        <v>14</v>
      </c>
      <c r="V155" s="120">
        <v>3.01</v>
      </c>
      <c r="W155" s="120">
        <v>0.85</v>
      </c>
      <c r="X155" s="128">
        <v>29</v>
      </c>
      <c r="Y155" s="120">
        <v>2.89</v>
      </c>
      <c r="Z155" s="120">
        <v>0.7</v>
      </c>
      <c r="AA155" s="128">
        <v>30</v>
      </c>
      <c r="AB155" s="120">
        <v>3</v>
      </c>
      <c r="AC155" s="120">
        <v>0.76</v>
      </c>
      <c r="AD155" s="128">
        <v>45</v>
      </c>
      <c r="AE155" s="120">
        <v>2.79</v>
      </c>
      <c r="AF155" s="120">
        <v>0.81</v>
      </c>
      <c r="AG155" s="128">
        <v>14</v>
      </c>
      <c r="AH155" s="120">
        <v>2.9381081081081075</v>
      </c>
      <c r="AI155" s="120">
        <v>0.83355432340690538</v>
      </c>
      <c r="AJ155" s="128">
        <v>74</v>
      </c>
      <c r="AK155" s="120">
        <v>3.1059459459459458</v>
      </c>
      <c r="AL155" s="120">
        <v>0.92517103361564523</v>
      </c>
      <c r="AM155" s="128">
        <v>37</v>
      </c>
      <c r="AN155" s="120">
        <v>2.6666666666666665</v>
      </c>
      <c r="AO155" s="120">
        <v>0.3763863263545405</v>
      </c>
      <c r="AP155" s="128">
        <v>6</v>
      </c>
      <c r="AQ155" s="120">
        <v>2.790322580645161</v>
      </c>
      <c r="AR155" s="120">
        <v>0.7536068111465366</v>
      </c>
      <c r="AS155" s="128">
        <v>31</v>
      </c>
      <c r="AT155" s="120">
        <v>3.0999999999999996</v>
      </c>
      <c r="AU155" s="120">
        <v>1.1254628677422756</v>
      </c>
      <c r="AV155" s="128">
        <v>10</v>
      </c>
      <c r="AW155" s="120">
        <v>3.0077272727272728</v>
      </c>
      <c r="AX155" s="120">
        <v>0.93726009917551367</v>
      </c>
      <c r="AY155" s="128">
        <v>22</v>
      </c>
      <c r="AZ155" s="120">
        <v>2.9620000000000002</v>
      </c>
      <c r="BA155" s="120">
        <v>0.87910649826634657</v>
      </c>
      <c r="BB155" s="128">
        <v>35</v>
      </c>
      <c r="BC155" s="120">
        <v>2.9166666666666679</v>
      </c>
      <c r="BD155" s="120">
        <v>0.80143402175604606</v>
      </c>
      <c r="BE155" s="128">
        <v>39</v>
      </c>
      <c r="BF155" s="120">
        <v>2.9919354838709666</v>
      </c>
      <c r="BG155" s="120">
        <v>0.82592787108103449</v>
      </c>
      <c r="BH155" s="128">
        <v>62</v>
      </c>
      <c r="BI155" s="120">
        <v>2.66</v>
      </c>
      <c r="BJ155" s="120">
        <v>0.85290945911892979</v>
      </c>
      <c r="BK155" s="128">
        <v>12</v>
      </c>
      <c r="BL155" s="118"/>
      <c r="BM155" s="151">
        <f t="shared" si="151"/>
        <v>0.26923076923076916</v>
      </c>
      <c r="BN155" s="106" t="str">
        <f t="shared" si="150"/>
        <v>pre-ten</v>
      </c>
      <c r="BO155" s="106">
        <f t="shared" si="152"/>
        <v>0.26923076923076916</v>
      </c>
      <c r="BP155" s="106" t="str">
        <f t="shared" si="153"/>
        <v>small</v>
      </c>
      <c r="BQ155" s="106" t="str">
        <f t="shared" si="154"/>
        <v>pre-ten
small</v>
      </c>
      <c r="BR155" s="151">
        <f t="shared" si="155"/>
        <v>0.35897435897435925</v>
      </c>
      <c r="BS155" s="106" t="str">
        <f t="shared" si="156"/>
        <v>ntt</v>
      </c>
      <c r="BT155" s="106">
        <f t="shared" si="157"/>
        <v>0.35897435897435925</v>
      </c>
      <c r="BU155" s="106" t="str">
        <f t="shared" si="158"/>
        <v>moderate</v>
      </c>
      <c r="BV155" s="106" t="str">
        <f t="shared" si="159"/>
        <v>ntt
moderate</v>
      </c>
      <c r="BW155" s="151">
        <f t="shared" si="160"/>
        <v>-3.0927835051546192E-2</v>
      </c>
      <c r="BX155" s="106" t="str">
        <f t="shared" si="161"/>
        <v/>
      </c>
      <c r="BY155" s="106">
        <f t="shared" si="162"/>
        <v>3.0927835051546192E-2</v>
      </c>
      <c r="BZ155" s="106" t="str">
        <f t="shared" si="163"/>
        <v/>
      </c>
      <c r="CA155" s="106" t="str">
        <f t="shared" si="164"/>
        <v xml:space="preserve">
</v>
      </c>
      <c r="CB155" s="151">
        <f t="shared" si="165"/>
        <v>0.1411764705882349</v>
      </c>
      <c r="CC155" s="106" t="str">
        <f t="shared" si="166"/>
        <v>women</v>
      </c>
      <c r="CD155" s="106">
        <f t="shared" si="167"/>
        <v>0.1411764705882349</v>
      </c>
      <c r="CE155" s="106" t="str">
        <f t="shared" si="168"/>
        <v>small</v>
      </c>
      <c r="CF155" s="106" t="str">
        <f t="shared" si="169"/>
        <v>women
small</v>
      </c>
      <c r="CG155" s="151">
        <f t="shared" si="170"/>
        <v>0.27631578947368418</v>
      </c>
      <c r="CH155" s="106" t="str">
        <f t="shared" si="171"/>
        <v>foc</v>
      </c>
      <c r="CI155" s="106">
        <f t="shared" si="172"/>
        <v>0.27631578947368418</v>
      </c>
      <c r="CJ155" s="106" t="str">
        <f t="shared" si="173"/>
        <v>small</v>
      </c>
      <c r="CK155" s="106" t="str">
        <f t="shared" si="174"/>
        <v>foc
small</v>
      </c>
      <c r="CL155" s="151">
        <f t="shared" si="175"/>
        <v>-1.4266486967865618E-2</v>
      </c>
      <c r="CM155" s="106" t="str">
        <f t="shared" si="176"/>
        <v/>
      </c>
      <c r="CN155" s="106">
        <f t="shared" si="177"/>
        <v>1.4266486967865618E-2</v>
      </c>
      <c r="CO155" s="106" t="str">
        <f t="shared" si="178"/>
        <v/>
      </c>
      <c r="CP155" s="106" t="str">
        <f t="shared" si="179"/>
        <v xml:space="preserve">
</v>
      </c>
      <c r="CQ155" s="151">
        <f t="shared" si="180"/>
        <v>2.804448583365907E-2</v>
      </c>
      <c r="CR155" s="151" t="str">
        <f t="shared" si="181"/>
        <v/>
      </c>
      <c r="CS155" s="151">
        <f t="shared" si="182"/>
        <v>2.804448583365907E-2</v>
      </c>
      <c r="CT155" s="151" t="str">
        <f t="shared" si="183"/>
        <v/>
      </c>
      <c r="CU155" s="151" t="str">
        <f t="shared" si="184"/>
        <v xml:space="preserve">
</v>
      </c>
      <c r="CV155" s="151">
        <f t="shared" si="185"/>
        <v>-0.54022508017945881</v>
      </c>
      <c r="CW155" s="151" t="str">
        <f t="shared" si="186"/>
        <v>-</v>
      </c>
      <c r="CX155" s="151">
        <f t="shared" si="187"/>
        <v>0.54022508017945881</v>
      </c>
      <c r="CY155" s="151" t="str">
        <f t="shared" si="188"/>
        <v>Large</v>
      </c>
      <c r="CZ155" s="151" t="str">
        <f t="shared" si="189"/>
        <v>-
Large</v>
      </c>
      <c r="DA155" s="151">
        <f t="shared" si="190"/>
        <v>-1.284147012964967E-2</v>
      </c>
      <c r="DB155" s="151" t="str">
        <f t="shared" si="191"/>
        <v/>
      </c>
      <c r="DC155" s="151">
        <f t="shared" si="192"/>
        <v>1.284147012964967E-2</v>
      </c>
      <c r="DD155" s="151" t="str">
        <f t="shared" si="193"/>
        <v/>
      </c>
      <c r="DE155" s="151" t="str">
        <f t="shared" si="194"/>
        <v xml:space="preserve">
</v>
      </c>
      <c r="DF155" s="151">
        <f t="shared" si="195"/>
        <v>7.1081865331090746E-2</v>
      </c>
      <c r="DG155" s="151" t="str">
        <f t="shared" si="196"/>
        <v/>
      </c>
      <c r="DH155" s="151">
        <f t="shared" si="197"/>
        <v>7.1081865331090746E-2</v>
      </c>
      <c r="DI155" s="151" t="str">
        <f t="shared" si="198"/>
        <v/>
      </c>
      <c r="DJ155" s="151" t="str">
        <f t="shared" si="199"/>
        <v xml:space="preserve">
</v>
      </c>
      <c r="DK155" s="151">
        <f t="shared" si="200"/>
        <v>-4.5102450546986236E-2</v>
      </c>
      <c r="DL155" s="151" t="str">
        <f t="shared" si="201"/>
        <v/>
      </c>
      <c r="DM155" s="151">
        <f t="shared" si="202"/>
        <v>4.5102450546986236E-2</v>
      </c>
      <c r="DN155" s="151" t="str">
        <f t="shared" si="203"/>
        <v/>
      </c>
      <c r="DO155" s="151" t="str">
        <f t="shared" si="204"/>
        <v xml:space="preserve">
</v>
      </c>
      <c r="DP155" s="151">
        <f t="shared" si="205"/>
        <v>-5.4600893173533158E-2</v>
      </c>
      <c r="DQ155" s="151" t="str">
        <f t="shared" si="206"/>
        <v/>
      </c>
      <c r="DR155" s="151">
        <f t="shared" si="207"/>
        <v>5.4600893173533158E-2</v>
      </c>
      <c r="DS155" s="151" t="str">
        <f t="shared" si="208"/>
        <v/>
      </c>
      <c r="DT155" s="151" t="str">
        <f t="shared" si="209"/>
        <v xml:space="preserve">
</v>
      </c>
      <c r="DU155" s="151">
        <f t="shared" si="210"/>
        <v>3.3273689340312253E-2</v>
      </c>
      <c r="DV155" s="151" t="str">
        <f t="shared" si="211"/>
        <v/>
      </c>
      <c r="DW155" s="151">
        <f t="shared" si="212"/>
        <v>3.3273689340312253E-2</v>
      </c>
      <c r="DX155" s="151" t="str">
        <f t="shared" si="213"/>
        <v/>
      </c>
      <c r="DY155" s="151" t="str">
        <f t="shared" si="214"/>
        <v xml:space="preserve">
</v>
      </c>
      <c r="DZ155" s="151">
        <f t="shared" si="215"/>
        <v>-9.7641893576952861E-3</v>
      </c>
      <c r="EA155" s="151" t="str">
        <f t="shared" si="216"/>
        <v/>
      </c>
      <c r="EB155" s="151">
        <f t="shared" si="217"/>
        <v>9.7641893576952861E-3</v>
      </c>
      <c r="EC155" s="151" t="str">
        <f t="shared" si="218"/>
        <v/>
      </c>
      <c r="ED155" s="151" t="str">
        <f t="shared" si="219"/>
        <v xml:space="preserve">
</v>
      </c>
      <c r="EE155" s="151">
        <f t="shared" si="220"/>
        <v>-0.15241946095227052</v>
      </c>
      <c r="EF155" s="151" t="str">
        <f t="shared" si="221"/>
        <v>-</v>
      </c>
      <c r="EG155" s="151">
        <f t="shared" si="222"/>
        <v>0.15241946095227052</v>
      </c>
      <c r="EH155" s="151" t="str">
        <f t="shared" si="223"/>
        <v>small</v>
      </c>
      <c r="EI155" s="151" t="str">
        <f t="shared" si="224"/>
        <v>-
small</v>
      </c>
    </row>
    <row r="156" spans="1:139" x14ac:dyDescent="0.2">
      <c r="A156" s="2" t="s">
        <v>336</v>
      </c>
      <c r="B156" s="2"/>
      <c r="C156" s="2" t="s">
        <v>337</v>
      </c>
      <c r="D156" s="31">
        <v>3.05</v>
      </c>
      <c r="E156" s="31">
        <v>1.03</v>
      </c>
      <c r="F156" s="125">
        <v>58</v>
      </c>
      <c r="G156" s="31">
        <v>3.2</v>
      </c>
      <c r="H156" s="31">
        <v>1</v>
      </c>
      <c r="I156" s="125">
        <v>30</v>
      </c>
      <c r="J156" s="31">
        <v>2.8</v>
      </c>
      <c r="K156" s="31">
        <v>0.84</v>
      </c>
      <c r="L156" s="125">
        <v>5</v>
      </c>
      <c r="M156" s="31">
        <v>2.91</v>
      </c>
      <c r="N156" s="31">
        <v>1.1200000000000001</v>
      </c>
      <c r="O156" s="125">
        <v>23</v>
      </c>
      <c r="P156" s="31">
        <v>3.38</v>
      </c>
      <c r="Q156" s="31">
        <v>1.04</v>
      </c>
      <c r="R156" s="125">
        <v>13</v>
      </c>
      <c r="S156" s="31">
        <v>3</v>
      </c>
      <c r="T156" s="31">
        <v>1.04</v>
      </c>
      <c r="U156" s="125">
        <v>14</v>
      </c>
      <c r="V156" s="31">
        <v>3.07</v>
      </c>
      <c r="W156" s="31">
        <v>1.1599999999999999</v>
      </c>
      <c r="X156" s="125">
        <v>29</v>
      </c>
      <c r="Y156" s="31">
        <v>3.03</v>
      </c>
      <c r="Z156" s="31">
        <v>0.91</v>
      </c>
      <c r="AA156" s="125">
        <v>29</v>
      </c>
      <c r="AB156" s="31">
        <v>3.09</v>
      </c>
      <c r="AC156" s="31">
        <v>1.03</v>
      </c>
      <c r="AD156" s="125">
        <v>44</v>
      </c>
      <c r="AE156" s="31">
        <v>2.93</v>
      </c>
      <c r="AF156" s="31">
        <v>1.07</v>
      </c>
      <c r="AG156" s="125">
        <v>14</v>
      </c>
      <c r="AH156" s="31">
        <v>2.8472222222222228</v>
      </c>
      <c r="AI156" s="31">
        <v>1.1586748407303369</v>
      </c>
      <c r="AJ156" s="125">
        <v>72</v>
      </c>
      <c r="AK156" s="31">
        <v>3.0555555555555554</v>
      </c>
      <c r="AL156" s="31">
        <v>1.2175958617454654</v>
      </c>
      <c r="AM156" s="125">
        <v>36</v>
      </c>
      <c r="AN156" s="31">
        <v>2.6666666666666665</v>
      </c>
      <c r="AO156" s="31">
        <v>0.81649658092772592</v>
      </c>
      <c r="AP156" s="125">
        <v>6</v>
      </c>
      <c r="AQ156" s="31">
        <v>2.6333333333333337</v>
      </c>
      <c r="AR156" s="31">
        <v>1.1290317283753195</v>
      </c>
      <c r="AS156" s="125">
        <v>30</v>
      </c>
      <c r="AT156" s="31">
        <v>2.7</v>
      </c>
      <c r="AU156" s="31">
        <v>1.4181364924121764</v>
      </c>
      <c r="AV156" s="125">
        <v>10</v>
      </c>
      <c r="AW156" s="31">
        <v>3.1818181818181821</v>
      </c>
      <c r="AX156" s="31">
        <v>1.1806521053804946</v>
      </c>
      <c r="AY156" s="125">
        <v>22</v>
      </c>
      <c r="AZ156" s="31">
        <v>2.9428571428571431</v>
      </c>
      <c r="BA156" s="31">
        <v>1.0831016774511426</v>
      </c>
      <c r="BB156" s="125">
        <v>35</v>
      </c>
      <c r="BC156" s="31">
        <v>2.7567567567567566</v>
      </c>
      <c r="BD156" s="31">
        <v>1.2339053944782485</v>
      </c>
      <c r="BE156" s="125">
        <v>37</v>
      </c>
      <c r="BF156" s="31">
        <v>2.9166666666666674</v>
      </c>
      <c r="BG156" s="31">
        <v>1.1540887764616734</v>
      </c>
      <c r="BH156" s="125">
        <v>60</v>
      </c>
      <c r="BI156" s="31">
        <v>2.5</v>
      </c>
      <c r="BJ156" s="31">
        <v>1.1677484162422844</v>
      </c>
      <c r="BK156" s="125">
        <v>12</v>
      </c>
      <c r="BL156" s="6"/>
      <c r="BM156" s="17">
        <f t="shared" si="151"/>
        <v>0.40000000000000036</v>
      </c>
      <c r="BN156" s="14" t="str">
        <f t="shared" si="150"/>
        <v>pre-ten</v>
      </c>
      <c r="BO156" s="14">
        <f t="shared" si="152"/>
        <v>0.40000000000000036</v>
      </c>
      <c r="BP156" s="14" t="str">
        <f t="shared" si="153"/>
        <v>moderate</v>
      </c>
      <c r="BQ156" s="14" t="str">
        <f t="shared" si="154"/>
        <v>pre-ten
moderate</v>
      </c>
      <c r="BR156" s="17">
        <f t="shared" si="155"/>
        <v>0.29000000000000004</v>
      </c>
      <c r="BS156" s="14" t="str">
        <f t="shared" si="156"/>
        <v>ntt</v>
      </c>
      <c r="BT156" s="14">
        <f t="shared" si="157"/>
        <v>0.29000000000000004</v>
      </c>
      <c r="BU156" s="14" t="str">
        <f t="shared" si="158"/>
        <v>small</v>
      </c>
      <c r="BV156" s="14" t="str">
        <f t="shared" si="159"/>
        <v>ntt
small</v>
      </c>
      <c r="BW156" s="17">
        <f t="shared" si="160"/>
        <v>0.36538461538461525</v>
      </c>
      <c r="BX156" s="14" t="str">
        <f t="shared" si="161"/>
        <v>assoc</v>
      </c>
      <c r="BY156" s="14">
        <f t="shared" si="162"/>
        <v>0.36538461538461525</v>
      </c>
      <c r="BZ156" s="14" t="str">
        <f t="shared" si="163"/>
        <v>moderate</v>
      </c>
      <c r="CA156" s="14" t="str">
        <f t="shared" si="164"/>
        <v>assoc
moderate</v>
      </c>
      <c r="CB156" s="17">
        <f t="shared" si="165"/>
        <v>3.4482758620689689E-2</v>
      </c>
      <c r="CC156" s="14" t="str">
        <f t="shared" si="166"/>
        <v/>
      </c>
      <c r="CD156" s="14">
        <f t="shared" si="167"/>
        <v>3.4482758620689689E-2</v>
      </c>
      <c r="CE156" s="14" t="str">
        <f t="shared" si="168"/>
        <v/>
      </c>
      <c r="CF156" s="14" t="str">
        <f t="shared" si="169"/>
        <v xml:space="preserve">
</v>
      </c>
      <c r="CG156" s="17">
        <f t="shared" si="170"/>
        <v>0.15533980582524243</v>
      </c>
      <c r="CH156" s="14" t="str">
        <f t="shared" si="171"/>
        <v>foc</v>
      </c>
      <c r="CI156" s="14">
        <f t="shared" si="172"/>
        <v>0.15533980582524243</v>
      </c>
      <c r="CJ156" s="14" t="str">
        <f t="shared" si="173"/>
        <v>small</v>
      </c>
      <c r="CK156" s="14" t="str">
        <f t="shared" si="174"/>
        <v>foc
small</v>
      </c>
      <c r="CL156" s="17">
        <f t="shared" si="175"/>
        <v>-0.17500835493240019</v>
      </c>
      <c r="CM156" s="14" t="str">
        <f t="shared" si="176"/>
        <v>-</v>
      </c>
      <c r="CN156" s="14">
        <f t="shared" si="177"/>
        <v>0.17500835493240019</v>
      </c>
      <c r="CO156" s="14" t="str">
        <f t="shared" si="178"/>
        <v>small</v>
      </c>
      <c r="CP156" s="14" t="str">
        <f t="shared" si="179"/>
        <v>-
small</v>
      </c>
      <c r="CQ156" s="17">
        <f t="shared" si="180"/>
        <v>-0.11863086019147499</v>
      </c>
      <c r="CR156" s="17" t="str">
        <f t="shared" si="181"/>
        <v>-</v>
      </c>
      <c r="CS156" s="17">
        <f t="shared" si="182"/>
        <v>0.11863086019147499</v>
      </c>
      <c r="CT156" s="17" t="str">
        <f t="shared" si="183"/>
        <v>small</v>
      </c>
      <c r="CU156" s="17" t="str">
        <f t="shared" si="184"/>
        <v>-
small</v>
      </c>
      <c r="CV156" s="151">
        <f t="shared" si="185"/>
        <v>-0.16329931618554519</v>
      </c>
      <c r="CW156" s="17" t="str">
        <f t="shared" si="186"/>
        <v>-</v>
      </c>
      <c r="CX156" s="17">
        <f t="shared" si="187"/>
        <v>0.16329931618554519</v>
      </c>
      <c r="CY156" s="17" t="str">
        <f t="shared" si="188"/>
        <v>small</v>
      </c>
      <c r="CZ156" s="17" t="str">
        <f t="shared" si="189"/>
        <v>-
small</v>
      </c>
      <c r="DA156" s="17">
        <f t="shared" si="190"/>
        <v>-0.24504773401256905</v>
      </c>
      <c r="DB156" s="17" t="str">
        <f t="shared" si="191"/>
        <v>-</v>
      </c>
      <c r="DC156" s="17">
        <f t="shared" si="192"/>
        <v>0.24504773401256905</v>
      </c>
      <c r="DD156" s="17" t="str">
        <f t="shared" si="193"/>
        <v>small</v>
      </c>
      <c r="DE156" s="17" t="str">
        <f t="shared" si="194"/>
        <v>-
small</v>
      </c>
      <c r="DF156" s="17">
        <f t="shared" si="195"/>
        <v>-0.47950250461671362</v>
      </c>
      <c r="DG156" s="17" t="str">
        <f t="shared" si="196"/>
        <v>-</v>
      </c>
      <c r="DH156" s="17">
        <f t="shared" si="197"/>
        <v>0.47950250461671362</v>
      </c>
      <c r="DI156" s="17" t="str">
        <f t="shared" si="198"/>
        <v>moderate</v>
      </c>
      <c r="DJ156" s="17" t="str">
        <f t="shared" si="199"/>
        <v>-
moderate</v>
      </c>
      <c r="DK156" s="17">
        <f t="shared" si="200"/>
        <v>0.15399810070180381</v>
      </c>
      <c r="DL156" s="17" t="str">
        <f t="shared" si="201"/>
        <v>+</v>
      </c>
      <c r="DM156" s="17">
        <f t="shared" si="202"/>
        <v>0.15399810070180381</v>
      </c>
      <c r="DN156" s="17" t="str">
        <f t="shared" si="203"/>
        <v>small</v>
      </c>
      <c r="DO156" s="17" t="str">
        <f t="shared" si="204"/>
        <v>+
small</v>
      </c>
      <c r="DP156" s="17">
        <f t="shared" si="205"/>
        <v>-0.11738773911057121</v>
      </c>
      <c r="DQ156" s="17" t="str">
        <f t="shared" si="206"/>
        <v>-</v>
      </c>
      <c r="DR156" s="17">
        <f t="shared" si="207"/>
        <v>0.11738773911057121</v>
      </c>
      <c r="DS156" s="17" t="str">
        <f t="shared" si="208"/>
        <v>small</v>
      </c>
      <c r="DT156" s="17" t="str">
        <f t="shared" si="209"/>
        <v>-
small</v>
      </c>
      <c r="DU156" s="17">
        <f t="shared" si="210"/>
        <v>-0.22144586162440996</v>
      </c>
      <c r="DV156" s="17" t="str">
        <f t="shared" si="211"/>
        <v>-</v>
      </c>
      <c r="DW156" s="17">
        <f t="shared" si="212"/>
        <v>0.22144586162440996</v>
      </c>
      <c r="DX156" s="17" t="str">
        <f t="shared" si="213"/>
        <v>small</v>
      </c>
      <c r="DY156" s="17" t="str">
        <f t="shared" si="214"/>
        <v>-
small</v>
      </c>
      <c r="DZ156" s="17">
        <f t="shared" si="215"/>
        <v>-0.1501906411955205</v>
      </c>
      <c r="EA156" s="17" t="str">
        <f t="shared" si="216"/>
        <v>-</v>
      </c>
      <c r="EB156" s="17">
        <f t="shared" si="217"/>
        <v>0.1501906411955205</v>
      </c>
      <c r="EC156" s="17" t="str">
        <f t="shared" si="218"/>
        <v>small</v>
      </c>
      <c r="ED156" s="17" t="str">
        <f t="shared" si="219"/>
        <v>-
small</v>
      </c>
      <c r="EE156" s="17">
        <f t="shared" si="220"/>
        <v>-0.3682300005884005</v>
      </c>
      <c r="EF156" s="17" t="str">
        <f t="shared" si="221"/>
        <v>-</v>
      </c>
      <c r="EG156" s="17">
        <f t="shared" si="222"/>
        <v>0.3682300005884005</v>
      </c>
      <c r="EH156" s="17" t="str">
        <f t="shared" si="223"/>
        <v>moderate</v>
      </c>
      <c r="EI156" s="17" t="str">
        <f t="shared" si="224"/>
        <v>-
moderate</v>
      </c>
    </row>
    <row r="157" spans="1:139" s="27" customFormat="1" ht="24" x14ac:dyDescent="0.2">
      <c r="A157" s="95" t="s">
        <v>338</v>
      </c>
      <c r="B157" s="95"/>
      <c r="C157" s="95" t="s">
        <v>339</v>
      </c>
      <c r="D157" s="98">
        <v>2.94</v>
      </c>
      <c r="E157" s="98">
        <v>0.91</v>
      </c>
      <c r="F157" s="126">
        <v>53</v>
      </c>
      <c r="G157" s="98">
        <v>2.93</v>
      </c>
      <c r="H157" s="98">
        <v>1.02</v>
      </c>
      <c r="I157" s="126">
        <v>28</v>
      </c>
      <c r="J157" s="98" t="s">
        <v>442</v>
      </c>
      <c r="K157" s="98" t="s">
        <v>442</v>
      </c>
      <c r="L157" s="126" t="s">
        <v>442</v>
      </c>
      <c r="M157" s="98">
        <v>2.95</v>
      </c>
      <c r="N157" s="98">
        <v>0.8</v>
      </c>
      <c r="O157" s="126">
        <v>21</v>
      </c>
      <c r="P157" s="98">
        <v>2.64</v>
      </c>
      <c r="Q157" s="98">
        <v>0.92</v>
      </c>
      <c r="R157" s="126">
        <v>11</v>
      </c>
      <c r="S157" s="98">
        <v>3.14</v>
      </c>
      <c r="T157" s="98">
        <v>0.95</v>
      </c>
      <c r="U157" s="126">
        <v>14</v>
      </c>
      <c r="V157" s="98">
        <v>2.96</v>
      </c>
      <c r="W157" s="98">
        <v>0.85</v>
      </c>
      <c r="X157" s="126">
        <v>27</v>
      </c>
      <c r="Y157" s="98">
        <v>2.92</v>
      </c>
      <c r="Z157" s="98">
        <v>0.98</v>
      </c>
      <c r="AA157" s="126">
        <v>26</v>
      </c>
      <c r="AB157" s="98">
        <v>2.95</v>
      </c>
      <c r="AC157" s="98">
        <v>0.88</v>
      </c>
      <c r="AD157" s="126">
        <v>40</v>
      </c>
      <c r="AE157" s="98">
        <v>2.92</v>
      </c>
      <c r="AF157" s="98">
        <v>1.04</v>
      </c>
      <c r="AG157" s="126">
        <v>13</v>
      </c>
      <c r="AH157" s="98">
        <v>3.1126760563380276</v>
      </c>
      <c r="AI157" s="98">
        <v>0.90315788486285142</v>
      </c>
      <c r="AJ157" s="126">
        <v>71</v>
      </c>
      <c r="AK157" s="98">
        <v>3.2352941176470589</v>
      </c>
      <c r="AL157" s="98">
        <v>1.046171187376943</v>
      </c>
      <c r="AM157" s="126">
        <v>34</v>
      </c>
      <c r="AN157" s="98">
        <v>3.1666666666666665</v>
      </c>
      <c r="AO157" s="98">
        <v>0.752772652709081</v>
      </c>
      <c r="AP157" s="126">
        <v>6</v>
      </c>
      <c r="AQ157" s="98">
        <v>2.9677419354838714</v>
      </c>
      <c r="AR157" s="98">
        <v>0.75205810802720729</v>
      </c>
      <c r="AS157" s="126">
        <v>31</v>
      </c>
      <c r="AT157" s="98">
        <v>3.4</v>
      </c>
      <c r="AU157" s="98">
        <v>1.1737877907772674</v>
      </c>
      <c r="AV157" s="126">
        <v>10</v>
      </c>
      <c r="AW157" s="98">
        <v>3.0000000000000004</v>
      </c>
      <c r="AX157" s="98">
        <v>1.0760551736979409</v>
      </c>
      <c r="AY157" s="126">
        <v>20</v>
      </c>
      <c r="AZ157" s="98">
        <v>3.0857142857142854</v>
      </c>
      <c r="BA157" s="98">
        <v>0.98133847885631875</v>
      </c>
      <c r="BB157" s="126">
        <v>35</v>
      </c>
      <c r="BC157" s="98">
        <v>3.1388888888888888</v>
      </c>
      <c r="BD157" s="98">
        <v>0.83333333333333337</v>
      </c>
      <c r="BE157" s="126">
        <v>36</v>
      </c>
      <c r="BF157" s="98">
        <v>3.1525423728813564</v>
      </c>
      <c r="BG157" s="98">
        <v>0.88694670605424741</v>
      </c>
      <c r="BH157" s="126">
        <v>59</v>
      </c>
      <c r="BI157" s="98">
        <v>2.9166666666666665</v>
      </c>
      <c r="BJ157" s="98">
        <v>0.99620491989562188</v>
      </c>
      <c r="BK157" s="126">
        <v>12</v>
      </c>
      <c r="BL157" s="7"/>
      <c r="BM157" s="17" t="str">
        <f t="shared" si="151"/>
        <v>N&lt;5</v>
      </c>
      <c r="BN157" s="14" t="str">
        <f t="shared" si="150"/>
        <v>N&lt;5</v>
      </c>
      <c r="BO157" s="14" t="str">
        <f t="shared" si="152"/>
        <v>N&lt;5</v>
      </c>
      <c r="BP157" s="14" t="str">
        <f t="shared" si="153"/>
        <v>N&lt;5</v>
      </c>
      <c r="BQ157" s="14" t="str">
        <f t="shared" si="154"/>
        <v>N&lt;5
N&lt;5</v>
      </c>
      <c r="BR157" s="17">
        <f t="shared" si="155"/>
        <v>-1.9607843137254919E-2</v>
      </c>
      <c r="BS157" s="14" t="str">
        <f t="shared" si="156"/>
        <v/>
      </c>
      <c r="BT157" s="14">
        <f t="shared" si="157"/>
        <v>1.9607843137254919E-2</v>
      </c>
      <c r="BU157" s="14" t="str">
        <f t="shared" si="158"/>
        <v/>
      </c>
      <c r="BV157" s="14" t="str">
        <f t="shared" si="159"/>
        <v xml:space="preserve">
</v>
      </c>
      <c r="BW157" s="17">
        <f t="shared" si="160"/>
        <v>-0.54347826086956519</v>
      </c>
      <c r="BX157" s="14" t="str">
        <f t="shared" si="161"/>
        <v>full</v>
      </c>
      <c r="BY157" s="14">
        <f t="shared" si="162"/>
        <v>0.54347826086956519</v>
      </c>
      <c r="BZ157" s="14" t="str">
        <f t="shared" si="163"/>
        <v>Large</v>
      </c>
      <c r="CA157" s="14" t="str">
        <f t="shared" si="164"/>
        <v>full
Large</v>
      </c>
      <c r="CB157" s="17">
        <f t="shared" si="165"/>
        <v>4.7058823529411806E-2</v>
      </c>
      <c r="CC157" s="14" t="str">
        <f t="shared" si="166"/>
        <v/>
      </c>
      <c r="CD157" s="14">
        <f t="shared" si="167"/>
        <v>4.7058823529411806E-2</v>
      </c>
      <c r="CE157" s="14" t="str">
        <f t="shared" si="168"/>
        <v/>
      </c>
      <c r="CF157" s="14" t="str">
        <f t="shared" si="169"/>
        <v xml:space="preserve">
</v>
      </c>
      <c r="CG157" s="17">
        <f t="shared" si="170"/>
        <v>3.4090909090909373E-2</v>
      </c>
      <c r="CH157" s="14" t="str">
        <f t="shared" si="171"/>
        <v/>
      </c>
      <c r="CI157" s="14">
        <f t="shared" si="172"/>
        <v>3.4090909090909373E-2</v>
      </c>
      <c r="CJ157" s="14" t="str">
        <f t="shared" si="173"/>
        <v/>
      </c>
      <c r="CK157" s="14" t="str">
        <f t="shared" si="174"/>
        <v xml:space="preserve">
</v>
      </c>
      <c r="CL157" s="17">
        <f t="shared" si="175"/>
        <v>0.19119143976055666</v>
      </c>
      <c r="CM157" s="14" t="str">
        <f t="shared" si="176"/>
        <v>+</v>
      </c>
      <c r="CN157" s="14">
        <f t="shared" si="177"/>
        <v>0.19119143976055666</v>
      </c>
      <c r="CO157" s="14" t="str">
        <f t="shared" si="178"/>
        <v>small</v>
      </c>
      <c r="CP157" s="14" t="str">
        <f t="shared" si="179"/>
        <v>+
small</v>
      </c>
      <c r="CQ157" s="17">
        <f t="shared" si="180"/>
        <v>0.29182042225089405</v>
      </c>
      <c r="CR157" s="17" t="str">
        <f t="shared" si="181"/>
        <v>+</v>
      </c>
      <c r="CS157" s="17">
        <f t="shared" si="182"/>
        <v>0.29182042225089405</v>
      </c>
      <c r="CT157" s="17" t="str">
        <f t="shared" si="183"/>
        <v>small</v>
      </c>
      <c r="CU157" s="17" t="str">
        <f t="shared" si="184"/>
        <v>+
small</v>
      </c>
      <c r="CV157" s="151" t="str">
        <f t="shared" si="185"/>
        <v>N&lt;5</v>
      </c>
      <c r="CW157" s="17" t="str">
        <f t="shared" si="186"/>
        <v>N&lt;5</v>
      </c>
      <c r="CX157" s="17" t="str">
        <f t="shared" si="187"/>
        <v>N&lt;5</v>
      </c>
      <c r="CY157" s="17" t="str">
        <f t="shared" si="188"/>
        <v>N&lt;5</v>
      </c>
      <c r="CZ157" s="17" t="str">
        <f t="shared" si="189"/>
        <v>N&lt;5
N&lt;5</v>
      </c>
      <c r="DA157" s="17">
        <f t="shared" si="190"/>
        <v>2.3591176392488825E-2</v>
      </c>
      <c r="DB157" s="17" t="str">
        <f t="shared" si="191"/>
        <v/>
      </c>
      <c r="DC157" s="17">
        <f t="shared" si="192"/>
        <v>2.3591176392488825E-2</v>
      </c>
      <c r="DD157" s="17" t="str">
        <f t="shared" si="193"/>
        <v/>
      </c>
      <c r="DE157" s="17" t="str">
        <f t="shared" si="194"/>
        <v xml:space="preserve">
</v>
      </c>
      <c r="DF157" s="17">
        <f t="shared" si="195"/>
        <v>0.64747649104165361</v>
      </c>
      <c r="DG157" s="17" t="str">
        <f t="shared" si="196"/>
        <v>+</v>
      </c>
      <c r="DH157" s="17">
        <f t="shared" si="197"/>
        <v>0.64747649104165361</v>
      </c>
      <c r="DI157" s="17" t="str">
        <f t="shared" si="198"/>
        <v>Large</v>
      </c>
      <c r="DJ157" s="17" t="str">
        <f t="shared" si="199"/>
        <v>+
Large</v>
      </c>
      <c r="DK157" s="17">
        <f t="shared" si="200"/>
        <v>-0.1301048528198416</v>
      </c>
      <c r="DL157" s="17" t="str">
        <f t="shared" si="201"/>
        <v>-</v>
      </c>
      <c r="DM157" s="17">
        <f t="shared" si="202"/>
        <v>0.1301048528198416</v>
      </c>
      <c r="DN157" s="17" t="str">
        <f t="shared" si="203"/>
        <v>small</v>
      </c>
      <c r="DO157" s="17" t="str">
        <f t="shared" si="204"/>
        <v>-
small</v>
      </c>
      <c r="DP157" s="17">
        <f t="shared" si="205"/>
        <v>0.12810491835681062</v>
      </c>
      <c r="DQ157" s="17" t="str">
        <f t="shared" si="206"/>
        <v>+</v>
      </c>
      <c r="DR157" s="17">
        <f t="shared" si="207"/>
        <v>0.12810491835681062</v>
      </c>
      <c r="DS157" s="17" t="str">
        <f t="shared" si="208"/>
        <v>small</v>
      </c>
      <c r="DT157" s="17" t="str">
        <f t="shared" si="209"/>
        <v>+
small</v>
      </c>
      <c r="DU157" s="17">
        <f t="shared" si="210"/>
        <v>0.26266666666666666</v>
      </c>
      <c r="DV157" s="17" t="str">
        <f t="shared" si="211"/>
        <v>+</v>
      </c>
      <c r="DW157" s="17">
        <f t="shared" si="212"/>
        <v>0.26266666666666666</v>
      </c>
      <c r="DX157" s="17" t="str">
        <f t="shared" si="213"/>
        <v>small</v>
      </c>
      <c r="DY157" s="17" t="str">
        <f t="shared" si="214"/>
        <v>+
small</v>
      </c>
      <c r="DZ157" s="17">
        <f t="shared" si="215"/>
        <v>0.22835912405876654</v>
      </c>
      <c r="EA157" s="17" t="str">
        <f t="shared" si="216"/>
        <v>+</v>
      </c>
      <c r="EB157" s="17">
        <f t="shared" si="217"/>
        <v>0.22835912405876654</v>
      </c>
      <c r="EC157" s="17" t="str">
        <f t="shared" si="218"/>
        <v>small</v>
      </c>
      <c r="ED157" s="17" t="str">
        <f t="shared" si="219"/>
        <v>+
small</v>
      </c>
      <c r="EE157" s="17">
        <f t="shared" si="220"/>
        <v>-3.3460317920159066E-3</v>
      </c>
      <c r="EF157" s="17" t="str">
        <f t="shared" si="221"/>
        <v/>
      </c>
      <c r="EG157" s="17">
        <f t="shared" si="222"/>
        <v>3.3460317920159066E-3</v>
      </c>
      <c r="EH157" s="17" t="str">
        <f t="shared" si="223"/>
        <v/>
      </c>
      <c r="EI157" s="17" t="str">
        <f t="shared" si="224"/>
        <v xml:space="preserve">
</v>
      </c>
    </row>
    <row r="158" spans="1:139" ht="24" x14ac:dyDescent="0.2">
      <c r="A158" s="2" t="s">
        <v>340</v>
      </c>
      <c r="B158" s="2"/>
      <c r="C158" s="2" t="s">
        <v>341</v>
      </c>
      <c r="D158" s="31">
        <v>2.79</v>
      </c>
      <c r="E158" s="31">
        <v>1.01</v>
      </c>
      <c r="F158" s="125">
        <v>43</v>
      </c>
      <c r="G158" s="31">
        <v>2.92</v>
      </c>
      <c r="H158" s="31">
        <v>1.1200000000000001</v>
      </c>
      <c r="I158" s="125">
        <v>25</v>
      </c>
      <c r="J158" s="31" t="s">
        <v>442</v>
      </c>
      <c r="K158" s="31" t="s">
        <v>442</v>
      </c>
      <c r="L158" s="125" t="s">
        <v>442</v>
      </c>
      <c r="M158" s="31">
        <v>2.63</v>
      </c>
      <c r="N158" s="31">
        <v>0.89</v>
      </c>
      <c r="O158" s="125">
        <v>16</v>
      </c>
      <c r="P158" s="31">
        <v>2.73</v>
      </c>
      <c r="Q158" s="31">
        <v>1.35</v>
      </c>
      <c r="R158" s="125">
        <v>11</v>
      </c>
      <c r="S158" s="31">
        <v>2.91</v>
      </c>
      <c r="T158" s="31">
        <v>0.94</v>
      </c>
      <c r="U158" s="125">
        <v>11</v>
      </c>
      <c r="V158" s="31">
        <v>2.87</v>
      </c>
      <c r="W158" s="31">
        <v>1.1399999999999999</v>
      </c>
      <c r="X158" s="125">
        <v>23</v>
      </c>
      <c r="Y158" s="31">
        <v>2.7</v>
      </c>
      <c r="Z158" s="31">
        <v>0.86</v>
      </c>
      <c r="AA158" s="125">
        <v>20</v>
      </c>
      <c r="AB158" s="31">
        <v>2.83</v>
      </c>
      <c r="AC158" s="31">
        <v>0.98</v>
      </c>
      <c r="AD158" s="125">
        <v>35</v>
      </c>
      <c r="AE158" s="31">
        <v>2.63</v>
      </c>
      <c r="AF158" s="31">
        <v>1.19</v>
      </c>
      <c r="AG158" s="125">
        <v>8</v>
      </c>
      <c r="AH158" s="31">
        <v>2.5645161290322585</v>
      </c>
      <c r="AI158" s="31">
        <v>0.98548428208033478</v>
      </c>
      <c r="AJ158" s="125">
        <v>62</v>
      </c>
      <c r="AK158" s="31">
        <v>2.7419354838709675</v>
      </c>
      <c r="AL158" s="31">
        <v>1.0635707760647268</v>
      </c>
      <c r="AM158" s="125">
        <v>31</v>
      </c>
      <c r="AN158" s="31">
        <v>2.166666666666667</v>
      </c>
      <c r="AO158" s="31">
        <v>0.40824829046386302</v>
      </c>
      <c r="AP158" s="125">
        <v>6</v>
      </c>
      <c r="AQ158" s="31">
        <v>2.4400000000000004</v>
      </c>
      <c r="AR158" s="31">
        <v>0.9609023536933049</v>
      </c>
      <c r="AS158" s="125">
        <v>25</v>
      </c>
      <c r="AT158" s="31">
        <v>3</v>
      </c>
      <c r="AU158" s="31">
        <v>1.4142135623730949</v>
      </c>
      <c r="AV158" s="125">
        <v>9</v>
      </c>
      <c r="AW158" s="31">
        <v>2.4736842105263168</v>
      </c>
      <c r="AX158" s="31">
        <v>0.96427411113412598</v>
      </c>
      <c r="AY158" s="125">
        <v>19</v>
      </c>
      <c r="AZ158" s="31">
        <v>2.5625</v>
      </c>
      <c r="BA158" s="31">
        <v>1.0757592967370204</v>
      </c>
      <c r="BB158" s="125">
        <v>32</v>
      </c>
      <c r="BC158" s="31">
        <v>2.5666666666666669</v>
      </c>
      <c r="BD158" s="31">
        <v>0.89763418297031317</v>
      </c>
      <c r="BE158" s="125">
        <v>30</v>
      </c>
      <c r="BF158" s="31">
        <v>2.6078431372549016</v>
      </c>
      <c r="BG158" s="31">
        <v>0.98139556494920066</v>
      </c>
      <c r="BH158" s="125">
        <v>51</v>
      </c>
      <c r="BI158" s="31">
        <v>2.3636363636363638</v>
      </c>
      <c r="BJ158" s="31">
        <v>1.0269106361049409</v>
      </c>
      <c r="BK158" s="125">
        <v>11</v>
      </c>
      <c r="BL158" s="6"/>
      <c r="BM158" s="17" t="str">
        <f t="shared" si="151"/>
        <v>N&lt;5</v>
      </c>
      <c r="BN158" s="14" t="str">
        <f t="shared" si="150"/>
        <v>N&lt;5</v>
      </c>
      <c r="BO158" s="14" t="str">
        <f t="shared" si="152"/>
        <v>N&lt;5</v>
      </c>
      <c r="BP158" s="14" t="str">
        <f t="shared" si="153"/>
        <v>N&lt;5</v>
      </c>
      <c r="BQ158" s="14" t="str">
        <f t="shared" si="154"/>
        <v>N&lt;5
N&lt;5</v>
      </c>
      <c r="BR158" s="17">
        <f t="shared" si="155"/>
        <v>0.25892857142857145</v>
      </c>
      <c r="BS158" s="14" t="str">
        <f t="shared" si="156"/>
        <v>ntt</v>
      </c>
      <c r="BT158" s="14">
        <f t="shared" si="157"/>
        <v>0.25892857142857145</v>
      </c>
      <c r="BU158" s="14" t="str">
        <f t="shared" si="158"/>
        <v>small</v>
      </c>
      <c r="BV158" s="14" t="str">
        <f t="shared" si="159"/>
        <v>ntt
small</v>
      </c>
      <c r="BW158" s="17">
        <f t="shared" si="160"/>
        <v>-0.13333333333333344</v>
      </c>
      <c r="BX158" s="14" t="str">
        <f t="shared" si="161"/>
        <v>full</v>
      </c>
      <c r="BY158" s="14">
        <f t="shared" si="162"/>
        <v>0.13333333333333344</v>
      </c>
      <c r="BZ158" s="14" t="str">
        <f t="shared" si="163"/>
        <v>small</v>
      </c>
      <c r="CA158" s="14" t="str">
        <f t="shared" si="164"/>
        <v>full
small</v>
      </c>
      <c r="CB158" s="17">
        <f t="shared" si="165"/>
        <v>0.14912280701754382</v>
      </c>
      <c r="CC158" s="14" t="str">
        <f t="shared" si="166"/>
        <v>women</v>
      </c>
      <c r="CD158" s="14">
        <f t="shared" si="167"/>
        <v>0.14912280701754382</v>
      </c>
      <c r="CE158" s="14" t="str">
        <f t="shared" si="168"/>
        <v>small</v>
      </c>
      <c r="CF158" s="14" t="str">
        <f t="shared" si="169"/>
        <v>women
small</v>
      </c>
      <c r="CG158" s="17">
        <f t="shared" si="170"/>
        <v>0.20408163265306142</v>
      </c>
      <c r="CH158" s="14" t="str">
        <f t="shared" si="171"/>
        <v>foc</v>
      </c>
      <c r="CI158" s="14">
        <f t="shared" si="172"/>
        <v>0.20408163265306142</v>
      </c>
      <c r="CJ158" s="14" t="str">
        <f t="shared" si="173"/>
        <v>small</v>
      </c>
      <c r="CK158" s="14" t="str">
        <f t="shared" si="174"/>
        <v>foc
small</v>
      </c>
      <c r="CL158" s="17">
        <f t="shared" si="175"/>
        <v>-0.22880514186563208</v>
      </c>
      <c r="CM158" s="14" t="str">
        <f t="shared" si="176"/>
        <v>-</v>
      </c>
      <c r="CN158" s="14">
        <f t="shared" si="177"/>
        <v>0.22880514186563208</v>
      </c>
      <c r="CO158" s="14" t="str">
        <f t="shared" si="178"/>
        <v>small</v>
      </c>
      <c r="CP158" s="14" t="str">
        <f t="shared" si="179"/>
        <v>-
small</v>
      </c>
      <c r="CQ158" s="17">
        <f t="shared" si="180"/>
        <v>-0.16742140733490382</v>
      </c>
      <c r="CR158" s="17" t="str">
        <f t="shared" si="181"/>
        <v>-</v>
      </c>
      <c r="CS158" s="17">
        <f t="shared" si="182"/>
        <v>0.16742140733490382</v>
      </c>
      <c r="CT158" s="17" t="str">
        <f t="shared" si="183"/>
        <v>small</v>
      </c>
      <c r="CU158" s="17" t="str">
        <f t="shared" si="184"/>
        <v>-
small</v>
      </c>
      <c r="CV158" s="151" t="str">
        <f t="shared" si="185"/>
        <v>N&lt;5</v>
      </c>
      <c r="CW158" s="17" t="str">
        <f t="shared" si="186"/>
        <v>N&lt;5</v>
      </c>
      <c r="CX158" s="17" t="str">
        <f t="shared" si="187"/>
        <v>N&lt;5</v>
      </c>
      <c r="CY158" s="17" t="str">
        <f t="shared" si="188"/>
        <v>N&lt;5</v>
      </c>
      <c r="CZ158" s="17" t="str">
        <f t="shared" si="189"/>
        <v>N&lt;5
N&lt;5</v>
      </c>
      <c r="DA158" s="17">
        <f t="shared" si="190"/>
        <v>-0.19773080924374817</v>
      </c>
      <c r="DB158" s="17" t="str">
        <f t="shared" si="191"/>
        <v>-</v>
      </c>
      <c r="DC158" s="17">
        <f t="shared" si="192"/>
        <v>0.19773080924374817</v>
      </c>
      <c r="DD158" s="17" t="str">
        <f t="shared" si="193"/>
        <v>small</v>
      </c>
      <c r="DE158" s="17" t="str">
        <f t="shared" si="194"/>
        <v>-
small</v>
      </c>
      <c r="DF158" s="17">
        <f t="shared" si="195"/>
        <v>0.19091883092036785</v>
      </c>
      <c r="DG158" s="17" t="str">
        <f t="shared" si="196"/>
        <v>+</v>
      </c>
      <c r="DH158" s="17">
        <f t="shared" si="197"/>
        <v>0.19091883092036785</v>
      </c>
      <c r="DI158" s="17" t="str">
        <f t="shared" si="198"/>
        <v>small</v>
      </c>
      <c r="DJ158" s="17" t="str">
        <f t="shared" si="199"/>
        <v>+
small</v>
      </c>
      <c r="DK158" s="17">
        <f t="shared" si="200"/>
        <v>-0.45248107818689937</v>
      </c>
      <c r="DL158" s="17" t="str">
        <f t="shared" si="201"/>
        <v>-</v>
      </c>
      <c r="DM158" s="17">
        <f t="shared" si="202"/>
        <v>0.45248107818689937</v>
      </c>
      <c r="DN158" s="17" t="str">
        <f t="shared" si="203"/>
        <v>moderate</v>
      </c>
      <c r="DO158" s="17" t="str">
        <f t="shared" si="204"/>
        <v>-
moderate</v>
      </c>
      <c r="DP158" s="17">
        <f t="shared" si="205"/>
        <v>-0.28584461313297987</v>
      </c>
      <c r="DQ158" s="17" t="str">
        <f t="shared" si="206"/>
        <v>-</v>
      </c>
      <c r="DR158" s="17">
        <f t="shared" si="207"/>
        <v>0.28584461313297987</v>
      </c>
      <c r="DS158" s="17" t="str">
        <f t="shared" si="208"/>
        <v>small</v>
      </c>
      <c r="DT158" s="17" t="str">
        <f t="shared" si="209"/>
        <v>-
small</v>
      </c>
      <c r="DU158" s="17">
        <f t="shared" si="210"/>
        <v>-0.14853860945015163</v>
      </c>
      <c r="DV158" s="17" t="str">
        <f t="shared" si="211"/>
        <v>-</v>
      </c>
      <c r="DW158" s="17">
        <f t="shared" si="212"/>
        <v>0.14853860945015163</v>
      </c>
      <c r="DX158" s="17" t="str">
        <f t="shared" si="213"/>
        <v>small</v>
      </c>
      <c r="DY158" s="17" t="str">
        <f t="shared" si="214"/>
        <v>-
small</v>
      </c>
      <c r="DZ158" s="17">
        <f t="shared" si="215"/>
        <v>-0.22636831740379615</v>
      </c>
      <c r="EA158" s="17" t="str">
        <f t="shared" si="216"/>
        <v>-</v>
      </c>
      <c r="EB158" s="17">
        <f t="shared" si="217"/>
        <v>0.22636831740379615</v>
      </c>
      <c r="EC158" s="17" t="str">
        <f t="shared" si="218"/>
        <v>small</v>
      </c>
      <c r="ED158" s="17" t="str">
        <f t="shared" si="219"/>
        <v>-
small</v>
      </c>
      <c r="EE158" s="17">
        <f t="shared" si="220"/>
        <v>-0.25938346239547194</v>
      </c>
      <c r="EF158" s="17" t="str">
        <f t="shared" si="221"/>
        <v>-</v>
      </c>
      <c r="EG158" s="17">
        <f t="shared" si="222"/>
        <v>0.25938346239547194</v>
      </c>
      <c r="EH158" s="17" t="str">
        <f t="shared" si="223"/>
        <v>small</v>
      </c>
      <c r="EI158" s="17" t="str">
        <f t="shared" si="224"/>
        <v>-
small</v>
      </c>
    </row>
    <row r="159" spans="1:139" s="27" customFormat="1" ht="24" x14ac:dyDescent="0.2">
      <c r="A159" s="95" t="s">
        <v>342</v>
      </c>
      <c r="B159" s="95"/>
      <c r="C159" s="95" t="s">
        <v>343</v>
      </c>
      <c r="D159" s="98">
        <v>2.88</v>
      </c>
      <c r="E159" s="98">
        <v>1.02</v>
      </c>
      <c r="F159" s="126">
        <v>40</v>
      </c>
      <c r="G159" s="98">
        <v>3.09</v>
      </c>
      <c r="H159" s="98">
        <v>0.9</v>
      </c>
      <c r="I159" s="126">
        <v>23</v>
      </c>
      <c r="J159" s="98" t="s">
        <v>442</v>
      </c>
      <c r="K159" s="98" t="s">
        <v>442</v>
      </c>
      <c r="L159" s="126" t="s">
        <v>442</v>
      </c>
      <c r="M159" s="98">
        <v>2.63</v>
      </c>
      <c r="N159" s="98">
        <v>1.1499999999999999</v>
      </c>
      <c r="O159" s="126">
        <v>16</v>
      </c>
      <c r="P159" s="98">
        <v>2.91</v>
      </c>
      <c r="Q159" s="98">
        <v>1.1399999999999999</v>
      </c>
      <c r="R159" s="126">
        <v>11</v>
      </c>
      <c r="S159" s="98">
        <v>3.11</v>
      </c>
      <c r="T159" s="98">
        <v>0.6</v>
      </c>
      <c r="U159" s="126">
        <v>9</v>
      </c>
      <c r="V159" s="98">
        <v>2.95</v>
      </c>
      <c r="W159" s="98">
        <v>1.07</v>
      </c>
      <c r="X159" s="126">
        <v>21</v>
      </c>
      <c r="Y159" s="98">
        <v>2.79</v>
      </c>
      <c r="Z159" s="98">
        <v>0.98</v>
      </c>
      <c r="AA159" s="126">
        <v>19</v>
      </c>
      <c r="AB159" s="98">
        <v>3</v>
      </c>
      <c r="AC159" s="98">
        <v>0.98</v>
      </c>
      <c r="AD159" s="126">
        <v>32</v>
      </c>
      <c r="AE159" s="98">
        <v>2.38</v>
      </c>
      <c r="AF159" s="98">
        <v>1.06</v>
      </c>
      <c r="AG159" s="126">
        <v>8</v>
      </c>
      <c r="AH159" s="98">
        <v>3.0483870967741931</v>
      </c>
      <c r="AI159" s="98">
        <v>0.83817560182989603</v>
      </c>
      <c r="AJ159" s="126">
        <v>62</v>
      </c>
      <c r="AK159" s="98">
        <v>3.193548387096774</v>
      </c>
      <c r="AL159" s="98">
        <v>0.87251952561569923</v>
      </c>
      <c r="AM159" s="126">
        <v>31</v>
      </c>
      <c r="AN159" s="98">
        <v>2.666666666666667</v>
      </c>
      <c r="AO159" s="98">
        <v>0.5163977794943222</v>
      </c>
      <c r="AP159" s="126">
        <v>6</v>
      </c>
      <c r="AQ159" s="98">
        <v>2.96</v>
      </c>
      <c r="AR159" s="98">
        <v>0.84063468086123294</v>
      </c>
      <c r="AS159" s="126">
        <v>25</v>
      </c>
      <c r="AT159" s="98">
        <v>3.3</v>
      </c>
      <c r="AU159" s="98">
        <v>1.0593499054713802</v>
      </c>
      <c r="AV159" s="126">
        <v>10</v>
      </c>
      <c r="AW159" s="98">
        <v>3.0555555555555554</v>
      </c>
      <c r="AX159" s="98">
        <v>0.80236578296510297</v>
      </c>
      <c r="AY159" s="126">
        <v>18</v>
      </c>
      <c r="AZ159" s="98">
        <v>3.1290322580645165</v>
      </c>
      <c r="BA159" s="98">
        <v>0.88475742377486222</v>
      </c>
      <c r="BB159" s="126">
        <v>31</v>
      </c>
      <c r="BC159" s="98">
        <v>2.967741935483871</v>
      </c>
      <c r="BD159" s="98">
        <v>0.79514656794589067</v>
      </c>
      <c r="BE159" s="126">
        <v>31</v>
      </c>
      <c r="BF159" s="98">
        <v>3.0566037735849059</v>
      </c>
      <c r="BG159" s="98">
        <v>0.84158948378425891</v>
      </c>
      <c r="BH159" s="126">
        <v>53</v>
      </c>
      <c r="BI159" s="98">
        <v>3</v>
      </c>
      <c r="BJ159" s="98">
        <v>0.8660254037844386</v>
      </c>
      <c r="BK159" s="126">
        <v>9</v>
      </c>
      <c r="BL159" s="7"/>
      <c r="BM159" s="17" t="str">
        <f t="shared" si="151"/>
        <v>N&lt;5</v>
      </c>
      <c r="BN159" s="14" t="str">
        <f t="shared" si="150"/>
        <v>N&lt;5</v>
      </c>
      <c r="BO159" s="14" t="str">
        <f t="shared" si="152"/>
        <v>N&lt;5</v>
      </c>
      <c r="BP159" s="14" t="str">
        <f t="shared" si="153"/>
        <v>N&lt;5</v>
      </c>
      <c r="BQ159" s="14" t="str">
        <f t="shared" si="154"/>
        <v>N&lt;5
N&lt;5</v>
      </c>
      <c r="BR159" s="17">
        <f t="shared" si="155"/>
        <v>0.51111111111111107</v>
      </c>
      <c r="BS159" s="14" t="str">
        <f t="shared" si="156"/>
        <v>ntt</v>
      </c>
      <c r="BT159" s="14">
        <f t="shared" si="157"/>
        <v>0.51111111111111107</v>
      </c>
      <c r="BU159" s="14" t="str">
        <f t="shared" si="158"/>
        <v>Large</v>
      </c>
      <c r="BV159" s="14" t="str">
        <f t="shared" si="159"/>
        <v>ntt
Large</v>
      </c>
      <c r="BW159" s="17">
        <f t="shared" si="160"/>
        <v>-0.17543859649122784</v>
      </c>
      <c r="BX159" s="14" t="str">
        <f t="shared" si="161"/>
        <v>full</v>
      </c>
      <c r="BY159" s="14">
        <f t="shared" si="162"/>
        <v>0.17543859649122784</v>
      </c>
      <c r="BZ159" s="14" t="str">
        <f t="shared" si="163"/>
        <v>small</v>
      </c>
      <c r="CA159" s="14" t="str">
        <f t="shared" si="164"/>
        <v>full
small</v>
      </c>
      <c r="CB159" s="17">
        <f t="shared" si="165"/>
        <v>0.14953271028037396</v>
      </c>
      <c r="CC159" s="14" t="str">
        <f t="shared" si="166"/>
        <v>women</v>
      </c>
      <c r="CD159" s="14">
        <f t="shared" si="167"/>
        <v>0.14953271028037396</v>
      </c>
      <c r="CE159" s="14" t="str">
        <f t="shared" si="168"/>
        <v>small</v>
      </c>
      <c r="CF159" s="14" t="str">
        <f t="shared" si="169"/>
        <v>women
small</v>
      </c>
      <c r="CG159" s="17">
        <f t="shared" si="170"/>
        <v>0.63265306122448994</v>
      </c>
      <c r="CH159" s="14" t="str">
        <f t="shared" si="171"/>
        <v>foc</v>
      </c>
      <c r="CI159" s="14">
        <f t="shared" si="172"/>
        <v>0.63265306122448994</v>
      </c>
      <c r="CJ159" s="14" t="str">
        <f t="shared" si="173"/>
        <v>Large</v>
      </c>
      <c r="CK159" s="14" t="str">
        <f t="shared" si="174"/>
        <v>foc
Large</v>
      </c>
      <c r="CL159" s="17">
        <f t="shared" si="175"/>
        <v>0.20089715855075269</v>
      </c>
      <c r="CM159" s="14" t="str">
        <f t="shared" si="176"/>
        <v>+</v>
      </c>
      <c r="CN159" s="14">
        <f t="shared" si="177"/>
        <v>0.20089715855075269</v>
      </c>
      <c r="CO159" s="14" t="str">
        <f t="shared" si="178"/>
        <v>small</v>
      </c>
      <c r="CP159" s="14" t="str">
        <f t="shared" si="179"/>
        <v>+
small</v>
      </c>
      <c r="CQ159" s="17">
        <f t="shared" si="180"/>
        <v>0.11867744395027097</v>
      </c>
      <c r="CR159" s="17" t="str">
        <f t="shared" si="181"/>
        <v>+</v>
      </c>
      <c r="CS159" s="17">
        <f t="shared" si="182"/>
        <v>0.11867744395027097</v>
      </c>
      <c r="CT159" s="17" t="str">
        <f t="shared" si="183"/>
        <v>small</v>
      </c>
      <c r="CU159" s="17" t="str">
        <f t="shared" si="184"/>
        <v>+
small</v>
      </c>
      <c r="CV159" s="151" t="str">
        <f t="shared" si="185"/>
        <v>N&lt;5</v>
      </c>
      <c r="CW159" s="17" t="str">
        <f t="shared" si="186"/>
        <v>N&lt;5</v>
      </c>
      <c r="CX159" s="17" t="str">
        <f t="shared" si="187"/>
        <v>N&lt;5</v>
      </c>
      <c r="CY159" s="17" t="str">
        <f t="shared" si="188"/>
        <v>N&lt;5</v>
      </c>
      <c r="CZ159" s="17" t="str">
        <f t="shared" si="189"/>
        <v>N&lt;5
N&lt;5</v>
      </c>
      <c r="DA159" s="17">
        <f t="shared" si="190"/>
        <v>0.39256053493048132</v>
      </c>
      <c r="DB159" s="17" t="str">
        <f t="shared" si="191"/>
        <v>+</v>
      </c>
      <c r="DC159" s="17">
        <f t="shared" si="192"/>
        <v>0.39256053493048132</v>
      </c>
      <c r="DD159" s="17" t="str">
        <f t="shared" si="193"/>
        <v>moderate</v>
      </c>
      <c r="DE159" s="17" t="str">
        <f t="shared" si="194"/>
        <v>+
moderate</v>
      </c>
      <c r="DF159" s="17">
        <f t="shared" si="195"/>
        <v>0.368150313683618</v>
      </c>
      <c r="DG159" s="17" t="str">
        <f t="shared" si="196"/>
        <v>+</v>
      </c>
      <c r="DH159" s="17">
        <f t="shared" si="197"/>
        <v>0.368150313683618</v>
      </c>
      <c r="DI159" s="17" t="str">
        <f t="shared" si="198"/>
        <v>moderate</v>
      </c>
      <c r="DJ159" s="17" t="str">
        <f t="shared" si="199"/>
        <v>+
moderate</v>
      </c>
      <c r="DK159" s="17">
        <f t="shared" si="200"/>
        <v>-6.7854893117759552E-2</v>
      </c>
      <c r="DL159" s="17" t="str">
        <f t="shared" si="201"/>
        <v/>
      </c>
      <c r="DM159" s="17">
        <f t="shared" si="202"/>
        <v>6.7854893117759552E-2</v>
      </c>
      <c r="DN159" s="17" t="str">
        <f t="shared" si="203"/>
        <v/>
      </c>
      <c r="DO159" s="17" t="str">
        <f t="shared" si="204"/>
        <v xml:space="preserve">
</v>
      </c>
      <c r="DP159" s="17">
        <f t="shared" si="205"/>
        <v>0.20235180090455315</v>
      </c>
      <c r="DQ159" s="17" t="str">
        <f t="shared" si="206"/>
        <v>+</v>
      </c>
      <c r="DR159" s="17">
        <f t="shared" si="207"/>
        <v>0.20235180090455315</v>
      </c>
      <c r="DS159" s="17" t="str">
        <f t="shared" si="208"/>
        <v>small</v>
      </c>
      <c r="DT159" s="17" t="str">
        <f t="shared" si="209"/>
        <v>+
small</v>
      </c>
      <c r="DU159" s="17">
        <f t="shared" si="210"/>
        <v>0.22353355047866624</v>
      </c>
      <c r="DV159" s="17" t="str">
        <f t="shared" si="211"/>
        <v>+</v>
      </c>
      <c r="DW159" s="17">
        <f t="shared" si="212"/>
        <v>0.22353355047866624</v>
      </c>
      <c r="DX159" s="17" t="str">
        <f t="shared" si="213"/>
        <v>small</v>
      </c>
      <c r="DY159" s="17" t="str">
        <f t="shared" si="214"/>
        <v>+
small</v>
      </c>
      <c r="DZ159" s="17">
        <f t="shared" si="215"/>
        <v>6.7258175958168492E-2</v>
      </c>
      <c r="EA159" s="17" t="str">
        <f t="shared" si="216"/>
        <v/>
      </c>
      <c r="EB159" s="17">
        <f t="shared" si="217"/>
        <v>6.7258175958168492E-2</v>
      </c>
      <c r="EC159" s="17" t="str">
        <f t="shared" si="218"/>
        <v/>
      </c>
      <c r="ED159" s="17" t="str">
        <f t="shared" si="219"/>
        <v xml:space="preserve">
</v>
      </c>
      <c r="EE159" s="17">
        <f t="shared" si="220"/>
        <v>0.71591433379513614</v>
      </c>
      <c r="EF159" s="17" t="str">
        <f t="shared" si="221"/>
        <v>+</v>
      </c>
      <c r="EG159" s="17">
        <f t="shared" si="222"/>
        <v>0.71591433379513614</v>
      </c>
      <c r="EH159" s="17" t="str">
        <f t="shared" si="223"/>
        <v>Large</v>
      </c>
      <c r="EI159" s="17" t="str">
        <f t="shared" si="224"/>
        <v>+
Large</v>
      </c>
    </row>
    <row r="160" spans="1:139" s="47" customFormat="1" x14ac:dyDescent="0.2">
      <c r="A160" s="107"/>
      <c r="B160" s="107"/>
      <c r="C160" s="108" t="s">
        <v>38</v>
      </c>
      <c r="D160" s="110">
        <v>2.83</v>
      </c>
      <c r="E160" s="110">
        <v>0.77</v>
      </c>
      <c r="F160" s="127">
        <v>58</v>
      </c>
      <c r="G160" s="110">
        <v>2.93</v>
      </c>
      <c r="H160" s="110">
        <v>0.81</v>
      </c>
      <c r="I160" s="127">
        <v>30</v>
      </c>
      <c r="J160" s="110">
        <v>3</v>
      </c>
      <c r="K160" s="110">
        <v>0.53</v>
      </c>
      <c r="L160" s="127">
        <v>5</v>
      </c>
      <c r="M160" s="110">
        <v>2.65</v>
      </c>
      <c r="N160" s="110">
        <v>0.75</v>
      </c>
      <c r="O160" s="127">
        <v>23</v>
      </c>
      <c r="P160" s="110">
        <v>2.87</v>
      </c>
      <c r="Q160" s="110">
        <v>0.93</v>
      </c>
      <c r="R160" s="127">
        <v>13</v>
      </c>
      <c r="S160" s="110">
        <v>2.88</v>
      </c>
      <c r="T160" s="110">
        <v>0.76</v>
      </c>
      <c r="U160" s="127">
        <v>14</v>
      </c>
      <c r="V160" s="110">
        <v>2.91</v>
      </c>
      <c r="W160" s="110">
        <v>0.86</v>
      </c>
      <c r="X160" s="127">
        <v>29</v>
      </c>
      <c r="Y160" s="110">
        <v>2.74</v>
      </c>
      <c r="Z160" s="110">
        <v>0.67</v>
      </c>
      <c r="AA160" s="127">
        <v>29</v>
      </c>
      <c r="AB160" s="110">
        <v>2.91</v>
      </c>
      <c r="AC160" s="110">
        <v>0.76</v>
      </c>
      <c r="AD160" s="127">
        <v>44</v>
      </c>
      <c r="AE160" s="110">
        <v>2.57</v>
      </c>
      <c r="AF160" s="110">
        <v>0.78</v>
      </c>
      <c r="AG160" s="127">
        <v>14</v>
      </c>
      <c r="AH160" s="110">
        <v>2.7719178082191775</v>
      </c>
      <c r="AI160" s="110">
        <v>0.89265312650648121</v>
      </c>
      <c r="AJ160" s="127">
        <v>73</v>
      </c>
      <c r="AK160" s="110">
        <v>2.888611111111111</v>
      </c>
      <c r="AL160" s="110">
        <v>0.99695007118934709</v>
      </c>
      <c r="AM160" s="127">
        <v>36</v>
      </c>
      <c r="AN160" s="110">
        <v>2.5566666666666666</v>
      </c>
      <c r="AO160" s="110">
        <v>0.80701094581589572</v>
      </c>
      <c r="AP160" s="127">
        <v>6</v>
      </c>
      <c r="AQ160" s="110">
        <v>2.6780645161290315</v>
      </c>
      <c r="AR160" s="110">
        <v>0.78075356485401826</v>
      </c>
      <c r="AS160" s="127">
        <v>31</v>
      </c>
      <c r="AT160" s="110">
        <v>2.9499999999999997</v>
      </c>
      <c r="AU160" s="110">
        <v>1.0676245698850426</v>
      </c>
      <c r="AV160" s="127">
        <v>10</v>
      </c>
      <c r="AW160" s="110">
        <v>2.8554545454545459</v>
      </c>
      <c r="AX160" s="110">
        <v>1.0009886887364687</v>
      </c>
      <c r="AY160" s="127">
        <v>22</v>
      </c>
      <c r="AZ160" s="110">
        <v>2.7717142857142858</v>
      </c>
      <c r="BA160" s="110">
        <v>0.92962511645440027</v>
      </c>
      <c r="BB160" s="127">
        <v>35</v>
      </c>
      <c r="BC160" s="110">
        <v>2.7721052631578948</v>
      </c>
      <c r="BD160" s="110">
        <v>0.86974416211844607</v>
      </c>
      <c r="BE160" s="127">
        <v>38</v>
      </c>
      <c r="BF160" s="110">
        <v>2.8418032786885243</v>
      </c>
      <c r="BG160" s="110">
        <v>0.8773739381372142</v>
      </c>
      <c r="BH160" s="127">
        <v>61</v>
      </c>
      <c r="BI160" s="110">
        <v>2.416666666666667</v>
      </c>
      <c r="BJ160" s="110">
        <v>0.92305159250403901</v>
      </c>
      <c r="BK160" s="127">
        <v>12</v>
      </c>
      <c r="BL160" s="106"/>
      <c r="BM160" s="151">
        <f t="shared" si="151"/>
        <v>-8.6419753086419554E-2</v>
      </c>
      <c r="BN160" s="106" t="str">
        <f t="shared" si="150"/>
        <v/>
      </c>
      <c r="BO160" s="106">
        <f t="shared" si="152"/>
        <v>8.6419753086419554E-2</v>
      </c>
      <c r="BP160" s="106" t="str">
        <f t="shared" si="153"/>
        <v/>
      </c>
      <c r="BQ160" s="106" t="str">
        <f t="shared" si="154"/>
        <v xml:space="preserve">
</v>
      </c>
      <c r="BR160" s="151">
        <f t="shared" si="155"/>
        <v>0.34567901234567927</v>
      </c>
      <c r="BS160" s="106" t="str">
        <f t="shared" si="156"/>
        <v>ntt</v>
      </c>
      <c r="BT160" s="106">
        <f t="shared" si="157"/>
        <v>0.34567901234567927</v>
      </c>
      <c r="BU160" s="106" t="str">
        <f t="shared" si="158"/>
        <v>moderate</v>
      </c>
      <c r="BV160" s="106" t="str">
        <f t="shared" si="159"/>
        <v>ntt
moderate</v>
      </c>
      <c r="BW160" s="151">
        <f t="shared" si="160"/>
        <v>-1.0752688172042781E-2</v>
      </c>
      <c r="BX160" s="106" t="str">
        <f t="shared" si="161"/>
        <v/>
      </c>
      <c r="BY160" s="106">
        <f t="shared" si="162"/>
        <v>1.0752688172042781E-2</v>
      </c>
      <c r="BZ160" s="106" t="str">
        <f t="shared" si="163"/>
        <v/>
      </c>
      <c r="CA160" s="106" t="str">
        <f t="shared" si="164"/>
        <v xml:space="preserve">
</v>
      </c>
      <c r="CB160" s="151">
        <f t="shared" si="165"/>
        <v>0.19767441860465107</v>
      </c>
      <c r="CC160" s="106" t="str">
        <f t="shared" si="166"/>
        <v>women</v>
      </c>
      <c r="CD160" s="106">
        <f t="shared" si="167"/>
        <v>0.19767441860465107</v>
      </c>
      <c r="CE160" s="106" t="str">
        <f t="shared" si="168"/>
        <v>small</v>
      </c>
      <c r="CF160" s="106" t="str">
        <f t="shared" si="169"/>
        <v>women
small</v>
      </c>
      <c r="CG160" s="151">
        <f t="shared" si="170"/>
        <v>0.44736842105263197</v>
      </c>
      <c r="CH160" s="106" t="str">
        <f t="shared" si="171"/>
        <v>foc</v>
      </c>
      <c r="CI160" s="106">
        <f t="shared" si="172"/>
        <v>0.44736842105263197</v>
      </c>
      <c r="CJ160" s="106" t="str">
        <f t="shared" si="173"/>
        <v>moderate</v>
      </c>
      <c r="CK160" s="106" t="str">
        <f t="shared" si="174"/>
        <v>foc
moderate</v>
      </c>
      <c r="CL160" s="151">
        <f t="shared" si="175"/>
        <v>-6.5066922476522362E-2</v>
      </c>
      <c r="CM160" s="106" t="str">
        <f t="shared" si="176"/>
        <v/>
      </c>
      <c r="CN160" s="106">
        <f t="shared" si="177"/>
        <v>6.5066922476522362E-2</v>
      </c>
      <c r="CO160" s="106" t="str">
        <f t="shared" si="178"/>
        <v/>
      </c>
      <c r="CP160" s="106" t="str">
        <f t="shared" si="179"/>
        <v xml:space="preserve">
</v>
      </c>
      <c r="CQ160" s="151">
        <f t="shared" si="180"/>
        <v>-4.1515508233539514E-2</v>
      </c>
      <c r="CR160" s="151" t="str">
        <f t="shared" si="181"/>
        <v/>
      </c>
      <c r="CS160" s="151">
        <f t="shared" si="182"/>
        <v>4.1515508233539514E-2</v>
      </c>
      <c r="CT160" s="151" t="str">
        <f t="shared" si="183"/>
        <v/>
      </c>
      <c r="CU160" s="151" t="str">
        <f t="shared" si="184"/>
        <v xml:space="preserve">
</v>
      </c>
      <c r="CV160" s="151">
        <f t="shared" si="185"/>
        <v>-0.54935231750186386</v>
      </c>
      <c r="CW160" s="151" t="str">
        <f t="shared" si="186"/>
        <v>-</v>
      </c>
      <c r="CX160" s="151">
        <f t="shared" si="187"/>
        <v>0.54935231750186386</v>
      </c>
      <c r="CY160" s="151" t="str">
        <f t="shared" si="188"/>
        <v>Large</v>
      </c>
      <c r="CZ160" s="151" t="str">
        <f t="shared" si="189"/>
        <v>-
Large</v>
      </c>
      <c r="DA160" s="151">
        <f t="shared" si="190"/>
        <v>3.5945421695614002E-2</v>
      </c>
      <c r="DB160" s="151" t="str">
        <f t="shared" si="191"/>
        <v/>
      </c>
      <c r="DC160" s="151">
        <f t="shared" si="192"/>
        <v>3.5945421695614002E-2</v>
      </c>
      <c r="DD160" s="151" t="str">
        <f t="shared" si="193"/>
        <v/>
      </c>
      <c r="DE160" s="151" t="str">
        <f t="shared" si="194"/>
        <v xml:space="preserve">
</v>
      </c>
      <c r="DF160" s="151">
        <f t="shared" si="195"/>
        <v>7.4932707860604686E-2</v>
      </c>
      <c r="DG160" s="151" t="str">
        <f t="shared" si="196"/>
        <v/>
      </c>
      <c r="DH160" s="151">
        <f t="shared" si="197"/>
        <v>7.4932707860604686E-2</v>
      </c>
      <c r="DI160" s="151" t="str">
        <f t="shared" si="198"/>
        <v/>
      </c>
      <c r="DJ160" s="151" t="str">
        <f t="shared" si="199"/>
        <v xml:space="preserve">
</v>
      </c>
      <c r="DK160" s="151">
        <f t="shared" si="200"/>
        <v>-2.4521210700629691E-2</v>
      </c>
      <c r="DL160" s="151" t="str">
        <f t="shared" si="201"/>
        <v/>
      </c>
      <c r="DM160" s="151">
        <f t="shared" si="202"/>
        <v>2.4521210700629691E-2</v>
      </c>
      <c r="DN160" s="151" t="str">
        <f t="shared" si="203"/>
        <v/>
      </c>
      <c r="DO160" s="151" t="str">
        <f t="shared" si="204"/>
        <v xml:space="preserve">
</v>
      </c>
      <c r="DP160" s="151">
        <f t="shared" si="205"/>
        <v>-0.14875427937353658</v>
      </c>
      <c r="DQ160" s="151" t="str">
        <f t="shared" si="206"/>
        <v>-</v>
      </c>
      <c r="DR160" s="151">
        <f t="shared" si="207"/>
        <v>0.14875427937353658</v>
      </c>
      <c r="DS160" s="151" t="str">
        <f t="shared" si="208"/>
        <v>small</v>
      </c>
      <c r="DT160" s="151" t="str">
        <f t="shared" si="209"/>
        <v>-
small</v>
      </c>
      <c r="DU160" s="151">
        <f t="shared" si="210"/>
        <v>3.6913456342949715E-2</v>
      </c>
      <c r="DV160" s="151" t="str">
        <f t="shared" si="211"/>
        <v/>
      </c>
      <c r="DW160" s="151">
        <f t="shared" si="212"/>
        <v>3.6913456342949715E-2</v>
      </c>
      <c r="DX160" s="151" t="str">
        <f t="shared" si="213"/>
        <v/>
      </c>
      <c r="DY160" s="151" t="str">
        <f t="shared" si="214"/>
        <v xml:space="preserve">
</v>
      </c>
      <c r="DZ160" s="151">
        <f t="shared" si="215"/>
        <v>-7.7728227779670367E-2</v>
      </c>
      <c r="EA160" s="151" t="str">
        <f t="shared" si="216"/>
        <v/>
      </c>
      <c r="EB160" s="151">
        <f t="shared" si="217"/>
        <v>7.7728227779670367E-2</v>
      </c>
      <c r="EC160" s="151" t="str">
        <f t="shared" si="218"/>
        <v/>
      </c>
      <c r="ED160" s="151" t="str">
        <f t="shared" si="219"/>
        <v xml:space="preserve">
</v>
      </c>
      <c r="EE160" s="151">
        <f t="shared" si="220"/>
        <v>-0.1661156695666087</v>
      </c>
      <c r="EF160" s="151" t="str">
        <f t="shared" si="221"/>
        <v>-</v>
      </c>
      <c r="EG160" s="151">
        <f t="shared" si="222"/>
        <v>0.1661156695666087</v>
      </c>
      <c r="EH160" s="151" t="str">
        <f t="shared" si="223"/>
        <v>small</v>
      </c>
      <c r="EI160" s="151" t="str">
        <f t="shared" si="224"/>
        <v>-
small</v>
      </c>
    </row>
    <row r="161" spans="1:139" s="27" customFormat="1" x14ac:dyDescent="0.2">
      <c r="A161" s="95" t="s">
        <v>344</v>
      </c>
      <c r="B161" s="95"/>
      <c r="C161" s="95" t="s">
        <v>345</v>
      </c>
      <c r="D161" s="98">
        <v>2.96</v>
      </c>
      <c r="E161" s="98">
        <v>0.94</v>
      </c>
      <c r="F161" s="126">
        <v>55</v>
      </c>
      <c r="G161" s="98">
        <v>3</v>
      </c>
      <c r="H161" s="98">
        <v>0.89</v>
      </c>
      <c r="I161" s="126">
        <v>29</v>
      </c>
      <c r="J161" s="98" t="s">
        <v>442</v>
      </c>
      <c r="K161" s="98" t="s">
        <v>442</v>
      </c>
      <c r="L161" s="126" t="s">
        <v>442</v>
      </c>
      <c r="M161" s="98">
        <v>2.91</v>
      </c>
      <c r="N161" s="98">
        <v>1.06</v>
      </c>
      <c r="O161" s="126">
        <v>22</v>
      </c>
      <c r="P161" s="98">
        <v>2.92</v>
      </c>
      <c r="Q161" s="98">
        <v>1.1200000000000001</v>
      </c>
      <c r="R161" s="126">
        <v>13</v>
      </c>
      <c r="S161" s="98">
        <v>3</v>
      </c>
      <c r="T161" s="98">
        <v>0.71</v>
      </c>
      <c r="U161" s="126">
        <v>13</v>
      </c>
      <c r="V161" s="98">
        <v>3.11</v>
      </c>
      <c r="W161" s="98">
        <v>1.03</v>
      </c>
      <c r="X161" s="126">
        <v>28</v>
      </c>
      <c r="Y161" s="98">
        <v>2.81</v>
      </c>
      <c r="Z161" s="98">
        <v>0.83</v>
      </c>
      <c r="AA161" s="126">
        <v>27</v>
      </c>
      <c r="AB161" s="98">
        <v>2.98</v>
      </c>
      <c r="AC161" s="98">
        <v>0.92</v>
      </c>
      <c r="AD161" s="126">
        <v>42</v>
      </c>
      <c r="AE161" s="98">
        <v>2.92</v>
      </c>
      <c r="AF161" s="98">
        <v>1.04</v>
      </c>
      <c r="AG161" s="126">
        <v>13</v>
      </c>
      <c r="AH161" s="98">
        <v>2.7101449275362324</v>
      </c>
      <c r="AI161" s="98">
        <v>1.0585985362922377</v>
      </c>
      <c r="AJ161" s="126">
        <v>69</v>
      </c>
      <c r="AK161" s="98">
        <v>2.8235294117647061</v>
      </c>
      <c r="AL161" s="98">
        <v>1.1926692303602571</v>
      </c>
      <c r="AM161" s="126">
        <v>34</v>
      </c>
      <c r="AN161" s="98">
        <v>2.6666666666666665</v>
      </c>
      <c r="AO161" s="98">
        <v>0.81649658092772592</v>
      </c>
      <c r="AP161" s="126">
        <v>6</v>
      </c>
      <c r="AQ161" s="98">
        <v>2.5862068965517238</v>
      </c>
      <c r="AR161" s="98">
        <v>0.94556262085106701</v>
      </c>
      <c r="AS161" s="126">
        <v>29</v>
      </c>
      <c r="AT161" s="98">
        <v>2.7777777777777777</v>
      </c>
      <c r="AU161" s="98">
        <v>1.3017082793177757</v>
      </c>
      <c r="AV161" s="126">
        <v>9</v>
      </c>
      <c r="AW161" s="98">
        <v>2.8095238095238102</v>
      </c>
      <c r="AX161" s="98">
        <v>1.2090925365350502</v>
      </c>
      <c r="AY161" s="126">
        <v>21</v>
      </c>
      <c r="AZ161" s="98">
        <v>2.7941176470588238</v>
      </c>
      <c r="BA161" s="98">
        <v>1.122211338728162</v>
      </c>
      <c r="BB161" s="126">
        <v>34</v>
      </c>
      <c r="BC161" s="98">
        <v>2.6285714285714281</v>
      </c>
      <c r="BD161" s="98">
        <v>1.0025178386476337</v>
      </c>
      <c r="BE161" s="126">
        <v>35</v>
      </c>
      <c r="BF161" s="98">
        <v>2.7241379310344827</v>
      </c>
      <c r="BG161" s="98">
        <v>1.0561948160321506</v>
      </c>
      <c r="BH161" s="126">
        <v>58</v>
      </c>
      <c r="BI161" s="98">
        <v>2.6363636363636362</v>
      </c>
      <c r="BJ161" s="98">
        <v>1.1200649331826502</v>
      </c>
      <c r="BK161" s="126">
        <v>11</v>
      </c>
      <c r="BL161" s="7"/>
      <c r="BM161" s="17" t="str">
        <f t="shared" si="151"/>
        <v>N&lt;5</v>
      </c>
      <c r="BN161" s="14" t="str">
        <f t="shared" si="150"/>
        <v>N&lt;5</v>
      </c>
      <c r="BO161" s="14" t="str">
        <f t="shared" si="152"/>
        <v>N&lt;5</v>
      </c>
      <c r="BP161" s="14" t="str">
        <f t="shared" si="153"/>
        <v>N&lt;5</v>
      </c>
      <c r="BQ161" s="14" t="str">
        <f t="shared" si="154"/>
        <v>N&lt;5
N&lt;5</v>
      </c>
      <c r="BR161" s="17">
        <f t="shared" si="155"/>
        <v>0.10112359550561782</v>
      </c>
      <c r="BS161" s="14" t="str">
        <f t="shared" si="156"/>
        <v>ntt</v>
      </c>
      <c r="BT161" s="14">
        <f t="shared" si="157"/>
        <v>0.10112359550561782</v>
      </c>
      <c r="BU161" s="14" t="str">
        <f t="shared" si="158"/>
        <v>small</v>
      </c>
      <c r="BV161" s="14" t="str">
        <f t="shared" si="159"/>
        <v>ntt
small</v>
      </c>
      <c r="BW161" s="17">
        <f t="shared" si="160"/>
        <v>-7.142857142857148E-2</v>
      </c>
      <c r="BX161" s="14" t="str">
        <f t="shared" si="161"/>
        <v/>
      </c>
      <c r="BY161" s="14">
        <f t="shared" si="162"/>
        <v>7.142857142857148E-2</v>
      </c>
      <c r="BZ161" s="14" t="str">
        <f t="shared" si="163"/>
        <v/>
      </c>
      <c r="CA161" s="14" t="str">
        <f t="shared" si="164"/>
        <v xml:space="preserve">
</v>
      </c>
      <c r="CB161" s="17">
        <f t="shared" si="165"/>
        <v>0.29126213592232991</v>
      </c>
      <c r="CC161" s="14" t="str">
        <f t="shared" si="166"/>
        <v>women</v>
      </c>
      <c r="CD161" s="14">
        <f t="shared" si="167"/>
        <v>0.29126213592232991</v>
      </c>
      <c r="CE161" s="14" t="str">
        <f t="shared" si="168"/>
        <v>small</v>
      </c>
      <c r="CF161" s="14" t="str">
        <f t="shared" si="169"/>
        <v>women
small</v>
      </c>
      <c r="CG161" s="17">
        <f t="shared" si="170"/>
        <v>6.521739130434788E-2</v>
      </c>
      <c r="CH161" s="14" t="str">
        <f t="shared" si="171"/>
        <v/>
      </c>
      <c r="CI161" s="14">
        <f t="shared" si="172"/>
        <v>6.521739130434788E-2</v>
      </c>
      <c r="CJ161" s="14" t="str">
        <f t="shared" si="173"/>
        <v/>
      </c>
      <c r="CK161" s="14" t="str">
        <f t="shared" si="174"/>
        <v xml:space="preserve">
</v>
      </c>
      <c r="CL161" s="17">
        <f t="shared" si="175"/>
        <v>-0.23602438875354007</v>
      </c>
      <c r="CM161" s="14" t="str">
        <f t="shared" si="176"/>
        <v>-</v>
      </c>
      <c r="CN161" s="14">
        <f t="shared" si="177"/>
        <v>0.23602438875354007</v>
      </c>
      <c r="CO161" s="14" t="str">
        <f t="shared" si="178"/>
        <v>small</v>
      </c>
      <c r="CP161" s="14" t="str">
        <f t="shared" si="179"/>
        <v>-
small</v>
      </c>
      <c r="CQ161" s="17">
        <f t="shared" si="180"/>
        <v>-0.14796272406724983</v>
      </c>
      <c r="CR161" s="17" t="str">
        <f t="shared" si="181"/>
        <v>-</v>
      </c>
      <c r="CS161" s="17">
        <f t="shared" si="182"/>
        <v>0.14796272406724983</v>
      </c>
      <c r="CT161" s="17" t="str">
        <f t="shared" si="183"/>
        <v>small</v>
      </c>
      <c r="CU161" s="17" t="str">
        <f t="shared" si="184"/>
        <v>-
small</v>
      </c>
      <c r="CV161" s="151" t="str">
        <f t="shared" si="185"/>
        <v>N&lt;5</v>
      </c>
      <c r="CW161" s="17" t="str">
        <f t="shared" si="186"/>
        <v>N&lt;5</v>
      </c>
      <c r="CX161" s="17" t="str">
        <f t="shared" si="187"/>
        <v>N&lt;5</v>
      </c>
      <c r="CY161" s="17" t="str">
        <f t="shared" si="188"/>
        <v>N&lt;5</v>
      </c>
      <c r="CZ161" s="17" t="str">
        <f t="shared" si="189"/>
        <v>N&lt;5
N&lt;5</v>
      </c>
      <c r="DA161" s="17">
        <f t="shared" si="190"/>
        <v>-0.34243433095614739</v>
      </c>
      <c r="DB161" s="17" t="str">
        <f t="shared" si="191"/>
        <v>-</v>
      </c>
      <c r="DC161" s="17">
        <f t="shared" si="192"/>
        <v>0.34243433095614739</v>
      </c>
      <c r="DD161" s="17" t="str">
        <f t="shared" si="193"/>
        <v>moderate</v>
      </c>
      <c r="DE161" s="17" t="str">
        <f t="shared" si="194"/>
        <v>-
moderate</v>
      </c>
      <c r="DF161" s="17">
        <f t="shared" si="195"/>
        <v>-0.10925813754273793</v>
      </c>
      <c r="DG161" s="17" t="str">
        <f t="shared" si="196"/>
        <v>-</v>
      </c>
      <c r="DH161" s="17">
        <f t="shared" si="197"/>
        <v>0.10925813754273793</v>
      </c>
      <c r="DI161" s="17" t="str">
        <f t="shared" si="198"/>
        <v>small</v>
      </c>
      <c r="DJ161" s="17" t="str">
        <f t="shared" si="199"/>
        <v>-
small</v>
      </c>
      <c r="DK161" s="17">
        <f t="shared" si="200"/>
        <v>-0.15753648684495714</v>
      </c>
      <c r="DL161" s="17" t="str">
        <f t="shared" si="201"/>
        <v>-</v>
      </c>
      <c r="DM161" s="17">
        <f t="shared" si="202"/>
        <v>0.15753648684495714</v>
      </c>
      <c r="DN161" s="17" t="str">
        <f t="shared" si="203"/>
        <v>small</v>
      </c>
      <c r="DO161" s="17" t="str">
        <f t="shared" si="204"/>
        <v>-
small</v>
      </c>
      <c r="DP161" s="17">
        <f t="shared" si="205"/>
        <v>-0.28148205426187872</v>
      </c>
      <c r="DQ161" s="17" t="str">
        <f t="shared" si="206"/>
        <v>-</v>
      </c>
      <c r="DR161" s="17">
        <f t="shared" si="207"/>
        <v>0.28148205426187872</v>
      </c>
      <c r="DS161" s="17" t="str">
        <f t="shared" si="208"/>
        <v>small</v>
      </c>
      <c r="DT161" s="17" t="str">
        <f t="shared" si="209"/>
        <v>-
small</v>
      </c>
      <c r="DU161" s="17">
        <f t="shared" si="210"/>
        <v>-0.18097291083948552</v>
      </c>
      <c r="DV161" s="17" t="str">
        <f t="shared" si="211"/>
        <v>-</v>
      </c>
      <c r="DW161" s="17">
        <f t="shared" si="212"/>
        <v>0.18097291083948552</v>
      </c>
      <c r="DX161" s="17" t="str">
        <f t="shared" si="213"/>
        <v>small</v>
      </c>
      <c r="DY161" s="17" t="str">
        <f t="shared" si="214"/>
        <v>-
small</v>
      </c>
      <c r="DZ161" s="17">
        <f t="shared" si="215"/>
        <v>-0.2422489346489359</v>
      </c>
      <c r="EA161" s="17" t="str">
        <f t="shared" si="216"/>
        <v>-</v>
      </c>
      <c r="EB161" s="17">
        <f t="shared" si="217"/>
        <v>0.2422489346489359</v>
      </c>
      <c r="EC161" s="17" t="str">
        <f t="shared" si="218"/>
        <v>small</v>
      </c>
      <c r="ED161" s="17" t="str">
        <f t="shared" si="219"/>
        <v>-
small</v>
      </c>
      <c r="EE161" s="17">
        <f t="shared" si="220"/>
        <v>-0.25323207184999053</v>
      </c>
      <c r="EF161" s="17" t="str">
        <f t="shared" si="221"/>
        <v>-</v>
      </c>
      <c r="EG161" s="17">
        <f t="shared" si="222"/>
        <v>0.25323207184999053</v>
      </c>
      <c r="EH161" s="17" t="str">
        <f t="shared" si="223"/>
        <v>small</v>
      </c>
      <c r="EI161" s="17" t="str">
        <f t="shared" si="224"/>
        <v>-
small</v>
      </c>
    </row>
    <row r="162" spans="1:139" x14ac:dyDescent="0.2">
      <c r="A162" s="2" t="s">
        <v>346</v>
      </c>
      <c r="B162" s="2"/>
      <c r="C162" s="2" t="s">
        <v>347</v>
      </c>
      <c r="D162" s="31">
        <v>2.88</v>
      </c>
      <c r="E162" s="31">
        <v>1.03</v>
      </c>
      <c r="F162" s="125">
        <v>56</v>
      </c>
      <c r="G162" s="31">
        <v>3</v>
      </c>
      <c r="H162" s="31">
        <v>1.1399999999999999</v>
      </c>
      <c r="I162" s="125">
        <v>30</v>
      </c>
      <c r="J162" s="31">
        <v>2.8</v>
      </c>
      <c r="K162" s="31">
        <v>0.45</v>
      </c>
      <c r="L162" s="125">
        <v>5</v>
      </c>
      <c r="M162" s="31">
        <v>2.71</v>
      </c>
      <c r="N162" s="31">
        <v>0.96</v>
      </c>
      <c r="O162" s="125">
        <v>21</v>
      </c>
      <c r="P162" s="31">
        <v>2.92</v>
      </c>
      <c r="Q162" s="31">
        <v>1.1200000000000001</v>
      </c>
      <c r="R162" s="125">
        <v>13</v>
      </c>
      <c r="S162" s="31">
        <v>3</v>
      </c>
      <c r="T162" s="31">
        <v>1.3</v>
      </c>
      <c r="U162" s="125">
        <v>14</v>
      </c>
      <c r="V162" s="31">
        <v>2.96</v>
      </c>
      <c r="W162" s="31">
        <v>1</v>
      </c>
      <c r="X162" s="125">
        <v>28</v>
      </c>
      <c r="Y162" s="31">
        <v>2.79</v>
      </c>
      <c r="Z162" s="31">
        <v>1.07</v>
      </c>
      <c r="AA162" s="125">
        <v>28</v>
      </c>
      <c r="AB162" s="31">
        <v>3</v>
      </c>
      <c r="AC162" s="31">
        <v>1.04</v>
      </c>
      <c r="AD162" s="125">
        <v>42</v>
      </c>
      <c r="AE162" s="31">
        <v>2.5</v>
      </c>
      <c r="AF162" s="31">
        <v>0.94</v>
      </c>
      <c r="AG162" s="125">
        <v>14</v>
      </c>
      <c r="AH162" s="31">
        <v>2.7285714285714273</v>
      </c>
      <c r="AI162" s="31">
        <v>1.1283106337034867</v>
      </c>
      <c r="AJ162" s="125">
        <v>70</v>
      </c>
      <c r="AK162" s="31">
        <v>2.7714285714285718</v>
      </c>
      <c r="AL162" s="31">
        <v>1.2147552231214487</v>
      </c>
      <c r="AM162" s="125">
        <v>35</v>
      </c>
      <c r="AN162" s="31">
        <v>2.3333333333333335</v>
      </c>
      <c r="AO162" s="31">
        <v>1.0327955589886446</v>
      </c>
      <c r="AP162" s="125">
        <v>6</v>
      </c>
      <c r="AQ162" s="31">
        <v>2.7586206896551726</v>
      </c>
      <c r="AR162" s="31">
        <v>1.0574623402207863</v>
      </c>
      <c r="AS162" s="125">
        <v>29</v>
      </c>
      <c r="AT162" s="31">
        <v>2.6</v>
      </c>
      <c r="AU162" s="31">
        <v>1.3498971154211057</v>
      </c>
      <c r="AV162" s="125">
        <v>10</v>
      </c>
      <c r="AW162" s="31">
        <v>2.8181818181818179</v>
      </c>
      <c r="AX162" s="31">
        <v>1.2203186015043321</v>
      </c>
      <c r="AY162" s="125">
        <v>22</v>
      </c>
      <c r="AZ162" s="31">
        <v>2.6764705882352939</v>
      </c>
      <c r="BA162" s="31">
        <v>1.0932461597350347</v>
      </c>
      <c r="BB162" s="125">
        <v>34</v>
      </c>
      <c r="BC162" s="31">
        <v>2.7777777777777777</v>
      </c>
      <c r="BD162" s="31">
        <v>1.1737877907772671</v>
      </c>
      <c r="BE162" s="125">
        <v>36</v>
      </c>
      <c r="BF162" s="31">
        <v>2.7796610169491527</v>
      </c>
      <c r="BG162" s="31">
        <v>1.1152206617923659</v>
      </c>
      <c r="BH162" s="125">
        <v>59</v>
      </c>
      <c r="BI162" s="31">
        <v>2.4545454545454546</v>
      </c>
      <c r="BJ162" s="31">
        <v>1.2135597524338357</v>
      </c>
      <c r="BK162" s="125">
        <v>11</v>
      </c>
      <c r="BL162" s="6"/>
      <c r="BM162" s="17">
        <f t="shared" si="151"/>
        <v>0.17543859649122825</v>
      </c>
      <c r="BN162" s="14" t="str">
        <f t="shared" si="150"/>
        <v>pre-ten</v>
      </c>
      <c r="BO162" s="14">
        <f t="shared" si="152"/>
        <v>0.17543859649122825</v>
      </c>
      <c r="BP162" s="14" t="str">
        <f t="shared" si="153"/>
        <v>small</v>
      </c>
      <c r="BQ162" s="14" t="str">
        <f t="shared" si="154"/>
        <v>pre-ten
small</v>
      </c>
      <c r="BR162" s="17">
        <f t="shared" si="155"/>
        <v>0.25438596491228077</v>
      </c>
      <c r="BS162" s="14" t="str">
        <f t="shared" si="156"/>
        <v>ntt</v>
      </c>
      <c r="BT162" s="14">
        <f t="shared" si="157"/>
        <v>0.25438596491228077</v>
      </c>
      <c r="BU162" s="14" t="str">
        <f t="shared" si="158"/>
        <v>small</v>
      </c>
      <c r="BV162" s="14" t="str">
        <f t="shared" si="159"/>
        <v>ntt
small</v>
      </c>
      <c r="BW162" s="17">
        <f t="shared" si="160"/>
        <v>-7.142857142857148E-2</v>
      </c>
      <c r="BX162" s="14" t="str">
        <f t="shared" si="161"/>
        <v/>
      </c>
      <c r="BY162" s="14">
        <f t="shared" si="162"/>
        <v>7.142857142857148E-2</v>
      </c>
      <c r="BZ162" s="14" t="str">
        <f t="shared" si="163"/>
        <v/>
      </c>
      <c r="CA162" s="14" t="str">
        <f t="shared" si="164"/>
        <v xml:space="preserve">
</v>
      </c>
      <c r="CB162" s="17">
        <f t="shared" si="165"/>
        <v>0.16999999999999993</v>
      </c>
      <c r="CC162" s="14" t="str">
        <f t="shared" si="166"/>
        <v>women</v>
      </c>
      <c r="CD162" s="14">
        <f t="shared" si="167"/>
        <v>0.16999999999999993</v>
      </c>
      <c r="CE162" s="14" t="str">
        <f t="shared" si="168"/>
        <v>small</v>
      </c>
      <c r="CF162" s="14" t="str">
        <f t="shared" si="169"/>
        <v>women
small</v>
      </c>
      <c r="CG162" s="17">
        <f t="shared" si="170"/>
        <v>0.48076923076923073</v>
      </c>
      <c r="CH162" s="14" t="str">
        <f t="shared" si="171"/>
        <v>foc</v>
      </c>
      <c r="CI162" s="14">
        <f t="shared" si="172"/>
        <v>0.48076923076923073</v>
      </c>
      <c r="CJ162" s="14" t="str">
        <f t="shared" si="173"/>
        <v>moderate</v>
      </c>
      <c r="CK162" s="14" t="str">
        <f t="shared" si="174"/>
        <v>foc
moderate</v>
      </c>
      <c r="CL162" s="17">
        <f t="shared" si="175"/>
        <v>-0.13420822857224537</v>
      </c>
      <c r="CM162" s="14" t="str">
        <f t="shared" si="176"/>
        <v>-</v>
      </c>
      <c r="CN162" s="14">
        <f t="shared" si="177"/>
        <v>0.13420822857224537</v>
      </c>
      <c r="CO162" s="14" t="str">
        <f t="shared" si="178"/>
        <v>small</v>
      </c>
      <c r="CP162" s="14" t="str">
        <f t="shared" si="179"/>
        <v>-
small</v>
      </c>
      <c r="CQ162" s="17">
        <f t="shared" si="180"/>
        <v>-0.1881625402557138</v>
      </c>
      <c r="CR162" s="17" t="str">
        <f t="shared" si="181"/>
        <v>-</v>
      </c>
      <c r="CS162" s="17">
        <f t="shared" si="182"/>
        <v>0.1881625402557138</v>
      </c>
      <c r="CT162" s="17" t="str">
        <f t="shared" si="183"/>
        <v>small</v>
      </c>
      <c r="CU162" s="17" t="str">
        <f t="shared" si="184"/>
        <v>-
small</v>
      </c>
      <c r="CV162" s="151">
        <f t="shared" si="185"/>
        <v>-0.45184805705753162</v>
      </c>
      <c r="CW162" s="17" t="str">
        <f t="shared" si="186"/>
        <v>-</v>
      </c>
      <c r="CX162" s="17">
        <f t="shared" si="187"/>
        <v>0.45184805705753162</v>
      </c>
      <c r="CY162" s="17" t="str">
        <f t="shared" si="188"/>
        <v>moderate</v>
      </c>
      <c r="CZ162" s="17" t="str">
        <f t="shared" si="189"/>
        <v>-
moderate</v>
      </c>
      <c r="DA162" s="17">
        <f t="shared" si="190"/>
        <v>4.5978648889776229E-2</v>
      </c>
      <c r="DB162" s="17" t="str">
        <f t="shared" si="191"/>
        <v/>
      </c>
      <c r="DC162" s="17">
        <f t="shared" si="192"/>
        <v>4.5978648889776229E-2</v>
      </c>
      <c r="DD162" s="17" t="str">
        <f t="shared" si="193"/>
        <v/>
      </c>
      <c r="DE162" s="17" t="str">
        <f t="shared" si="194"/>
        <v xml:space="preserve">
</v>
      </c>
      <c r="DF162" s="17">
        <f t="shared" si="195"/>
        <v>-0.2370551031959014</v>
      </c>
      <c r="DG162" s="17" t="str">
        <f t="shared" si="196"/>
        <v>-</v>
      </c>
      <c r="DH162" s="17">
        <f t="shared" si="197"/>
        <v>0.2370551031959014</v>
      </c>
      <c r="DI162" s="17" t="str">
        <f t="shared" si="198"/>
        <v>small</v>
      </c>
      <c r="DJ162" s="17" t="str">
        <f t="shared" si="199"/>
        <v>-
small</v>
      </c>
      <c r="DK162" s="17">
        <f t="shared" si="200"/>
        <v>-0.14899238739297105</v>
      </c>
      <c r="DL162" s="17" t="str">
        <f t="shared" si="201"/>
        <v>-</v>
      </c>
      <c r="DM162" s="17">
        <f t="shared" si="202"/>
        <v>0.14899238739297105</v>
      </c>
      <c r="DN162" s="17" t="str">
        <f t="shared" si="203"/>
        <v>small</v>
      </c>
      <c r="DO162" s="17" t="str">
        <f t="shared" si="204"/>
        <v>-
small</v>
      </c>
      <c r="DP162" s="17">
        <f t="shared" si="205"/>
        <v>-0.25934635968300479</v>
      </c>
      <c r="DQ162" s="17" t="str">
        <f t="shared" si="206"/>
        <v>-</v>
      </c>
      <c r="DR162" s="17">
        <f t="shared" si="207"/>
        <v>0.25934635968300479</v>
      </c>
      <c r="DS162" s="17" t="str">
        <f t="shared" si="208"/>
        <v>small</v>
      </c>
      <c r="DT162" s="17" t="str">
        <f t="shared" si="209"/>
        <v>-
small</v>
      </c>
      <c r="DU162" s="17">
        <f t="shared" si="210"/>
        <v>-1.0412633627862971E-2</v>
      </c>
      <c r="DV162" s="17" t="str">
        <f t="shared" si="211"/>
        <v/>
      </c>
      <c r="DW162" s="17">
        <f t="shared" si="212"/>
        <v>1.0412633627862971E-2</v>
      </c>
      <c r="DX162" s="17" t="str">
        <f t="shared" si="213"/>
        <v/>
      </c>
      <c r="DY162" s="17" t="str">
        <f t="shared" si="214"/>
        <v xml:space="preserve">
</v>
      </c>
      <c r="DZ162" s="17">
        <f t="shared" si="215"/>
        <v>-0.19757433716904224</v>
      </c>
      <c r="EA162" s="17" t="str">
        <f t="shared" si="216"/>
        <v>-</v>
      </c>
      <c r="EB162" s="17">
        <f t="shared" si="217"/>
        <v>0.19757433716904224</v>
      </c>
      <c r="EC162" s="17" t="str">
        <f t="shared" si="218"/>
        <v>small</v>
      </c>
      <c r="ED162" s="17" t="str">
        <f t="shared" si="219"/>
        <v>-
small</v>
      </c>
      <c r="EE162" s="17">
        <f t="shared" si="220"/>
        <v>-3.7455547914624528E-2</v>
      </c>
      <c r="EF162" s="17" t="str">
        <f t="shared" si="221"/>
        <v/>
      </c>
      <c r="EG162" s="17">
        <f t="shared" si="222"/>
        <v>3.7455547914624528E-2</v>
      </c>
      <c r="EH162" s="17" t="str">
        <f t="shared" si="223"/>
        <v/>
      </c>
      <c r="EI162" s="17" t="str">
        <f t="shared" si="224"/>
        <v xml:space="preserve">
</v>
      </c>
    </row>
    <row r="163" spans="1:139" s="27" customFormat="1" ht="24" x14ac:dyDescent="0.2">
      <c r="A163" s="95" t="s">
        <v>348</v>
      </c>
      <c r="B163" s="95"/>
      <c r="C163" s="95" t="s">
        <v>349</v>
      </c>
      <c r="D163" s="98">
        <v>2.68</v>
      </c>
      <c r="E163" s="98">
        <v>0.94</v>
      </c>
      <c r="F163" s="126">
        <v>53</v>
      </c>
      <c r="G163" s="98">
        <v>2.86</v>
      </c>
      <c r="H163" s="98">
        <v>0.93</v>
      </c>
      <c r="I163" s="126">
        <v>28</v>
      </c>
      <c r="J163" s="98" t="s">
        <v>442</v>
      </c>
      <c r="K163" s="98" t="s">
        <v>442</v>
      </c>
      <c r="L163" s="126" t="s">
        <v>442</v>
      </c>
      <c r="M163" s="98">
        <v>2.33</v>
      </c>
      <c r="N163" s="98">
        <v>0.86</v>
      </c>
      <c r="O163" s="126">
        <v>21</v>
      </c>
      <c r="P163" s="98">
        <v>2.83</v>
      </c>
      <c r="Q163" s="98">
        <v>1.03</v>
      </c>
      <c r="R163" s="126">
        <v>12</v>
      </c>
      <c r="S163" s="98">
        <v>2.69</v>
      </c>
      <c r="T163" s="98">
        <v>0.85</v>
      </c>
      <c r="U163" s="126">
        <v>13</v>
      </c>
      <c r="V163" s="98">
        <v>2.67</v>
      </c>
      <c r="W163" s="98">
        <v>1.04</v>
      </c>
      <c r="X163" s="126">
        <v>27</v>
      </c>
      <c r="Y163" s="98">
        <v>2.69</v>
      </c>
      <c r="Z163" s="98">
        <v>0.84</v>
      </c>
      <c r="AA163" s="126">
        <v>26</v>
      </c>
      <c r="AB163" s="98">
        <v>2.78</v>
      </c>
      <c r="AC163" s="98">
        <v>0.88</v>
      </c>
      <c r="AD163" s="126">
        <v>41</v>
      </c>
      <c r="AE163" s="98">
        <v>2.33</v>
      </c>
      <c r="AF163" s="98">
        <v>1.07</v>
      </c>
      <c r="AG163" s="126">
        <v>12</v>
      </c>
      <c r="AH163" s="98">
        <v>2.890625</v>
      </c>
      <c r="AI163" s="98">
        <v>1.0407138499416242</v>
      </c>
      <c r="AJ163" s="126">
        <v>64</v>
      </c>
      <c r="AK163" s="98">
        <v>3.1</v>
      </c>
      <c r="AL163" s="98">
        <v>1.1249521062602221</v>
      </c>
      <c r="AM163" s="126">
        <v>30</v>
      </c>
      <c r="AN163" s="98">
        <v>2.6666666666666665</v>
      </c>
      <c r="AO163" s="98">
        <v>0.81649658092772603</v>
      </c>
      <c r="AP163" s="126">
        <v>6</v>
      </c>
      <c r="AQ163" s="98">
        <v>2.714285714285714</v>
      </c>
      <c r="AR163" s="98">
        <v>0.9759000729485332</v>
      </c>
      <c r="AS163" s="126">
        <v>28</v>
      </c>
      <c r="AT163" s="98">
        <v>3.3333333333333335</v>
      </c>
      <c r="AU163" s="98">
        <v>1.1180339887498949</v>
      </c>
      <c r="AV163" s="126">
        <v>9</v>
      </c>
      <c r="AW163" s="98">
        <v>2.9411764705882355</v>
      </c>
      <c r="AX163" s="98">
        <v>1.1974237050483694</v>
      </c>
      <c r="AY163" s="126">
        <v>17</v>
      </c>
      <c r="AZ163" s="98">
        <v>2.8437500000000004</v>
      </c>
      <c r="BA163" s="98">
        <v>1.1390254748064526</v>
      </c>
      <c r="BB163" s="126">
        <v>32</v>
      </c>
      <c r="BC163" s="98">
        <v>2.9375000000000004</v>
      </c>
      <c r="BD163" s="98">
        <v>0.94825816547346276</v>
      </c>
      <c r="BE163" s="126">
        <v>32</v>
      </c>
      <c r="BF163" s="98">
        <v>2.9818181818181819</v>
      </c>
      <c r="BG163" s="98">
        <v>1.0090499582190258</v>
      </c>
      <c r="BH163" s="126">
        <v>55</v>
      </c>
      <c r="BI163" s="98">
        <v>2.3333333333333335</v>
      </c>
      <c r="BJ163" s="98">
        <v>1.1180339887498949</v>
      </c>
      <c r="BK163" s="126">
        <v>9</v>
      </c>
      <c r="BL163" s="7"/>
      <c r="BM163" s="17" t="str">
        <f t="shared" si="151"/>
        <v>N&lt;5</v>
      </c>
      <c r="BN163" s="14" t="str">
        <f t="shared" si="150"/>
        <v>N&lt;5</v>
      </c>
      <c r="BO163" s="14" t="str">
        <f t="shared" si="152"/>
        <v>N&lt;5</v>
      </c>
      <c r="BP163" s="14" t="str">
        <f t="shared" si="153"/>
        <v>N&lt;5</v>
      </c>
      <c r="BQ163" s="14" t="str">
        <f t="shared" si="154"/>
        <v>N&lt;5
N&lt;5</v>
      </c>
      <c r="BR163" s="17">
        <f t="shared" si="155"/>
        <v>0.56989247311827929</v>
      </c>
      <c r="BS163" s="14" t="str">
        <f t="shared" si="156"/>
        <v>ntt</v>
      </c>
      <c r="BT163" s="14">
        <f t="shared" si="157"/>
        <v>0.56989247311827929</v>
      </c>
      <c r="BU163" s="14" t="str">
        <f t="shared" si="158"/>
        <v>Large</v>
      </c>
      <c r="BV163" s="14" t="str">
        <f t="shared" si="159"/>
        <v>ntt
Large</v>
      </c>
      <c r="BW163" s="17">
        <f t="shared" si="160"/>
        <v>0.13592233009708748</v>
      </c>
      <c r="BX163" s="14" t="str">
        <f t="shared" si="161"/>
        <v>assoc</v>
      </c>
      <c r="BY163" s="14">
        <f t="shared" si="162"/>
        <v>0.13592233009708748</v>
      </c>
      <c r="BZ163" s="14" t="str">
        <f t="shared" si="163"/>
        <v>small</v>
      </c>
      <c r="CA163" s="14" t="str">
        <f t="shared" si="164"/>
        <v>assoc
small</v>
      </c>
      <c r="CB163" s="17">
        <f t="shared" si="165"/>
        <v>-1.9230769230769246E-2</v>
      </c>
      <c r="CC163" s="14" t="str">
        <f t="shared" si="166"/>
        <v/>
      </c>
      <c r="CD163" s="14">
        <f t="shared" si="167"/>
        <v>1.9230769230769246E-2</v>
      </c>
      <c r="CE163" s="14" t="str">
        <f t="shared" si="168"/>
        <v/>
      </c>
      <c r="CF163" s="14" t="str">
        <f t="shared" si="169"/>
        <v xml:space="preserve">
</v>
      </c>
      <c r="CG163" s="17">
        <f t="shared" si="170"/>
        <v>0.51136363636363602</v>
      </c>
      <c r="CH163" s="14" t="str">
        <f t="shared" si="171"/>
        <v>foc</v>
      </c>
      <c r="CI163" s="14">
        <f t="shared" si="172"/>
        <v>0.51136363636363602</v>
      </c>
      <c r="CJ163" s="14" t="str">
        <f t="shared" si="173"/>
        <v>Large</v>
      </c>
      <c r="CK163" s="14" t="str">
        <f t="shared" si="174"/>
        <v>foc
Large</v>
      </c>
      <c r="CL163" s="17">
        <f t="shared" si="175"/>
        <v>0.20238512249242599</v>
      </c>
      <c r="CM163" s="14" t="str">
        <f t="shared" si="176"/>
        <v>+</v>
      </c>
      <c r="CN163" s="14">
        <f t="shared" si="177"/>
        <v>0.20238512249242599</v>
      </c>
      <c r="CO163" s="14" t="str">
        <f t="shared" si="178"/>
        <v>small</v>
      </c>
      <c r="CP163" s="14" t="str">
        <f t="shared" si="179"/>
        <v>+
small</v>
      </c>
      <c r="CQ163" s="17">
        <f t="shared" si="180"/>
        <v>0.21334241579212956</v>
      </c>
      <c r="CR163" s="17" t="str">
        <f t="shared" si="181"/>
        <v>+</v>
      </c>
      <c r="CS163" s="17">
        <f t="shared" si="182"/>
        <v>0.21334241579212956</v>
      </c>
      <c r="CT163" s="17" t="str">
        <f t="shared" si="183"/>
        <v>small</v>
      </c>
      <c r="CU163" s="17" t="str">
        <f t="shared" si="184"/>
        <v>+
small</v>
      </c>
      <c r="CV163" s="151" t="str">
        <f t="shared" si="185"/>
        <v>N&lt;5</v>
      </c>
      <c r="CW163" s="17" t="str">
        <f t="shared" si="186"/>
        <v>N&lt;5</v>
      </c>
      <c r="CX163" s="17" t="str">
        <f t="shared" si="187"/>
        <v>N&lt;5</v>
      </c>
      <c r="CY163" s="17" t="str">
        <f t="shared" si="188"/>
        <v>N&lt;5</v>
      </c>
      <c r="CZ163" s="17" t="str">
        <f t="shared" si="189"/>
        <v>N&lt;5
N&lt;5</v>
      </c>
      <c r="DA163" s="17">
        <f t="shared" si="190"/>
        <v>0.39377567943473274</v>
      </c>
      <c r="DB163" s="17" t="str">
        <f t="shared" si="191"/>
        <v>+</v>
      </c>
      <c r="DC163" s="17">
        <f t="shared" si="192"/>
        <v>0.39377567943473274</v>
      </c>
      <c r="DD163" s="17" t="str">
        <f t="shared" si="193"/>
        <v>moderate</v>
      </c>
      <c r="DE163" s="17" t="str">
        <f t="shared" si="194"/>
        <v>+
moderate</v>
      </c>
      <c r="DF163" s="17">
        <f t="shared" si="195"/>
        <v>0.45019501946995771</v>
      </c>
      <c r="DG163" s="17" t="str">
        <f t="shared" si="196"/>
        <v>+</v>
      </c>
      <c r="DH163" s="17">
        <f t="shared" si="197"/>
        <v>0.45019501946995771</v>
      </c>
      <c r="DI163" s="17" t="str">
        <f t="shared" si="198"/>
        <v>moderate</v>
      </c>
      <c r="DJ163" s="17" t="str">
        <f t="shared" si="199"/>
        <v>+
moderate</v>
      </c>
      <c r="DK163" s="17">
        <f t="shared" si="200"/>
        <v>0.20976407058693514</v>
      </c>
      <c r="DL163" s="17" t="str">
        <f t="shared" si="201"/>
        <v>+</v>
      </c>
      <c r="DM163" s="17">
        <f t="shared" si="202"/>
        <v>0.20976407058693514</v>
      </c>
      <c r="DN163" s="17" t="str">
        <f t="shared" si="203"/>
        <v>small</v>
      </c>
      <c r="DO163" s="17" t="str">
        <f t="shared" si="204"/>
        <v>+
small</v>
      </c>
      <c r="DP163" s="17">
        <f t="shared" si="205"/>
        <v>0.15254268130352813</v>
      </c>
      <c r="DQ163" s="17" t="str">
        <f t="shared" si="206"/>
        <v>+</v>
      </c>
      <c r="DR163" s="17">
        <f t="shared" si="207"/>
        <v>0.15254268130352813</v>
      </c>
      <c r="DS163" s="17" t="str">
        <f t="shared" si="208"/>
        <v>small</v>
      </c>
      <c r="DT163" s="17" t="str">
        <f t="shared" si="209"/>
        <v>+
small</v>
      </c>
      <c r="DU163" s="17">
        <f t="shared" si="210"/>
        <v>0.26100487083749435</v>
      </c>
      <c r="DV163" s="17" t="str">
        <f t="shared" si="211"/>
        <v>+</v>
      </c>
      <c r="DW163" s="17">
        <f t="shared" si="212"/>
        <v>0.26100487083749435</v>
      </c>
      <c r="DX163" s="17" t="str">
        <f t="shared" si="213"/>
        <v>small</v>
      </c>
      <c r="DY163" s="17" t="str">
        <f t="shared" si="214"/>
        <v>+
small</v>
      </c>
      <c r="DZ163" s="17">
        <f t="shared" si="215"/>
        <v>0.20000811671841445</v>
      </c>
      <c r="EA163" s="17" t="str">
        <f t="shared" si="216"/>
        <v>+</v>
      </c>
      <c r="EB163" s="17">
        <f t="shared" si="217"/>
        <v>0.20000811671841445</v>
      </c>
      <c r="EC163" s="17" t="str">
        <f t="shared" si="218"/>
        <v>small</v>
      </c>
      <c r="ED163" s="17" t="str">
        <f t="shared" si="219"/>
        <v>+
small</v>
      </c>
      <c r="EE163" s="17">
        <f t="shared" si="220"/>
        <v>2.9814239699997884E-3</v>
      </c>
      <c r="EF163" s="17" t="str">
        <f t="shared" si="221"/>
        <v/>
      </c>
      <c r="EG163" s="17">
        <f t="shared" si="222"/>
        <v>2.9814239699997884E-3</v>
      </c>
      <c r="EH163" s="17" t="str">
        <f t="shared" si="223"/>
        <v/>
      </c>
      <c r="EI163" s="17" t="str">
        <f t="shared" si="224"/>
        <v xml:space="preserve">
</v>
      </c>
    </row>
    <row r="164" spans="1:139" s="47" customFormat="1" x14ac:dyDescent="0.2">
      <c r="A164" s="107"/>
      <c r="B164" s="107" t="s">
        <v>350</v>
      </c>
      <c r="C164" s="108" t="s">
        <v>351</v>
      </c>
      <c r="D164" s="112">
        <v>3.71</v>
      </c>
      <c r="E164" s="112">
        <v>0.88</v>
      </c>
      <c r="F164" s="127">
        <v>63</v>
      </c>
      <c r="G164" s="112">
        <v>3.82</v>
      </c>
      <c r="H164" s="112">
        <v>0.91</v>
      </c>
      <c r="I164" s="127">
        <v>32</v>
      </c>
      <c r="J164" s="112">
        <v>3.58</v>
      </c>
      <c r="K164" s="112">
        <v>0.5</v>
      </c>
      <c r="L164" s="127">
        <v>5</v>
      </c>
      <c r="M164" s="112">
        <v>3.59</v>
      </c>
      <c r="N164" s="112">
        <v>0.91</v>
      </c>
      <c r="O164" s="127">
        <v>26</v>
      </c>
      <c r="P164" s="112">
        <v>3.94</v>
      </c>
      <c r="Q164" s="112">
        <v>0.95</v>
      </c>
      <c r="R164" s="127">
        <v>14</v>
      </c>
      <c r="S164" s="112">
        <v>3.85</v>
      </c>
      <c r="T164" s="112">
        <v>0.63</v>
      </c>
      <c r="U164" s="127">
        <v>14</v>
      </c>
      <c r="V164" s="112">
        <v>3.85</v>
      </c>
      <c r="W164" s="112">
        <v>0.88</v>
      </c>
      <c r="X164" s="127">
        <v>30</v>
      </c>
      <c r="Y164" s="112">
        <v>3.57</v>
      </c>
      <c r="Z164" s="112">
        <v>0.88</v>
      </c>
      <c r="AA164" s="127">
        <v>33</v>
      </c>
      <c r="AB164" s="112">
        <v>3.68</v>
      </c>
      <c r="AC164" s="112">
        <v>0.91</v>
      </c>
      <c r="AD164" s="127">
        <v>48</v>
      </c>
      <c r="AE164" s="112">
        <v>3.79</v>
      </c>
      <c r="AF164" s="112">
        <v>0.8</v>
      </c>
      <c r="AG164" s="127">
        <v>15</v>
      </c>
      <c r="AH164" s="112">
        <v>3.7543835616438357</v>
      </c>
      <c r="AI164" s="112">
        <v>0.75400778492401999</v>
      </c>
      <c r="AJ164" s="127">
        <v>73</v>
      </c>
      <c r="AK164" s="112">
        <v>3.9041666666666668</v>
      </c>
      <c r="AL164" s="112">
        <v>0.86432260842151509</v>
      </c>
      <c r="AM164" s="127">
        <v>36</v>
      </c>
      <c r="AN164" s="112">
        <v>3.3433333333333337</v>
      </c>
      <c r="AO164" s="112">
        <v>0.42117296526090886</v>
      </c>
      <c r="AP164" s="127">
        <v>6</v>
      </c>
      <c r="AQ164" s="112">
        <v>3.66</v>
      </c>
      <c r="AR164" s="112">
        <v>0.62723201448905652</v>
      </c>
      <c r="AS164" s="127">
        <v>31</v>
      </c>
      <c r="AT164" s="112">
        <v>4.2150000000000007</v>
      </c>
      <c r="AU164" s="112">
        <v>0.73533439105393905</v>
      </c>
      <c r="AV164" s="127">
        <v>10</v>
      </c>
      <c r="AW164" s="112">
        <v>3.8004545454545453</v>
      </c>
      <c r="AX164" s="112">
        <v>0.93750670993269747</v>
      </c>
      <c r="AY164" s="127">
        <v>22</v>
      </c>
      <c r="AZ164" s="112">
        <v>3.8352941176470585</v>
      </c>
      <c r="BA164" s="112">
        <v>0.76608898642120193</v>
      </c>
      <c r="BB164" s="127">
        <v>34</v>
      </c>
      <c r="BC164" s="112">
        <v>3.6838461538461535</v>
      </c>
      <c r="BD164" s="112">
        <v>0.74604083204401295</v>
      </c>
      <c r="BE164" s="127">
        <v>39</v>
      </c>
      <c r="BF164" s="112">
        <v>3.801475409836065</v>
      </c>
      <c r="BG164" s="112">
        <v>0.70157640606844263</v>
      </c>
      <c r="BH164" s="127">
        <v>61</v>
      </c>
      <c r="BI164" s="112">
        <v>3.5149999999999992</v>
      </c>
      <c r="BJ164" s="112">
        <v>0.98065377079875526</v>
      </c>
      <c r="BK164" s="127">
        <v>12</v>
      </c>
      <c r="BL164" s="106"/>
      <c r="BM164" s="151">
        <f t="shared" si="151"/>
        <v>0.26373626373626347</v>
      </c>
      <c r="BN164" s="106" t="str">
        <f t="shared" si="150"/>
        <v>pre-ten</v>
      </c>
      <c r="BO164" s="106">
        <f t="shared" si="152"/>
        <v>0.26373626373626347</v>
      </c>
      <c r="BP164" s="106" t="str">
        <f t="shared" si="153"/>
        <v>small</v>
      </c>
      <c r="BQ164" s="106" t="str">
        <f t="shared" si="154"/>
        <v>pre-ten
small</v>
      </c>
      <c r="BR164" s="151">
        <f t="shared" si="155"/>
        <v>0.25274725274725274</v>
      </c>
      <c r="BS164" s="106" t="str">
        <f t="shared" si="156"/>
        <v>ntt</v>
      </c>
      <c r="BT164" s="106">
        <f t="shared" si="157"/>
        <v>0.25274725274725274</v>
      </c>
      <c r="BU164" s="106" t="str">
        <f t="shared" si="158"/>
        <v>small</v>
      </c>
      <c r="BV164" s="106" t="str">
        <f t="shared" si="159"/>
        <v>ntt
small</v>
      </c>
      <c r="BW164" s="151">
        <f t="shared" si="160"/>
        <v>9.4736842105263008E-2</v>
      </c>
      <c r="BX164" s="106" t="str">
        <f t="shared" si="161"/>
        <v/>
      </c>
      <c r="BY164" s="106">
        <f t="shared" si="162"/>
        <v>9.4736842105263008E-2</v>
      </c>
      <c r="BZ164" s="106" t="str">
        <f t="shared" si="163"/>
        <v/>
      </c>
      <c r="CA164" s="106" t="str">
        <f t="shared" si="164"/>
        <v xml:space="preserve">
</v>
      </c>
      <c r="CB164" s="151">
        <f t="shared" si="165"/>
        <v>0.31818181818181845</v>
      </c>
      <c r="CC164" s="106" t="str">
        <f t="shared" si="166"/>
        <v>women</v>
      </c>
      <c r="CD164" s="106">
        <f t="shared" si="167"/>
        <v>0.31818181818181845</v>
      </c>
      <c r="CE164" s="106" t="str">
        <f t="shared" si="168"/>
        <v>moderate</v>
      </c>
      <c r="CF164" s="106" t="str">
        <f t="shared" si="169"/>
        <v>women
moderate</v>
      </c>
      <c r="CG164" s="151">
        <f t="shared" si="170"/>
        <v>-0.12087912087912074</v>
      </c>
      <c r="CH164" s="106" t="str">
        <f t="shared" si="171"/>
        <v>white</v>
      </c>
      <c r="CI164" s="106">
        <f t="shared" si="172"/>
        <v>0.12087912087912074</v>
      </c>
      <c r="CJ164" s="106" t="str">
        <f t="shared" si="173"/>
        <v>small</v>
      </c>
      <c r="CK164" s="106" t="str">
        <f t="shared" si="174"/>
        <v>white
small</v>
      </c>
      <c r="CL164" s="151">
        <f t="shared" si="175"/>
        <v>5.886353235505145E-2</v>
      </c>
      <c r="CM164" s="106" t="str">
        <f t="shared" si="176"/>
        <v/>
      </c>
      <c r="CN164" s="106">
        <f t="shared" si="177"/>
        <v>5.886353235505145E-2</v>
      </c>
      <c r="CO164" s="106" t="str">
        <f t="shared" si="178"/>
        <v/>
      </c>
      <c r="CP164" s="106" t="str">
        <f t="shared" si="179"/>
        <v xml:space="preserve">
</v>
      </c>
      <c r="CQ164" s="151">
        <f t="shared" si="180"/>
        <v>9.7378763261067355E-2</v>
      </c>
      <c r="CR164" s="151" t="str">
        <f t="shared" si="181"/>
        <v/>
      </c>
      <c r="CS164" s="151">
        <f t="shared" si="182"/>
        <v>9.7378763261067355E-2</v>
      </c>
      <c r="CT164" s="151" t="str">
        <f t="shared" si="183"/>
        <v/>
      </c>
      <c r="CU164" s="151" t="str">
        <f t="shared" si="184"/>
        <v xml:space="preserve">
</v>
      </c>
      <c r="CV164" s="151">
        <f t="shared" si="185"/>
        <v>-0.56192274003165354</v>
      </c>
      <c r="CW164" s="151" t="str">
        <f t="shared" si="186"/>
        <v>-</v>
      </c>
      <c r="CX164" s="151">
        <f t="shared" si="187"/>
        <v>0.56192274003165354</v>
      </c>
      <c r="CY164" s="151" t="str">
        <f t="shared" si="188"/>
        <v>Large</v>
      </c>
      <c r="CZ164" s="151" t="str">
        <f t="shared" si="189"/>
        <v>-
Large</v>
      </c>
      <c r="DA164" s="151">
        <f t="shared" si="190"/>
        <v>0.1116014463276756</v>
      </c>
      <c r="DB164" s="151" t="str">
        <f t="shared" si="191"/>
        <v>+</v>
      </c>
      <c r="DC164" s="151">
        <f t="shared" si="192"/>
        <v>0.1116014463276756</v>
      </c>
      <c r="DD164" s="151" t="str">
        <f t="shared" si="193"/>
        <v>small</v>
      </c>
      <c r="DE164" s="151" t="str">
        <f t="shared" si="194"/>
        <v>+
small</v>
      </c>
      <c r="DF164" s="151">
        <f t="shared" si="195"/>
        <v>0.37397951645624677</v>
      </c>
      <c r="DG164" s="151" t="str">
        <f t="shared" si="196"/>
        <v>+</v>
      </c>
      <c r="DH164" s="151">
        <f t="shared" si="197"/>
        <v>0.37397951645624677</v>
      </c>
      <c r="DI164" s="151" t="str">
        <f t="shared" si="198"/>
        <v>moderate</v>
      </c>
      <c r="DJ164" s="151" t="str">
        <f t="shared" si="199"/>
        <v>+
moderate</v>
      </c>
      <c r="DK164" s="151">
        <f t="shared" si="200"/>
        <v>-5.2848106600764055E-2</v>
      </c>
      <c r="DL164" s="151" t="str">
        <f t="shared" si="201"/>
        <v/>
      </c>
      <c r="DM164" s="151">
        <f t="shared" si="202"/>
        <v>5.2848106600764055E-2</v>
      </c>
      <c r="DN164" s="151" t="str">
        <f t="shared" si="203"/>
        <v/>
      </c>
      <c r="DO164" s="151" t="str">
        <f t="shared" si="204"/>
        <v xml:space="preserve">
</v>
      </c>
      <c r="DP164" s="151">
        <f t="shared" si="205"/>
        <v>-1.9196049823977178E-2</v>
      </c>
      <c r="DQ164" s="151" t="str">
        <f t="shared" si="206"/>
        <v/>
      </c>
      <c r="DR164" s="151">
        <f t="shared" si="207"/>
        <v>1.9196049823977178E-2</v>
      </c>
      <c r="DS164" s="151" t="str">
        <f t="shared" si="208"/>
        <v/>
      </c>
      <c r="DT164" s="151" t="str">
        <f t="shared" si="209"/>
        <v xml:space="preserve">
</v>
      </c>
      <c r="DU164" s="151">
        <f t="shared" si="210"/>
        <v>0.15260043278628121</v>
      </c>
      <c r="DV164" s="151" t="str">
        <f t="shared" si="211"/>
        <v>+</v>
      </c>
      <c r="DW164" s="151">
        <f t="shared" si="212"/>
        <v>0.15260043278628121</v>
      </c>
      <c r="DX164" s="151" t="str">
        <f t="shared" si="213"/>
        <v>small</v>
      </c>
      <c r="DY164" s="151" t="str">
        <f t="shared" si="214"/>
        <v>+
small</v>
      </c>
      <c r="DZ164" s="151">
        <f t="shared" si="215"/>
        <v>0.17314637263359492</v>
      </c>
      <c r="EA164" s="151" t="str">
        <f t="shared" si="216"/>
        <v>+</v>
      </c>
      <c r="EB164" s="151">
        <f t="shared" si="217"/>
        <v>0.17314637263359492</v>
      </c>
      <c r="EC164" s="151" t="str">
        <f t="shared" si="218"/>
        <v>small</v>
      </c>
      <c r="ED164" s="151" t="str">
        <f t="shared" si="219"/>
        <v>+
small</v>
      </c>
      <c r="EE164" s="151">
        <f t="shared" si="220"/>
        <v>-0.2804251696049766</v>
      </c>
      <c r="EF164" s="151" t="str">
        <f t="shared" si="221"/>
        <v>-</v>
      </c>
      <c r="EG164" s="151">
        <f t="shared" si="222"/>
        <v>0.2804251696049766</v>
      </c>
      <c r="EH164" s="151" t="str">
        <f t="shared" si="223"/>
        <v>small</v>
      </c>
      <c r="EI164" s="151" t="str">
        <f t="shared" si="224"/>
        <v>-
small</v>
      </c>
    </row>
    <row r="165" spans="1:139" s="27" customFormat="1" x14ac:dyDescent="0.2">
      <c r="A165" s="95" t="s">
        <v>352</v>
      </c>
      <c r="B165" s="95" t="s">
        <v>350</v>
      </c>
      <c r="C165" s="95" t="s">
        <v>353</v>
      </c>
      <c r="D165" s="100">
        <v>3.78</v>
      </c>
      <c r="E165" s="100">
        <v>1.17</v>
      </c>
      <c r="F165" s="126">
        <v>60</v>
      </c>
      <c r="G165" s="100">
        <v>3.97</v>
      </c>
      <c r="H165" s="100">
        <v>1.08</v>
      </c>
      <c r="I165" s="126">
        <v>31</v>
      </c>
      <c r="J165" s="100" t="s">
        <v>442</v>
      </c>
      <c r="K165" s="100" t="s">
        <v>442</v>
      </c>
      <c r="L165" s="126" t="s">
        <v>442</v>
      </c>
      <c r="M165" s="100">
        <v>3.6</v>
      </c>
      <c r="N165" s="100">
        <v>1.32</v>
      </c>
      <c r="O165" s="126">
        <v>25</v>
      </c>
      <c r="P165" s="100">
        <v>4.3099999999999996</v>
      </c>
      <c r="Q165" s="100">
        <v>0.85</v>
      </c>
      <c r="R165" s="126">
        <v>13</v>
      </c>
      <c r="S165" s="100">
        <v>3.86</v>
      </c>
      <c r="T165" s="100">
        <v>1.03</v>
      </c>
      <c r="U165" s="126">
        <v>14</v>
      </c>
      <c r="V165" s="100">
        <v>4</v>
      </c>
      <c r="W165" s="100">
        <v>1.0900000000000001</v>
      </c>
      <c r="X165" s="126">
        <v>28</v>
      </c>
      <c r="Y165" s="100">
        <v>3.59</v>
      </c>
      <c r="Z165" s="100">
        <v>1.21</v>
      </c>
      <c r="AA165" s="126">
        <v>32</v>
      </c>
      <c r="AB165" s="100">
        <v>3.8</v>
      </c>
      <c r="AC165" s="100">
        <v>1.07</v>
      </c>
      <c r="AD165" s="126">
        <v>46</v>
      </c>
      <c r="AE165" s="100">
        <v>3.71</v>
      </c>
      <c r="AF165" s="100">
        <v>1.49</v>
      </c>
      <c r="AG165" s="126">
        <v>14</v>
      </c>
      <c r="AH165" s="100">
        <v>3.6428571428571432</v>
      </c>
      <c r="AI165" s="100">
        <v>1.2162631566616608</v>
      </c>
      <c r="AJ165" s="126">
        <v>70</v>
      </c>
      <c r="AK165" s="100">
        <v>3.9705882352941173</v>
      </c>
      <c r="AL165" s="100">
        <v>1.1930428150931029</v>
      </c>
      <c r="AM165" s="126">
        <v>34</v>
      </c>
      <c r="AN165" s="100">
        <v>2.6666666666666665</v>
      </c>
      <c r="AO165" s="100">
        <v>0.81649658092772603</v>
      </c>
      <c r="AP165" s="126">
        <v>6</v>
      </c>
      <c r="AQ165" s="100">
        <v>3.4666666666666672</v>
      </c>
      <c r="AR165" s="100">
        <v>1.1957780134587124</v>
      </c>
      <c r="AS165" s="126">
        <v>30</v>
      </c>
      <c r="AT165" s="100">
        <v>4.1999999999999993</v>
      </c>
      <c r="AU165" s="100">
        <v>0.91893658347268126</v>
      </c>
      <c r="AV165" s="126">
        <v>10</v>
      </c>
      <c r="AW165" s="100">
        <v>3.8636363636363638</v>
      </c>
      <c r="AX165" s="100">
        <v>1.3200091827045157</v>
      </c>
      <c r="AY165" s="126">
        <v>22</v>
      </c>
      <c r="AZ165" s="100">
        <v>3.7878787878787885</v>
      </c>
      <c r="BA165" s="100">
        <v>1.0827504259285632</v>
      </c>
      <c r="BB165" s="126">
        <v>33</v>
      </c>
      <c r="BC165" s="100">
        <v>3.5135135135135136</v>
      </c>
      <c r="BD165" s="100">
        <v>1.3254270092150517</v>
      </c>
      <c r="BE165" s="126">
        <v>37</v>
      </c>
      <c r="BF165" s="100">
        <v>3.6101694915254239</v>
      </c>
      <c r="BG165" s="100">
        <v>1.1746892348036266</v>
      </c>
      <c r="BH165" s="126">
        <v>59</v>
      </c>
      <c r="BI165" s="100">
        <v>3.8181818181818175</v>
      </c>
      <c r="BJ165" s="100">
        <v>1.4709304414677</v>
      </c>
      <c r="BK165" s="126">
        <v>11</v>
      </c>
      <c r="BL165" s="7"/>
      <c r="BM165" s="17" t="str">
        <f t="shared" si="151"/>
        <v>N&lt;5</v>
      </c>
      <c r="BN165" s="14" t="str">
        <f t="shared" si="150"/>
        <v>N&lt;5</v>
      </c>
      <c r="BO165" s="14" t="str">
        <f t="shared" si="152"/>
        <v>N&lt;5</v>
      </c>
      <c r="BP165" s="14" t="str">
        <f t="shared" si="153"/>
        <v>N&lt;5</v>
      </c>
      <c r="BQ165" s="14" t="str">
        <f t="shared" si="154"/>
        <v>N&lt;5
N&lt;5</v>
      </c>
      <c r="BR165" s="17">
        <f t="shared" si="155"/>
        <v>0.34259259259259267</v>
      </c>
      <c r="BS165" s="14" t="str">
        <f t="shared" si="156"/>
        <v>ntt</v>
      </c>
      <c r="BT165" s="14">
        <f t="shared" si="157"/>
        <v>0.34259259259259267</v>
      </c>
      <c r="BU165" s="14" t="str">
        <f t="shared" si="158"/>
        <v>moderate</v>
      </c>
      <c r="BV165" s="14" t="str">
        <f t="shared" si="159"/>
        <v>ntt
moderate</v>
      </c>
      <c r="BW165" s="17">
        <f t="shared" si="160"/>
        <v>0.52941176470588203</v>
      </c>
      <c r="BX165" s="14" t="str">
        <f t="shared" si="161"/>
        <v>assoc</v>
      </c>
      <c r="BY165" s="14">
        <f t="shared" si="162"/>
        <v>0.52941176470588203</v>
      </c>
      <c r="BZ165" s="14" t="str">
        <f t="shared" si="163"/>
        <v>Large</v>
      </c>
      <c r="CA165" s="14" t="str">
        <f t="shared" si="164"/>
        <v>assoc
Large</v>
      </c>
      <c r="CB165" s="17">
        <f t="shared" si="165"/>
        <v>0.37614678899082576</v>
      </c>
      <c r="CC165" s="14" t="str">
        <f t="shared" si="166"/>
        <v>women</v>
      </c>
      <c r="CD165" s="14">
        <f t="shared" si="167"/>
        <v>0.37614678899082576</v>
      </c>
      <c r="CE165" s="14" t="str">
        <f t="shared" si="168"/>
        <v>moderate</v>
      </c>
      <c r="CF165" s="14" t="str">
        <f t="shared" si="169"/>
        <v>women
moderate</v>
      </c>
      <c r="CG165" s="17">
        <f t="shared" si="170"/>
        <v>8.4112149532710137E-2</v>
      </c>
      <c r="CH165" s="14" t="str">
        <f t="shared" si="171"/>
        <v/>
      </c>
      <c r="CI165" s="14">
        <f t="shared" si="172"/>
        <v>8.4112149532710137E-2</v>
      </c>
      <c r="CJ165" s="14" t="str">
        <f t="shared" si="173"/>
        <v/>
      </c>
      <c r="CK165" s="14" t="str">
        <f t="shared" si="174"/>
        <v xml:space="preserve">
</v>
      </c>
      <c r="CL165" s="17">
        <f t="shared" si="175"/>
        <v>-0.11275755283032622</v>
      </c>
      <c r="CM165" s="14" t="str">
        <f t="shared" si="176"/>
        <v>-</v>
      </c>
      <c r="CN165" s="14">
        <f t="shared" si="177"/>
        <v>0.11275755283032622</v>
      </c>
      <c r="CO165" s="14" t="str">
        <f t="shared" si="178"/>
        <v>small</v>
      </c>
      <c r="CP165" s="14" t="str">
        <f t="shared" si="179"/>
        <v>-
small</v>
      </c>
      <c r="CQ165" s="17">
        <f t="shared" si="180"/>
        <v>4.9305463867296937E-4</v>
      </c>
      <c r="CR165" s="17" t="str">
        <f t="shared" si="181"/>
        <v/>
      </c>
      <c r="CS165" s="17">
        <f t="shared" si="182"/>
        <v>4.9305463867296937E-4</v>
      </c>
      <c r="CT165" s="17" t="str">
        <f t="shared" si="183"/>
        <v/>
      </c>
      <c r="CU165" s="17" t="str">
        <f t="shared" si="184"/>
        <v xml:space="preserve">
</v>
      </c>
      <c r="CV165" s="151" t="str">
        <f t="shared" si="185"/>
        <v>N&lt;5</v>
      </c>
      <c r="CW165" s="17" t="str">
        <f t="shared" si="186"/>
        <v>N&lt;5</v>
      </c>
      <c r="CX165" s="17" t="str">
        <f t="shared" si="187"/>
        <v>N&lt;5</v>
      </c>
      <c r="CY165" s="17" t="str">
        <f t="shared" si="188"/>
        <v>N&lt;5</v>
      </c>
      <c r="CZ165" s="17" t="str">
        <f t="shared" si="189"/>
        <v>N&lt;5
N&lt;5</v>
      </c>
      <c r="DA165" s="17">
        <f t="shared" si="190"/>
        <v>-0.11150341604598885</v>
      </c>
      <c r="DB165" s="17" t="str">
        <f t="shared" si="191"/>
        <v>-</v>
      </c>
      <c r="DC165" s="17">
        <f t="shared" si="192"/>
        <v>0.11150341604598885</v>
      </c>
      <c r="DD165" s="17" t="str">
        <f t="shared" si="193"/>
        <v>small</v>
      </c>
      <c r="DE165" s="17" t="str">
        <f t="shared" si="194"/>
        <v>-
small</v>
      </c>
      <c r="DF165" s="17">
        <f t="shared" si="195"/>
        <v>-0.1197035812681523</v>
      </c>
      <c r="DG165" s="17" t="str">
        <f t="shared" si="196"/>
        <v>-</v>
      </c>
      <c r="DH165" s="17">
        <f t="shared" si="197"/>
        <v>0.1197035812681523</v>
      </c>
      <c r="DI165" s="17" t="str">
        <f t="shared" si="198"/>
        <v>small</v>
      </c>
      <c r="DJ165" s="17" t="str">
        <f t="shared" si="199"/>
        <v>-
small</v>
      </c>
      <c r="DK165" s="17">
        <f t="shared" si="200"/>
        <v>2.7548017726009128E-3</v>
      </c>
      <c r="DL165" s="17" t="str">
        <f t="shared" si="201"/>
        <v/>
      </c>
      <c r="DM165" s="17">
        <f t="shared" si="202"/>
        <v>2.7548017726009128E-3</v>
      </c>
      <c r="DN165" s="17" t="str">
        <f t="shared" si="203"/>
        <v/>
      </c>
      <c r="DO165" s="17" t="str">
        <f t="shared" si="204"/>
        <v xml:space="preserve">
</v>
      </c>
      <c r="DP165" s="17">
        <f t="shared" si="205"/>
        <v>-0.19590960856865702</v>
      </c>
      <c r="DQ165" s="17" t="str">
        <f t="shared" si="206"/>
        <v>-</v>
      </c>
      <c r="DR165" s="17">
        <f t="shared" si="207"/>
        <v>0.19590960856865702</v>
      </c>
      <c r="DS165" s="17" t="str">
        <f t="shared" si="208"/>
        <v>small</v>
      </c>
      <c r="DT165" s="17" t="str">
        <f t="shared" si="209"/>
        <v>-
small</v>
      </c>
      <c r="DU165" s="17">
        <f t="shared" si="210"/>
        <v>-5.7707052862747465E-2</v>
      </c>
      <c r="DV165" s="17" t="str">
        <f t="shared" si="211"/>
        <v/>
      </c>
      <c r="DW165" s="17">
        <f t="shared" si="212"/>
        <v>5.7707052862747465E-2</v>
      </c>
      <c r="DX165" s="17" t="str">
        <f t="shared" si="213"/>
        <v/>
      </c>
      <c r="DY165" s="17" t="str">
        <f t="shared" si="214"/>
        <v xml:space="preserve">
</v>
      </c>
      <c r="DZ165" s="17">
        <f t="shared" si="215"/>
        <v>-0.16160061984930849</v>
      </c>
      <c r="EA165" s="17" t="str">
        <f t="shared" si="216"/>
        <v>-</v>
      </c>
      <c r="EB165" s="17">
        <f t="shared" si="217"/>
        <v>0.16160061984930849</v>
      </c>
      <c r="EC165" s="17" t="str">
        <f t="shared" si="218"/>
        <v>small</v>
      </c>
      <c r="ED165" s="17" t="str">
        <f t="shared" si="219"/>
        <v>-
small</v>
      </c>
      <c r="EE165" s="17">
        <f t="shared" si="220"/>
        <v>7.3546522073384551E-2</v>
      </c>
      <c r="EF165" s="17" t="str">
        <f t="shared" si="221"/>
        <v/>
      </c>
      <c r="EG165" s="17">
        <f t="shared" si="222"/>
        <v>7.3546522073384551E-2</v>
      </c>
      <c r="EH165" s="17" t="str">
        <f t="shared" si="223"/>
        <v/>
      </c>
      <c r="EI165" s="17" t="str">
        <f t="shared" si="224"/>
        <v xml:space="preserve">
</v>
      </c>
    </row>
    <row r="166" spans="1:139" x14ac:dyDescent="0.2">
      <c r="A166" s="2" t="s">
        <v>354</v>
      </c>
      <c r="B166" s="2" t="s">
        <v>350</v>
      </c>
      <c r="C166" s="2" t="s">
        <v>355</v>
      </c>
      <c r="D166" s="31">
        <v>4.0999999999999996</v>
      </c>
      <c r="E166" s="31">
        <v>1.1499999999999999</v>
      </c>
      <c r="F166" s="125">
        <v>61</v>
      </c>
      <c r="G166" s="31">
        <v>4.03</v>
      </c>
      <c r="H166" s="31">
        <v>1.3</v>
      </c>
      <c r="I166" s="125">
        <v>31</v>
      </c>
      <c r="J166" s="31">
        <v>4</v>
      </c>
      <c r="K166" s="31">
        <v>0.71</v>
      </c>
      <c r="L166" s="125">
        <v>5</v>
      </c>
      <c r="M166" s="31">
        <v>4.2</v>
      </c>
      <c r="N166" s="31">
        <v>1.04</v>
      </c>
      <c r="O166" s="125">
        <v>25</v>
      </c>
      <c r="P166" s="31">
        <v>4.2300000000000004</v>
      </c>
      <c r="Q166" s="31">
        <v>1.17</v>
      </c>
      <c r="R166" s="125">
        <v>13</v>
      </c>
      <c r="S166" s="31">
        <v>4</v>
      </c>
      <c r="T166" s="31">
        <v>1.36</v>
      </c>
      <c r="U166" s="125">
        <v>14</v>
      </c>
      <c r="V166" s="31">
        <v>4.24</v>
      </c>
      <c r="W166" s="31">
        <v>1.0900000000000001</v>
      </c>
      <c r="X166" s="125">
        <v>29</v>
      </c>
      <c r="Y166" s="31">
        <v>3.97</v>
      </c>
      <c r="Z166" s="31">
        <v>1.2</v>
      </c>
      <c r="AA166" s="125">
        <v>32</v>
      </c>
      <c r="AB166" s="31">
        <v>3.98</v>
      </c>
      <c r="AC166" s="31">
        <v>1.1599999999999999</v>
      </c>
      <c r="AD166" s="125">
        <v>46</v>
      </c>
      <c r="AE166" s="31">
        <v>4.47</v>
      </c>
      <c r="AF166" s="31">
        <v>1.06</v>
      </c>
      <c r="AG166" s="125">
        <v>15</v>
      </c>
      <c r="AH166" s="31">
        <v>4.3285714285714265</v>
      </c>
      <c r="AI166" s="31">
        <v>0.79347755183042123</v>
      </c>
      <c r="AJ166" s="125">
        <v>70</v>
      </c>
      <c r="AK166" s="31">
        <v>4.3529411764705879</v>
      </c>
      <c r="AL166" s="31">
        <v>0.84861216258992167</v>
      </c>
      <c r="AM166" s="125">
        <v>34</v>
      </c>
      <c r="AN166" s="31">
        <v>4.833333333333333</v>
      </c>
      <c r="AO166" s="31">
        <v>0.40824829046386302</v>
      </c>
      <c r="AP166" s="125">
        <v>6</v>
      </c>
      <c r="AQ166" s="31">
        <v>4.2000000000000011</v>
      </c>
      <c r="AR166" s="31">
        <v>0.76112439510738727</v>
      </c>
      <c r="AS166" s="125">
        <v>30</v>
      </c>
      <c r="AT166" s="31">
        <v>4.333333333333333</v>
      </c>
      <c r="AU166" s="31">
        <v>0.70710678118654757</v>
      </c>
      <c r="AV166" s="125">
        <v>9</v>
      </c>
      <c r="AW166" s="31">
        <v>4.4285714285714288</v>
      </c>
      <c r="AX166" s="31">
        <v>0.92582009977255142</v>
      </c>
      <c r="AY166" s="125">
        <v>21</v>
      </c>
      <c r="AZ166" s="31">
        <v>4.3030303030303036</v>
      </c>
      <c r="BA166" s="31">
        <v>0.7699370300894941</v>
      </c>
      <c r="BB166" s="125">
        <v>33</v>
      </c>
      <c r="BC166" s="31">
        <v>4.3513513513513509</v>
      </c>
      <c r="BD166" s="31">
        <v>0.82381956682193391</v>
      </c>
      <c r="BE166" s="125">
        <v>37</v>
      </c>
      <c r="BF166" s="31">
        <v>4.3103448275862064</v>
      </c>
      <c r="BG166" s="31">
        <v>0.82093007911596094</v>
      </c>
      <c r="BH166" s="125">
        <v>58</v>
      </c>
      <c r="BI166" s="31">
        <v>4.4166666666666661</v>
      </c>
      <c r="BJ166" s="31">
        <v>0.66855792342152132</v>
      </c>
      <c r="BK166" s="125">
        <v>12</v>
      </c>
      <c r="BL166" s="6"/>
      <c r="BM166" s="17">
        <f t="shared" si="151"/>
        <v>2.3076923076923269E-2</v>
      </c>
      <c r="BN166" s="14" t="str">
        <f t="shared" si="150"/>
        <v/>
      </c>
      <c r="BO166" s="14">
        <f t="shared" si="152"/>
        <v>2.3076923076923269E-2</v>
      </c>
      <c r="BP166" s="14" t="str">
        <f t="shared" si="153"/>
        <v/>
      </c>
      <c r="BQ166" s="14" t="str">
        <f t="shared" si="154"/>
        <v xml:space="preserve">
</v>
      </c>
      <c r="BR166" s="17">
        <f t="shared" si="155"/>
        <v>-0.13076923076923072</v>
      </c>
      <c r="BS166" s="14" t="str">
        <f t="shared" si="156"/>
        <v>tenured</v>
      </c>
      <c r="BT166" s="14">
        <f t="shared" si="157"/>
        <v>0.13076923076923072</v>
      </c>
      <c r="BU166" s="14" t="str">
        <f t="shared" si="158"/>
        <v>small</v>
      </c>
      <c r="BV166" s="14" t="str">
        <f t="shared" si="159"/>
        <v>tenured
small</v>
      </c>
      <c r="BW166" s="17">
        <f t="shared" si="160"/>
        <v>0.19658119658119697</v>
      </c>
      <c r="BX166" s="14" t="str">
        <f t="shared" si="161"/>
        <v>assoc</v>
      </c>
      <c r="BY166" s="14">
        <f t="shared" si="162"/>
        <v>0.19658119658119697</v>
      </c>
      <c r="BZ166" s="14" t="str">
        <f t="shared" si="163"/>
        <v>small</v>
      </c>
      <c r="CA166" s="14" t="str">
        <f t="shared" si="164"/>
        <v>assoc
small</v>
      </c>
      <c r="CB166" s="17">
        <f t="shared" si="165"/>
        <v>0.24770642201834861</v>
      </c>
      <c r="CC166" s="14" t="str">
        <f t="shared" si="166"/>
        <v>women</v>
      </c>
      <c r="CD166" s="14">
        <f t="shared" si="167"/>
        <v>0.24770642201834861</v>
      </c>
      <c r="CE166" s="14" t="str">
        <f t="shared" si="168"/>
        <v>small</v>
      </c>
      <c r="CF166" s="14" t="str">
        <f t="shared" si="169"/>
        <v>women
small</v>
      </c>
      <c r="CG166" s="17">
        <f t="shared" si="170"/>
        <v>-0.42241379310344812</v>
      </c>
      <c r="CH166" s="14" t="str">
        <f t="shared" si="171"/>
        <v>white</v>
      </c>
      <c r="CI166" s="14">
        <f t="shared" si="172"/>
        <v>0.42241379310344812</v>
      </c>
      <c r="CJ166" s="14" t="str">
        <f t="shared" si="173"/>
        <v>moderate</v>
      </c>
      <c r="CK166" s="14" t="str">
        <f t="shared" si="174"/>
        <v>white
moderate</v>
      </c>
      <c r="CL166" s="17">
        <f t="shared" si="175"/>
        <v>0.28806287971745448</v>
      </c>
      <c r="CM166" s="14" t="str">
        <f t="shared" si="176"/>
        <v>+</v>
      </c>
      <c r="CN166" s="14">
        <f t="shared" si="177"/>
        <v>0.28806287971745448</v>
      </c>
      <c r="CO166" s="14" t="str">
        <f t="shared" si="178"/>
        <v>small</v>
      </c>
      <c r="CP166" s="14" t="str">
        <f t="shared" si="179"/>
        <v>+
small</v>
      </c>
      <c r="CQ166" s="17">
        <f t="shared" si="180"/>
        <v>0.38055214231786094</v>
      </c>
      <c r="CR166" s="17" t="str">
        <f t="shared" si="181"/>
        <v>+</v>
      </c>
      <c r="CS166" s="17">
        <f t="shared" si="182"/>
        <v>0.38055214231786094</v>
      </c>
      <c r="CT166" s="17" t="str">
        <f t="shared" si="183"/>
        <v>moderate</v>
      </c>
      <c r="CU166" s="17" t="str">
        <f t="shared" si="184"/>
        <v>+
moderate</v>
      </c>
      <c r="CV166" s="151">
        <f t="shared" si="185"/>
        <v>2.0412414523193143</v>
      </c>
      <c r="CW166" s="17" t="str">
        <f t="shared" si="186"/>
        <v>+</v>
      </c>
      <c r="CX166" s="17">
        <f t="shared" si="187"/>
        <v>2.0412414523193143</v>
      </c>
      <c r="CY166" s="17" t="str">
        <f t="shared" si="188"/>
        <v>Large</v>
      </c>
      <c r="CZ166" s="17" t="str">
        <f t="shared" si="189"/>
        <v>+
Large</v>
      </c>
      <c r="DA166" s="17">
        <f t="shared" si="190"/>
        <v>1.1669293815957796E-15</v>
      </c>
      <c r="DB166" s="17" t="str">
        <f t="shared" si="191"/>
        <v/>
      </c>
      <c r="DC166" s="17">
        <f t="shared" si="192"/>
        <v>1.1669293815957796E-15</v>
      </c>
      <c r="DD166" s="17" t="str">
        <f t="shared" si="193"/>
        <v/>
      </c>
      <c r="DE166" s="17" t="str">
        <f t="shared" si="194"/>
        <v xml:space="preserve">
</v>
      </c>
      <c r="DF166" s="17">
        <f t="shared" si="195"/>
        <v>0.14613540144521878</v>
      </c>
      <c r="DG166" s="17" t="str">
        <f t="shared" si="196"/>
        <v>+</v>
      </c>
      <c r="DH166" s="17">
        <f t="shared" si="197"/>
        <v>0.14613540144521878</v>
      </c>
      <c r="DI166" s="17" t="str">
        <f t="shared" si="198"/>
        <v>small</v>
      </c>
      <c r="DJ166" s="17" t="str">
        <f t="shared" si="199"/>
        <v>+
small</v>
      </c>
      <c r="DK166" s="17">
        <f t="shared" si="200"/>
        <v>0.46291004988627604</v>
      </c>
      <c r="DL166" s="17" t="str">
        <f t="shared" si="201"/>
        <v>+</v>
      </c>
      <c r="DM166" s="17">
        <f t="shared" si="202"/>
        <v>0.46291004988627604</v>
      </c>
      <c r="DN166" s="17" t="str">
        <f t="shared" si="203"/>
        <v>moderate</v>
      </c>
      <c r="DO166" s="17" t="str">
        <f t="shared" si="204"/>
        <v>+
moderate</v>
      </c>
      <c r="DP166" s="17">
        <f t="shared" si="205"/>
        <v>8.1864231186512842E-2</v>
      </c>
      <c r="DQ166" s="17" t="str">
        <f t="shared" si="206"/>
        <v/>
      </c>
      <c r="DR166" s="17">
        <f t="shared" si="207"/>
        <v>8.1864231186512842E-2</v>
      </c>
      <c r="DS166" s="17" t="str">
        <f t="shared" si="208"/>
        <v/>
      </c>
      <c r="DT166" s="17" t="str">
        <f t="shared" si="209"/>
        <v xml:space="preserve">
</v>
      </c>
      <c r="DU166" s="17">
        <f t="shared" si="210"/>
        <v>0.46290640172883707</v>
      </c>
      <c r="DV166" s="17" t="str">
        <f t="shared" si="211"/>
        <v>+</v>
      </c>
      <c r="DW166" s="17">
        <f t="shared" si="212"/>
        <v>0.46290640172883707</v>
      </c>
      <c r="DX166" s="17" t="str">
        <f t="shared" si="213"/>
        <v>moderate</v>
      </c>
      <c r="DY166" s="17" t="str">
        <f t="shared" si="214"/>
        <v>+
moderate</v>
      </c>
      <c r="DZ166" s="17">
        <f t="shared" si="215"/>
        <v>0.40240312298210157</v>
      </c>
      <c r="EA166" s="17" t="str">
        <f t="shared" si="216"/>
        <v>+</v>
      </c>
      <c r="EB166" s="17">
        <f t="shared" si="217"/>
        <v>0.40240312298210157</v>
      </c>
      <c r="EC166" s="17" t="str">
        <f t="shared" si="218"/>
        <v>moderate</v>
      </c>
      <c r="ED166" s="17" t="str">
        <f t="shared" si="219"/>
        <v>+
moderate</v>
      </c>
      <c r="EE166" s="17">
        <f t="shared" si="220"/>
        <v>-7.9773691201483768E-2</v>
      </c>
      <c r="EF166" s="17" t="str">
        <f t="shared" si="221"/>
        <v/>
      </c>
      <c r="EG166" s="17">
        <f t="shared" si="222"/>
        <v>7.9773691201483768E-2</v>
      </c>
      <c r="EH166" s="17" t="str">
        <f t="shared" si="223"/>
        <v/>
      </c>
      <c r="EI166" s="17" t="str">
        <f t="shared" si="224"/>
        <v xml:space="preserve">
</v>
      </c>
    </row>
    <row r="167" spans="1:139" s="27" customFormat="1" x14ac:dyDescent="0.2">
      <c r="A167" s="95" t="s">
        <v>356</v>
      </c>
      <c r="B167" s="95" t="s">
        <v>350</v>
      </c>
      <c r="C167" s="95" t="s">
        <v>357</v>
      </c>
      <c r="D167" s="98">
        <v>3.5</v>
      </c>
      <c r="E167" s="98">
        <v>0.91</v>
      </c>
      <c r="F167" s="126">
        <v>40</v>
      </c>
      <c r="G167" s="98">
        <v>3.5</v>
      </c>
      <c r="H167" s="98">
        <v>0.89</v>
      </c>
      <c r="I167" s="126">
        <v>20</v>
      </c>
      <c r="J167" s="98">
        <v>3.8</v>
      </c>
      <c r="K167" s="98">
        <v>0.45</v>
      </c>
      <c r="L167" s="126">
        <v>5</v>
      </c>
      <c r="M167" s="98">
        <v>3.4</v>
      </c>
      <c r="N167" s="98">
        <v>1.06</v>
      </c>
      <c r="O167" s="126">
        <v>15</v>
      </c>
      <c r="P167" s="99">
        <v>3.73</v>
      </c>
      <c r="Q167" s="99">
        <v>1.01</v>
      </c>
      <c r="R167" s="126">
        <v>11</v>
      </c>
      <c r="S167" s="99">
        <v>3.14</v>
      </c>
      <c r="T167" s="99">
        <v>0.69</v>
      </c>
      <c r="U167" s="126">
        <v>7</v>
      </c>
      <c r="V167" s="99">
        <v>3.5</v>
      </c>
      <c r="W167" s="99">
        <v>0.89</v>
      </c>
      <c r="X167" s="126">
        <v>16</v>
      </c>
      <c r="Y167" s="99">
        <v>3.5</v>
      </c>
      <c r="Z167" s="99">
        <v>0.93</v>
      </c>
      <c r="AA167" s="126">
        <v>24</v>
      </c>
      <c r="AB167" s="99">
        <v>3.57</v>
      </c>
      <c r="AC167" s="99">
        <v>0.88</v>
      </c>
      <c r="AD167" s="126">
        <v>28</v>
      </c>
      <c r="AE167" s="99">
        <v>3.33</v>
      </c>
      <c r="AF167" s="99">
        <v>0.98</v>
      </c>
      <c r="AG167" s="126">
        <v>12</v>
      </c>
      <c r="AH167" s="98">
        <v>3.4925373134328361</v>
      </c>
      <c r="AI167" s="98">
        <v>0.94344845097504837</v>
      </c>
      <c r="AJ167" s="126">
        <v>67</v>
      </c>
      <c r="AK167" s="98">
        <v>3.5937500000000004</v>
      </c>
      <c r="AL167" s="98">
        <v>1.0115263139785182</v>
      </c>
      <c r="AM167" s="126">
        <v>32</v>
      </c>
      <c r="AN167" s="98">
        <v>3.6</v>
      </c>
      <c r="AO167" s="98">
        <v>0.54772255750516607</v>
      </c>
      <c r="AP167" s="126">
        <v>5</v>
      </c>
      <c r="AQ167" s="98">
        <v>3.3666666666666663</v>
      </c>
      <c r="AR167" s="98">
        <v>0.92785749995884881</v>
      </c>
      <c r="AS167" s="126">
        <v>30</v>
      </c>
      <c r="AT167" s="99">
        <v>3.625</v>
      </c>
      <c r="AU167" s="99">
        <v>1.1877349391654208</v>
      </c>
      <c r="AV167" s="126">
        <v>8</v>
      </c>
      <c r="AW167" s="99">
        <v>3.6190476190476195</v>
      </c>
      <c r="AX167" s="99">
        <v>0.97345726543030531</v>
      </c>
      <c r="AY167" s="126">
        <v>21</v>
      </c>
      <c r="AZ167" s="99">
        <v>3.4999999999999996</v>
      </c>
      <c r="BA167" s="99">
        <v>1.0085838484282525</v>
      </c>
      <c r="BB167" s="126">
        <v>30</v>
      </c>
      <c r="BC167" s="99">
        <v>3.4864864864864864</v>
      </c>
      <c r="BD167" s="99">
        <v>0.90128370245573186</v>
      </c>
      <c r="BE167" s="126">
        <v>37</v>
      </c>
      <c r="BF167" s="99">
        <v>3.5090909090909088</v>
      </c>
      <c r="BG167" s="99">
        <v>0.92040102517220557</v>
      </c>
      <c r="BH167" s="126">
        <v>55</v>
      </c>
      <c r="BI167" s="99">
        <v>3.4166666666666665</v>
      </c>
      <c r="BJ167" s="99">
        <v>1.0836246694508316</v>
      </c>
      <c r="BK167" s="126">
        <v>12</v>
      </c>
      <c r="BL167" s="7"/>
      <c r="BM167" s="17">
        <f t="shared" si="151"/>
        <v>-0.33707865168539303</v>
      </c>
      <c r="BN167" s="14" t="str">
        <f t="shared" si="150"/>
        <v>tenured</v>
      </c>
      <c r="BO167" s="14">
        <f t="shared" si="152"/>
        <v>0.33707865168539303</v>
      </c>
      <c r="BP167" s="14" t="str">
        <f t="shared" si="153"/>
        <v>moderate</v>
      </c>
      <c r="BQ167" s="14" t="str">
        <f t="shared" si="154"/>
        <v>tenured
moderate</v>
      </c>
      <c r="BR167" s="17">
        <f t="shared" si="155"/>
        <v>0.11235955056179785</v>
      </c>
      <c r="BS167" s="14" t="str">
        <f t="shared" si="156"/>
        <v>ntt</v>
      </c>
      <c r="BT167" s="14">
        <f t="shared" si="157"/>
        <v>0.11235955056179785</v>
      </c>
      <c r="BU167" s="14" t="str">
        <f t="shared" si="158"/>
        <v>small</v>
      </c>
      <c r="BV167" s="14" t="str">
        <f t="shared" si="159"/>
        <v>ntt
small</v>
      </c>
      <c r="BW167" s="17">
        <f t="shared" si="160"/>
        <v>0.58415841584158401</v>
      </c>
      <c r="BX167" s="14" t="str">
        <f t="shared" si="161"/>
        <v>assoc</v>
      </c>
      <c r="BY167" s="14">
        <f t="shared" si="162"/>
        <v>0.58415841584158401</v>
      </c>
      <c r="BZ167" s="14" t="str">
        <f t="shared" si="163"/>
        <v>Large</v>
      </c>
      <c r="CA167" s="14" t="str">
        <f t="shared" si="164"/>
        <v>assoc
Large</v>
      </c>
      <c r="CB167" s="17">
        <f t="shared" si="165"/>
        <v>0</v>
      </c>
      <c r="CC167" s="14" t="str">
        <f t="shared" si="166"/>
        <v/>
      </c>
      <c r="CD167" s="14">
        <f t="shared" si="167"/>
        <v>0</v>
      </c>
      <c r="CE167" s="14" t="str">
        <f t="shared" si="168"/>
        <v/>
      </c>
      <c r="CF167" s="14" t="str">
        <f t="shared" si="169"/>
        <v xml:space="preserve">
</v>
      </c>
      <c r="CG167" s="17">
        <f t="shared" si="170"/>
        <v>0.27272727272727249</v>
      </c>
      <c r="CH167" s="14" t="str">
        <f t="shared" si="171"/>
        <v>foc</v>
      </c>
      <c r="CI167" s="14">
        <f t="shared" si="172"/>
        <v>0.27272727272727249</v>
      </c>
      <c r="CJ167" s="14" t="str">
        <f t="shared" si="173"/>
        <v>small</v>
      </c>
      <c r="CK167" s="14" t="str">
        <f t="shared" si="174"/>
        <v>foc
small</v>
      </c>
      <c r="CL167" s="17">
        <f t="shared" si="175"/>
        <v>-7.9100098786014494E-3</v>
      </c>
      <c r="CM167" s="14" t="str">
        <f t="shared" si="176"/>
        <v/>
      </c>
      <c r="CN167" s="14">
        <f t="shared" si="177"/>
        <v>7.9100098786014494E-3</v>
      </c>
      <c r="CO167" s="14" t="str">
        <f t="shared" si="178"/>
        <v/>
      </c>
      <c r="CP167" s="14" t="str">
        <f t="shared" si="179"/>
        <v xml:space="preserve">
</v>
      </c>
      <c r="CQ167" s="17">
        <f t="shared" si="180"/>
        <v>9.2681721379312937E-2</v>
      </c>
      <c r="CR167" s="17" t="str">
        <f t="shared" si="181"/>
        <v/>
      </c>
      <c r="CS167" s="17">
        <f t="shared" si="182"/>
        <v>9.2681721379312937E-2</v>
      </c>
      <c r="CT167" s="17" t="str">
        <f t="shared" si="183"/>
        <v/>
      </c>
      <c r="CU167" s="17" t="str">
        <f t="shared" si="184"/>
        <v xml:space="preserve">
</v>
      </c>
      <c r="CV167" s="151">
        <f t="shared" si="185"/>
        <v>-0.36514837167011027</v>
      </c>
      <c r="CW167" s="17" t="str">
        <f t="shared" si="186"/>
        <v>-</v>
      </c>
      <c r="CX167" s="17">
        <f t="shared" si="187"/>
        <v>0.36514837167011027</v>
      </c>
      <c r="CY167" s="17" t="str">
        <f t="shared" si="188"/>
        <v>moderate</v>
      </c>
      <c r="CZ167" s="17" t="str">
        <f t="shared" si="189"/>
        <v>-
moderate</v>
      </c>
      <c r="DA167" s="17">
        <f t="shared" si="190"/>
        <v>-3.5925056740730141E-2</v>
      </c>
      <c r="DB167" s="17" t="str">
        <f t="shared" si="191"/>
        <v/>
      </c>
      <c r="DC167" s="17">
        <f t="shared" si="192"/>
        <v>3.5925056740730141E-2</v>
      </c>
      <c r="DD167" s="17" t="str">
        <f t="shared" si="193"/>
        <v/>
      </c>
      <c r="DE167" s="17" t="str">
        <f t="shared" si="194"/>
        <v xml:space="preserve">
</v>
      </c>
      <c r="DF167" s="17">
        <f t="shared" si="195"/>
        <v>-8.840356256066674E-2</v>
      </c>
      <c r="DG167" s="17" t="str">
        <f t="shared" si="196"/>
        <v/>
      </c>
      <c r="DH167" s="17">
        <f t="shared" si="197"/>
        <v>8.840356256066674E-2</v>
      </c>
      <c r="DI167" s="17" t="str">
        <f t="shared" si="198"/>
        <v/>
      </c>
      <c r="DJ167" s="17" t="str">
        <f t="shared" si="199"/>
        <v xml:space="preserve">
</v>
      </c>
      <c r="DK167" s="17">
        <f t="shared" si="200"/>
        <v>0.49210955227280784</v>
      </c>
      <c r="DL167" s="17" t="str">
        <f t="shared" si="201"/>
        <v>+</v>
      </c>
      <c r="DM167" s="17">
        <f t="shared" si="202"/>
        <v>0.49210955227280784</v>
      </c>
      <c r="DN167" s="17" t="str">
        <f t="shared" si="203"/>
        <v>moderate</v>
      </c>
      <c r="DO167" s="17" t="str">
        <f t="shared" si="204"/>
        <v>+
moderate</v>
      </c>
      <c r="DP167" s="17">
        <f t="shared" si="205"/>
        <v>-4.4030965848017315E-16</v>
      </c>
      <c r="DQ167" s="17" t="str">
        <f t="shared" si="206"/>
        <v/>
      </c>
      <c r="DR167" s="17">
        <f t="shared" si="207"/>
        <v>4.4030965848017315E-16</v>
      </c>
      <c r="DS167" s="17" t="str">
        <f t="shared" si="208"/>
        <v/>
      </c>
      <c r="DT167" s="17" t="str">
        <f t="shared" si="209"/>
        <v xml:space="preserve">
</v>
      </c>
      <c r="DU167" s="17">
        <f t="shared" si="210"/>
        <v>-1.4993629061186023E-2</v>
      </c>
      <c r="DV167" s="17" t="str">
        <f t="shared" si="211"/>
        <v/>
      </c>
      <c r="DW167" s="17">
        <f t="shared" si="212"/>
        <v>1.4993629061186023E-2</v>
      </c>
      <c r="DX167" s="17" t="str">
        <f t="shared" si="213"/>
        <v/>
      </c>
      <c r="DY167" s="17" t="str">
        <f t="shared" si="214"/>
        <v xml:space="preserve">
</v>
      </c>
      <c r="DZ167" s="17">
        <f t="shared" si="215"/>
        <v>-6.6176687382214758E-2</v>
      </c>
      <c r="EA167" s="17" t="str">
        <f t="shared" si="216"/>
        <v/>
      </c>
      <c r="EB167" s="17">
        <f t="shared" si="217"/>
        <v>6.6176687382214758E-2</v>
      </c>
      <c r="EC167" s="17" t="str">
        <f t="shared" si="218"/>
        <v/>
      </c>
      <c r="ED167" s="17" t="str">
        <f t="shared" si="219"/>
        <v xml:space="preserve">
</v>
      </c>
      <c r="EE167" s="17">
        <f t="shared" si="220"/>
        <v>7.9978491732370871E-2</v>
      </c>
      <c r="EF167" s="17" t="str">
        <f t="shared" si="221"/>
        <v/>
      </c>
      <c r="EG167" s="17">
        <f t="shared" si="222"/>
        <v>7.9978491732370871E-2</v>
      </c>
      <c r="EH167" s="17" t="str">
        <f t="shared" si="223"/>
        <v/>
      </c>
      <c r="EI167" s="17" t="str">
        <f t="shared" si="224"/>
        <v xml:space="preserve">
</v>
      </c>
    </row>
    <row r="168" spans="1:139" x14ac:dyDescent="0.2">
      <c r="A168" s="2" t="s">
        <v>358</v>
      </c>
      <c r="B168" s="2" t="s">
        <v>350</v>
      </c>
      <c r="C168" s="2" t="s">
        <v>359</v>
      </c>
      <c r="D168" s="31">
        <v>3.56</v>
      </c>
      <c r="E168" s="31">
        <v>1.03</v>
      </c>
      <c r="F168" s="125">
        <v>62</v>
      </c>
      <c r="G168" s="31">
        <v>3.74</v>
      </c>
      <c r="H168" s="31">
        <v>0.96</v>
      </c>
      <c r="I168" s="125">
        <v>31</v>
      </c>
      <c r="J168" s="31">
        <v>3.2</v>
      </c>
      <c r="K168" s="31">
        <v>0.84</v>
      </c>
      <c r="L168" s="125">
        <v>5</v>
      </c>
      <c r="M168" s="31">
        <v>3.42</v>
      </c>
      <c r="N168" s="31">
        <v>1.1399999999999999</v>
      </c>
      <c r="O168" s="125">
        <v>26</v>
      </c>
      <c r="P168" s="32">
        <v>3.71</v>
      </c>
      <c r="Q168" s="32">
        <v>1.2</v>
      </c>
      <c r="R168" s="125">
        <v>14</v>
      </c>
      <c r="S168" s="32">
        <v>3.79</v>
      </c>
      <c r="T168" s="32">
        <v>0.8</v>
      </c>
      <c r="U168" s="125">
        <v>14</v>
      </c>
      <c r="V168" s="32">
        <v>3.62</v>
      </c>
      <c r="W168" s="32">
        <v>0.98</v>
      </c>
      <c r="X168" s="125">
        <v>29</v>
      </c>
      <c r="Y168" s="32">
        <v>3.52</v>
      </c>
      <c r="Z168" s="32">
        <v>1.0900000000000001</v>
      </c>
      <c r="AA168" s="125">
        <v>33</v>
      </c>
      <c r="AB168" s="32">
        <v>3.55</v>
      </c>
      <c r="AC168" s="32">
        <v>1.04</v>
      </c>
      <c r="AD168" s="125">
        <v>47</v>
      </c>
      <c r="AE168" s="32">
        <v>3.6</v>
      </c>
      <c r="AF168" s="32">
        <v>1.06</v>
      </c>
      <c r="AG168" s="125">
        <v>15</v>
      </c>
      <c r="AH168" s="31">
        <v>3.6666666666666661</v>
      </c>
      <c r="AI168" s="31">
        <v>1.2102845667008921</v>
      </c>
      <c r="AJ168" s="125">
        <v>72</v>
      </c>
      <c r="AK168" s="31">
        <v>3.7714285714285727</v>
      </c>
      <c r="AL168" s="31">
        <v>1.2147552231214491</v>
      </c>
      <c r="AM168" s="125">
        <v>35</v>
      </c>
      <c r="AN168" s="31">
        <v>3</v>
      </c>
      <c r="AO168" s="31">
        <v>0.89442719099991586</v>
      </c>
      <c r="AP168" s="125">
        <v>6</v>
      </c>
      <c r="AQ168" s="31">
        <v>3.6774193548387095</v>
      </c>
      <c r="AR168" s="31">
        <v>1.248655190573537</v>
      </c>
      <c r="AS168" s="125">
        <v>31</v>
      </c>
      <c r="AT168" s="32">
        <v>3.8888888888888888</v>
      </c>
      <c r="AU168" s="32">
        <v>1.4529663145135576</v>
      </c>
      <c r="AV168" s="125">
        <v>9</v>
      </c>
      <c r="AW168" s="32">
        <v>3.7727272727272729</v>
      </c>
      <c r="AX168" s="32">
        <v>1.1925090867905042</v>
      </c>
      <c r="AY168" s="125">
        <v>22</v>
      </c>
      <c r="AZ168" s="32">
        <v>3.8484848484848482</v>
      </c>
      <c r="BA168" s="32">
        <v>1.0931952056132324</v>
      </c>
      <c r="BB168" s="125">
        <v>33</v>
      </c>
      <c r="BC168" s="32">
        <v>3.5128205128205123</v>
      </c>
      <c r="BD168" s="32">
        <v>1.2951690576867576</v>
      </c>
      <c r="BE168" s="125">
        <v>39</v>
      </c>
      <c r="BF168" s="32">
        <v>3.7999999999999994</v>
      </c>
      <c r="BG168" s="32">
        <v>1.1016166856188672</v>
      </c>
      <c r="BH168" s="125">
        <v>60</v>
      </c>
      <c r="BI168" s="32">
        <v>3</v>
      </c>
      <c r="BJ168" s="32">
        <v>1.5374122295716146</v>
      </c>
      <c r="BK168" s="125">
        <v>12</v>
      </c>
      <c r="BL168" s="6"/>
      <c r="BM168" s="17">
        <f t="shared" si="151"/>
        <v>0.56250000000000011</v>
      </c>
      <c r="BN168" s="14" t="str">
        <f t="shared" si="150"/>
        <v>pre-ten</v>
      </c>
      <c r="BO168" s="14">
        <f t="shared" si="152"/>
        <v>0.56250000000000011</v>
      </c>
      <c r="BP168" s="14" t="str">
        <f t="shared" si="153"/>
        <v>Large</v>
      </c>
      <c r="BQ168" s="14" t="str">
        <f t="shared" si="154"/>
        <v>pre-ten
Large</v>
      </c>
      <c r="BR168" s="17">
        <f t="shared" si="155"/>
        <v>0.33333333333333365</v>
      </c>
      <c r="BS168" s="14" t="str">
        <f t="shared" si="156"/>
        <v>ntt</v>
      </c>
      <c r="BT168" s="14">
        <f t="shared" si="157"/>
        <v>0.33333333333333365</v>
      </c>
      <c r="BU168" s="14" t="str">
        <f t="shared" si="158"/>
        <v>moderate</v>
      </c>
      <c r="BV168" s="14" t="str">
        <f t="shared" si="159"/>
        <v>ntt
moderate</v>
      </c>
      <c r="BW168" s="17">
        <f t="shared" si="160"/>
        <v>-6.6666666666666735E-2</v>
      </c>
      <c r="BX168" s="14" t="str">
        <f t="shared" si="161"/>
        <v/>
      </c>
      <c r="BY168" s="14">
        <f t="shared" si="162"/>
        <v>6.6666666666666735E-2</v>
      </c>
      <c r="BZ168" s="14" t="str">
        <f t="shared" si="163"/>
        <v/>
      </c>
      <c r="CA168" s="14" t="str">
        <f t="shared" si="164"/>
        <v xml:space="preserve">
</v>
      </c>
      <c r="CB168" s="17">
        <f t="shared" si="165"/>
        <v>0.10204081632653071</v>
      </c>
      <c r="CC168" s="14" t="str">
        <f t="shared" si="166"/>
        <v>women</v>
      </c>
      <c r="CD168" s="14">
        <f t="shared" si="167"/>
        <v>0.10204081632653071</v>
      </c>
      <c r="CE168" s="14" t="str">
        <f t="shared" si="168"/>
        <v>small</v>
      </c>
      <c r="CF168" s="14" t="str">
        <f t="shared" si="169"/>
        <v>women
small</v>
      </c>
      <c r="CG168" s="17">
        <f t="shared" si="170"/>
        <v>-4.8076923076923329E-2</v>
      </c>
      <c r="CH168" s="14" t="str">
        <f t="shared" si="171"/>
        <v/>
      </c>
      <c r="CI168" s="14">
        <f t="shared" si="172"/>
        <v>4.8076923076923329E-2</v>
      </c>
      <c r="CJ168" s="14" t="str">
        <f t="shared" si="173"/>
        <v/>
      </c>
      <c r="CK168" s="14" t="str">
        <f t="shared" si="174"/>
        <v xml:space="preserve">
</v>
      </c>
      <c r="CL168" s="17">
        <f t="shared" si="175"/>
        <v>8.8133542805910584E-2</v>
      </c>
      <c r="CM168" s="14" t="str">
        <f t="shared" si="176"/>
        <v/>
      </c>
      <c r="CN168" s="14">
        <f t="shared" si="177"/>
        <v>8.8133542805910584E-2</v>
      </c>
      <c r="CO168" s="14" t="str">
        <f t="shared" si="178"/>
        <v/>
      </c>
      <c r="CP168" s="14" t="str">
        <f t="shared" si="179"/>
        <v xml:space="preserve">
</v>
      </c>
      <c r="CQ168" s="17">
        <f t="shared" si="180"/>
        <v>2.587234928516154E-2</v>
      </c>
      <c r="CR168" s="17" t="str">
        <f t="shared" si="181"/>
        <v/>
      </c>
      <c r="CS168" s="17">
        <f t="shared" si="182"/>
        <v>2.587234928516154E-2</v>
      </c>
      <c r="CT168" s="17" t="str">
        <f t="shared" si="183"/>
        <v/>
      </c>
      <c r="CU168" s="17" t="str">
        <f t="shared" si="184"/>
        <v xml:space="preserve">
</v>
      </c>
      <c r="CV168" s="151">
        <f t="shared" si="185"/>
        <v>-0.22360679774997919</v>
      </c>
      <c r="CW168" s="17" t="str">
        <f t="shared" si="186"/>
        <v>-</v>
      </c>
      <c r="CX168" s="17">
        <f t="shared" si="187"/>
        <v>0.22360679774997919</v>
      </c>
      <c r="CY168" s="17" t="str">
        <f t="shared" si="188"/>
        <v>small</v>
      </c>
      <c r="CZ168" s="17" t="str">
        <f t="shared" si="189"/>
        <v>-
small</v>
      </c>
      <c r="DA168" s="17">
        <f t="shared" si="190"/>
        <v>0.20615727767124467</v>
      </c>
      <c r="DB168" s="17" t="str">
        <f t="shared" si="191"/>
        <v>+</v>
      </c>
      <c r="DC168" s="17">
        <f t="shared" si="192"/>
        <v>0.20615727767124467</v>
      </c>
      <c r="DD168" s="17" t="str">
        <f t="shared" si="193"/>
        <v>small</v>
      </c>
      <c r="DE168" s="17" t="str">
        <f t="shared" si="194"/>
        <v>+
small</v>
      </c>
      <c r="DF168" s="17">
        <f t="shared" si="195"/>
        <v>0.12311977717720149</v>
      </c>
      <c r="DG168" s="17" t="str">
        <f t="shared" si="196"/>
        <v>+</v>
      </c>
      <c r="DH168" s="17">
        <f t="shared" si="197"/>
        <v>0.12311977717720149</v>
      </c>
      <c r="DI168" s="17" t="str">
        <f t="shared" si="198"/>
        <v>small</v>
      </c>
      <c r="DJ168" s="17" t="str">
        <f t="shared" si="199"/>
        <v>+
small</v>
      </c>
      <c r="DK168" s="17">
        <f t="shared" si="200"/>
        <v>-1.4484356944578586E-2</v>
      </c>
      <c r="DL168" s="17" t="str">
        <f t="shared" si="201"/>
        <v/>
      </c>
      <c r="DM168" s="17">
        <f t="shared" si="202"/>
        <v>1.4484356944578586E-2</v>
      </c>
      <c r="DN168" s="17" t="str">
        <f t="shared" si="203"/>
        <v/>
      </c>
      <c r="DO168" s="17" t="str">
        <f t="shared" si="204"/>
        <v xml:space="preserve">
</v>
      </c>
      <c r="DP168" s="17">
        <f t="shared" si="205"/>
        <v>0.20900644945353428</v>
      </c>
      <c r="DQ168" s="17" t="str">
        <f t="shared" si="206"/>
        <v>+</v>
      </c>
      <c r="DR168" s="17">
        <f t="shared" si="207"/>
        <v>0.20900644945353428</v>
      </c>
      <c r="DS168" s="17" t="str">
        <f t="shared" si="208"/>
        <v>small</v>
      </c>
      <c r="DT168" s="17" t="str">
        <f t="shared" si="209"/>
        <v>+
small</v>
      </c>
      <c r="DU168" s="17">
        <f t="shared" si="210"/>
        <v>-5.5432818880885261E-3</v>
      </c>
      <c r="DV168" s="17" t="str">
        <f t="shared" si="211"/>
        <v/>
      </c>
      <c r="DW168" s="17">
        <f t="shared" si="212"/>
        <v>5.5432818880885261E-3</v>
      </c>
      <c r="DX168" s="17" t="str">
        <f t="shared" si="213"/>
        <v/>
      </c>
      <c r="DY168" s="17" t="str">
        <f t="shared" si="214"/>
        <v xml:space="preserve">
</v>
      </c>
      <c r="DZ168" s="17">
        <f t="shared" si="215"/>
        <v>0.22693919152064618</v>
      </c>
      <c r="EA168" s="17" t="str">
        <f t="shared" si="216"/>
        <v>+</v>
      </c>
      <c r="EB168" s="17">
        <f t="shared" si="217"/>
        <v>0.22693919152064618</v>
      </c>
      <c r="EC168" s="17" t="str">
        <f t="shared" si="218"/>
        <v>small</v>
      </c>
      <c r="ED168" s="17" t="str">
        <f t="shared" si="219"/>
        <v>+
small</v>
      </c>
      <c r="EE168" s="17">
        <f t="shared" si="220"/>
        <v>-0.39026618135279462</v>
      </c>
      <c r="EF168" s="17" t="str">
        <f t="shared" si="221"/>
        <v>-</v>
      </c>
      <c r="EG168" s="17">
        <f t="shared" si="222"/>
        <v>0.39026618135279462</v>
      </c>
      <c r="EH168" s="17" t="str">
        <f t="shared" si="223"/>
        <v>moderate</v>
      </c>
      <c r="EI168" s="17" t="str">
        <f t="shared" si="224"/>
        <v>-
moderate</v>
      </c>
    </row>
    <row r="169" spans="1:139" s="27" customFormat="1" x14ac:dyDescent="0.2">
      <c r="A169" s="95" t="s">
        <v>360</v>
      </c>
      <c r="B169" s="95" t="s">
        <v>350</v>
      </c>
      <c r="C169" s="95" t="s">
        <v>361</v>
      </c>
      <c r="D169" s="98">
        <v>3.44</v>
      </c>
      <c r="E169" s="100">
        <v>0.93</v>
      </c>
      <c r="F169" s="126">
        <v>57</v>
      </c>
      <c r="G169" s="98">
        <v>3.69</v>
      </c>
      <c r="H169" s="100">
        <v>0.89</v>
      </c>
      <c r="I169" s="126">
        <v>29</v>
      </c>
      <c r="J169" s="98">
        <v>3.2</v>
      </c>
      <c r="K169" s="100">
        <v>0.84</v>
      </c>
      <c r="L169" s="126">
        <v>5</v>
      </c>
      <c r="M169" s="98">
        <v>3.17</v>
      </c>
      <c r="N169" s="100">
        <v>0.94</v>
      </c>
      <c r="O169" s="126">
        <v>23</v>
      </c>
      <c r="P169" s="99">
        <v>4</v>
      </c>
      <c r="Q169" s="99">
        <v>0.91</v>
      </c>
      <c r="R169" s="126">
        <v>13</v>
      </c>
      <c r="S169" s="99">
        <v>3.46</v>
      </c>
      <c r="T169" s="99">
        <v>0.88</v>
      </c>
      <c r="U169" s="126">
        <v>13</v>
      </c>
      <c r="V169" s="99">
        <v>3.48</v>
      </c>
      <c r="W169" s="99">
        <v>0.89</v>
      </c>
      <c r="X169" s="126">
        <v>27</v>
      </c>
      <c r="Y169" s="99">
        <v>3.4</v>
      </c>
      <c r="Z169" s="99">
        <v>0.97</v>
      </c>
      <c r="AA169" s="126">
        <v>30</v>
      </c>
      <c r="AB169" s="99">
        <v>3.47</v>
      </c>
      <c r="AC169" s="99">
        <v>0.98</v>
      </c>
      <c r="AD169" s="126">
        <v>43</v>
      </c>
      <c r="AE169" s="99">
        <v>3.36</v>
      </c>
      <c r="AF169" s="99">
        <v>0.74</v>
      </c>
      <c r="AG169" s="126">
        <v>14</v>
      </c>
      <c r="AH169" s="98">
        <v>3.5000000000000009</v>
      </c>
      <c r="AI169" s="100">
        <v>1.0868115845397746</v>
      </c>
      <c r="AJ169" s="126">
        <v>70</v>
      </c>
      <c r="AK169" s="98">
        <v>3.7941176470588229</v>
      </c>
      <c r="AL169" s="100">
        <v>1.0948754395656122</v>
      </c>
      <c r="AM169" s="126">
        <v>34</v>
      </c>
      <c r="AN169" s="98">
        <v>3.166666666666667</v>
      </c>
      <c r="AO169" s="100">
        <v>0.752772652709081</v>
      </c>
      <c r="AP169" s="126">
        <v>6</v>
      </c>
      <c r="AQ169" s="98">
        <v>3.2333333333333334</v>
      </c>
      <c r="AR169" s="100">
        <v>1.0726484571581119</v>
      </c>
      <c r="AS169" s="126">
        <v>30</v>
      </c>
      <c r="AT169" s="99">
        <v>4.4444444444444438</v>
      </c>
      <c r="AU169" s="99">
        <v>0.72648315725677881</v>
      </c>
      <c r="AV169" s="126">
        <v>9</v>
      </c>
      <c r="AW169" s="99">
        <v>3.5714285714285716</v>
      </c>
      <c r="AX169" s="99">
        <v>1.1649647450214349</v>
      </c>
      <c r="AY169" s="126">
        <v>21</v>
      </c>
      <c r="AZ169" s="99">
        <v>3.4848484848484849</v>
      </c>
      <c r="BA169" s="99">
        <v>1.1214168527250503</v>
      </c>
      <c r="BB169" s="126">
        <v>33</v>
      </c>
      <c r="BC169" s="99">
        <v>3.5135135135135136</v>
      </c>
      <c r="BD169" s="99">
        <v>1.0703483758317409</v>
      </c>
      <c r="BE169" s="126">
        <v>37</v>
      </c>
      <c r="BF169" s="99">
        <v>3.5517241379310338</v>
      </c>
      <c r="BG169" s="99">
        <v>0.99423626323245562</v>
      </c>
      <c r="BH169" s="126">
        <v>58</v>
      </c>
      <c r="BI169" s="99">
        <v>3.25</v>
      </c>
      <c r="BJ169" s="99">
        <v>1.4847711791873706</v>
      </c>
      <c r="BK169" s="126">
        <v>12</v>
      </c>
      <c r="BL169" s="7"/>
      <c r="BM169" s="17">
        <f t="shared" si="151"/>
        <v>0.55056179775280867</v>
      </c>
      <c r="BN169" s="14" t="str">
        <f t="shared" si="150"/>
        <v>pre-ten</v>
      </c>
      <c r="BO169" s="14">
        <f t="shared" si="152"/>
        <v>0.55056179775280867</v>
      </c>
      <c r="BP169" s="14" t="str">
        <f t="shared" si="153"/>
        <v>Large</v>
      </c>
      <c r="BQ169" s="14" t="str">
        <f t="shared" si="154"/>
        <v>pre-ten
Large</v>
      </c>
      <c r="BR169" s="17">
        <f t="shared" si="155"/>
        <v>0.5842696629213483</v>
      </c>
      <c r="BS169" s="14" t="str">
        <f t="shared" si="156"/>
        <v>ntt</v>
      </c>
      <c r="BT169" s="14">
        <f t="shared" si="157"/>
        <v>0.5842696629213483</v>
      </c>
      <c r="BU169" s="14" t="str">
        <f t="shared" si="158"/>
        <v>Large</v>
      </c>
      <c r="BV169" s="14" t="str">
        <f t="shared" si="159"/>
        <v>ntt
Large</v>
      </c>
      <c r="BW169" s="17">
        <f t="shared" si="160"/>
        <v>0.59340659340659341</v>
      </c>
      <c r="BX169" s="14" t="str">
        <f t="shared" si="161"/>
        <v>assoc</v>
      </c>
      <c r="BY169" s="14">
        <f t="shared" si="162"/>
        <v>0.59340659340659341</v>
      </c>
      <c r="BZ169" s="14" t="str">
        <f t="shared" si="163"/>
        <v>Large</v>
      </c>
      <c r="CA169" s="14" t="str">
        <f t="shared" si="164"/>
        <v>assoc
Large</v>
      </c>
      <c r="CB169" s="17">
        <f t="shared" si="165"/>
        <v>8.9887640449438283E-2</v>
      </c>
      <c r="CC169" s="14" t="str">
        <f t="shared" si="166"/>
        <v/>
      </c>
      <c r="CD169" s="14">
        <f t="shared" si="167"/>
        <v>8.9887640449438283E-2</v>
      </c>
      <c r="CE169" s="14" t="str">
        <f t="shared" si="168"/>
        <v/>
      </c>
      <c r="CF169" s="14" t="str">
        <f t="shared" si="169"/>
        <v xml:space="preserve">
</v>
      </c>
      <c r="CG169" s="17">
        <f t="shared" si="170"/>
        <v>0.11224489795918401</v>
      </c>
      <c r="CH169" s="14" t="str">
        <f t="shared" si="171"/>
        <v>foc</v>
      </c>
      <c r="CI169" s="14">
        <f t="shared" si="172"/>
        <v>0.11224489795918401</v>
      </c>
      <c r="CJ169" s="14" t="str">
        <f t="shared" si="173"/>
        <v>small</v>
      </c>
      <c r="CK169" s="14" t="str">
        <f t="shared" si="174"/>
        <v>foc
small</v>
      </c>
      <c r="CL169" s="17">
        <f t="shared" si="175"/>
        <v>5.5207361472328041E-2</v>
      </c>
      <c r="CM169" s="14" t="str">
        <f t="shared" si="176"/>
        <v/>
      </c>
      <c r="CN169" s="14">
        <f t="shared" si="177"/>
        <v>5.5207361472328041E-2</v>
      </c>
      <c r="CO169" s="14" t="str">
        <f t="shared" si="178"/>
        <v/>
      </c>
      <c r="CP169" s="14" t="str">
        <f t="shared" si="179"/>
        <v xml:space="preserve">
</v>
      </c>
      <c r="CQ169" s="17">
        <f t="shared" si="180"/>
        <v>9.5095426654315376E-2</v>
      </c>
      <c r="CR169" s="17" t="str">
        <f t="shared" si="181"/>
        <v/>
      </c>
      <c r="CS169" s="17">
        <f t="shared" si="182"/>
        <v>9.5095426654315376E-2</v>
      </c>
      <c r="CT169" s="17" t="str">
        <f t="shared" si="183"/>
        <v/>
      </c>
      <c r="CU169" s="17" t="str">
        <f t="shared" si="184"/>
        <v xml:space="preserve">
</v>
      </c>
      <c r="CV169" s="151">
        <f t="shared" si="185"/>
        <v>-4.4280744277004604E-2</v>
      </c>
      <c r="CW169" s="17" t="str">
        <f t="shared" si="186"/>
        <v/>
      </c>
      <c r="CX169" s="17">
        <f t="shared" si="187"/>
        <v>4.4280744277004604E-2</v>
      </c>
      <c r="CY169" s="17" t="str">
        <f t="shared" si="188"/>
        <v/>
      </c>
      <c r="CZ169" s="17" t="str">
        <f t="shared" si="189"/>
        <v xml:space="preserve">
</v>
      </c>
      <c r="DA169" s="17">
        <f t="shared" si="190"/>
        <v>5.9043886103308796E-2</v>
      </c>
      <c r="DB169" s="17" t="str">
        <f t="shared" si="191"/>
        <v/>
      </c>
      <c r="DC169" s="17">
        <f t="shared" si="192"/>
        <v>5.9043886103308796E-2</v>
      </c>
      <c r="DD169" s="17" t="str">
        <f t="shared" si="193"/>
        <v/>
      </c>
      <c r="DE169" s="17" t="str">
        <f t="shared" si="194"/>
        <v xml:space="preserve">
</v>
      </c>
      <c r="DF169" s="17">
        <f t="shared" si="195"/>
        <v>0.61177529032149713</v>
      </c>
      <c r="DG169" s="17" t="str">
        <f t="shared" si="196"/>
        <v>+</v>
      </c>
      <c r="DH169" s="17">
        <f t="shared" si="197"/>
        <v>0.61177529032149713</v>
      </c>
      <c r="DI169" s="17" t="str">
        <f t="shared" si="198"/>
        <v>Large</v>
      </c>
      <c r="DJ169" s="17" t="str">
        <f t="shared" si="199"/>
        <v>+
Large</v>
      </c>
      <c r="DK169" s="17">
        <f t="shared" si="200"/>
        <v>9.5649736959654869E-2</v>
      </c>
      <c r="DL169" s="17" t="str">
        <f t="shared" si="201"/>
        <v/>
      </c>
      <c r="DM169" s="17">
        <f t="shared" si="202"/>
        <v>9.5649736959654869E-2</v>
      </c>
      <c r="DN169" s="17" t="str">
        <f t="shared" si="203"/>
        <v/>
      </c>
      <c r="DO169" s="17" t="str">
        <f t="shared" si="204"/>
        <v xml:space="preserve">
</v>
      </c>
      <c r="DP169" s="17">
        <f t="shared" si="205"/>
        <v>4.3235348538797416E-3</v>
      </c>
      <c r="DQ169" s="17" t="str">
        <f t="shared" si="206"/>
        <v/>
      </c>
      <c r="DR169" s="17">
        <f t="shared" si="207"/>
        <v>4.3235348538797416E-3</v>
      </c>
      <c r="DS169" s="17" t="str">
        <f t="shared" si="208"/>
        <v/>
      </c>
      <c r="DT169" s="17" t="str">
        <f t="shared" si="209"/>
        <v xml:space="preserve">
</v>
      </c>
      <c r="DU169" s="17">
        <f t="shared" si="210"/>
        <v>0.10605286659617265</v>
      </c>
      <c r="DV169" s="17" t="str">
        <f t="shared" si="211"/>
        <v>+</v>
      </c>
      <c r="DW169" s="17">
        <f t="shared" si="212"/>
        <v>0.10605286659617265</v>
      </c>
      <c r="DX169" s="17" t="str">
        <f t="shared" si="213"/>
        <v>small</v>
      </c>
      <c r="DY169" s="17" t="str">
        <f t="shared" si="214"/>
        <v>+
small</v>
      </c>
      <c r="DZ169" s="17">
        <f t="shared" si="215"/>
        <v>8.2197905018403308E-2</v>
      </c>
      <c r="EA169" s="17" t="str">
        <f t="shared" si="216"/>
        <v/>
      </c>
      <c r="EB169" s="17">
        <f t="shared" si="217"/>
        <v>8.2197905018403308E-2</v>
      </c>
      <c r="EC169" s="17" t="str">
        <f t="shared" si="218"/>
        <v/>
      </c>
      <c r="ED169" s="17" t="str">
        <f t="shared" si="219"/>
        <v xml:space="preserve">
</v>
      </c>
      <c r="EE169" s="17">
        <f t="shared" si="220"/>
        <v>-7.408548976563778E-2</v>
      </c>
      <c r="EF169" s="17" t="str">
        <f t="shared" si="221"/>
        <v/>
      </c>
      <c r="EG169" s="17">
        <f t="shared" si="222"/>
        <v>7.408548976563778E-2</v>
      </c>
      <c r="EH169" s="17" t="str">
        <f t="shared" si="223"/>
        <v/>
      </c>
      <c r="EI169" s="17" t="str">
        <f t="shared" si="224"/>
        <v xml:space="preserve">
</v>
      </c>
    </row>
    <row r="170" spans="1:139" x14ac:dyDescent="0.2">
      <c r="A170" s="2" t="s">
        <v>362</v>
      </c>
      <c r="B170" s="2" t="s">
        <v>350</v>
      </c>
      <c r="C170" s="2" t="s">
        <v>363</v>
      </c>
      <c r="D170" s="31">
        <v>3.93</v>
      </c>
      <c r="E170" s="31">
        <v>1.06</v>
      </c>
      <c r="F170" s="125">
        <v>59</v>
      </c>
      <c r="G170" s="31">
        <v>4.03</v>
      </c>
      <c r="H170" s="31">
        <v>1.1000000000000001</v>
      </c>
      <c r="I170" s="125">
        <v>30</v>
      </c>
      <c r="J170" s="31">
        <v>4</v>
      </c>
      <c r="K170" s="31">
        <v>0.71</v>
      </c>
      <c r="L170" s="125">
        <v>5</v>
      </c>
      <c r="M170" s="31">
        <v>3.79</v>
      </c>
      <c r="N170" s="31">
        <v>1.1000000000000001</v>
      </c>
      <c r="O170" s="125">
        <v>24</v>
      </c>
      <c r="P170" s="32">
        <v>4</v>
      </c>
      <c r="Q170" s="32">
        <v>1.08</v>
      </c>
      <c r="R170" s="125">
        <v>13</v>
      </c>
      <c r="S170" s="32">
        <v>3.86</v>
      </c>
      <c r="T170" s="32">
        <v>1.17</v>
      </c>
      <c r="U170" s="125">
        <v>14</v>
      </c>
      <c r="V170" s="32">
        <v>4.32</v>
      </c>
      <c r="W170" s="32">
        <v>0.72</v>
      </c>
      <c r="X170" s="125">
        <v>28</v>
      </c>
      <c r="Y170" s="32">
        <v>3.58</v>
      </c>
      <c r="Z170" s="32">
        <v>1.2</v>
      </c>
      <c r="AA170" s="125">
        <v>31</v>
      </c>
      <c r="AB170" s="32">
        <v>3.95</v>
      </c>
      <c r="AC170" s="32">
        <v>1.03</v>
      </c>
      <c r="AD170" s="125">
        <v>44</v>
      </c>
      <c r="AE170" s="32">
        <v>3.87</v>
      </c>
      <c r="AF170" s="32">
        <v>1.19</v>
      </c>
      <c r="AG170" s="125">
        <v>15</v>
      </c>
      <c r="AH170" s="31">
        <v>3.8333333333333335</v>
      </c>
      <c r="AI170" s="31">
        <v>1.1005760335541577</v>
      </c>
      <c r="AJ170" s="125">
        <v>72</v>
      </c>
      <c r="AK170" s="31">
        <v>4.0571428571428569</v>
      </c>
      <c r="AL170" s="31">
        <v>1.2112914144648688</v>
      </c>
      <c r="AM170" s="125">
        <v>35</v>
      </c>
      <c r="AN170" s="31">
        <v>3.333333333333333</v>
      </c>
      <c r="AO170" s="31">
        <v>1.2110601416389966</v>
      </c>
      <c r="AP170" s="125">
        <v>6</v>
      </c>
      <c r="AQ170" s="31">
        <v>3.6774193548387095</v>
      </c>
      <c r="AR170" s="31">
        <v>0.90873893479530365</v>
      </c>
      <c r="AS170" s="125">
        <v>31</v>
      </c>
      <c r="AT170" s="32">
        <v>4.5555555555555554</v>
      </c>
      <c r="AU170" s="32">
        <v>0.72648315725677881</v>
      </c>
      <c r="AV170" s="125">
        <v>9</v>
      </c>
      <c r="AW170" s="32">
        <v>3.8181818181818183</v>
      </c>
      <c r="AX170" s="32">
        <v>1.401915819643949</v>
      </c>
      <c r="AY170" s="125">
        <v>22</v>
      </c>
      <c r="AZ170" s="32">
        <v>4.0294117647058822</v>
      </c>
      <c r="BA170" s="32">
        <v>0.99955426786285684</v>
      </c>
      <c r="BB170" s="125">
        <v>34</v>
      </c>
      <c r="BC170" s="32">
        <v>3.6578947368421058</v>
      </c>
      <c r="BD170" s="32">
        <v>1.168882945367735</v>
      </c>
      <c r="BE170" s="125">
        <v>38</v>
      </c>
      <c r="BF170" s="32">
        <v>3.8524590163934409</v>
      </c>
      <c r="BG170" s="32">
        <v>1.1080924385894055</v>
      </c>
      <c r="BH170" s="125">
        <v>61</v>
      </c>
      <c r="BI170" s="32">
        <v>3.7272727272727271</v>
      </c>
      <c r="BJ170" s="32">
        <v>1.1037127426019047</v>
      </c>
      <c r="BK170" s="125">
        <v>11</v>
      </c>
      <c r="BL170" s="6"/>
      <c r="BM170" s="17">
        <f t="shared" si="151"/>
        <v>2.7272727272727497E-2</v>
      </c>
      <c r="BN170" s="14" t="str">
        <f t="shared" si="150"/>
        <v/>
      </c>
      <c r="BO170" s="14">
        <f t="shared" si="152"/>
        <v>2.7272727272727497E-2</v>
      </c>
      <c r="BP170" s="14" t="str">
        <f t="shared" si="153"/>
        <v/>
      </c>
      <c r="BQ170" s="14" t="str">
        <f t="shared" si="154"/>
        <v xml:space="preserve">
</v>
      </c>
      <c r="BR170" s="17">
        <f t="shared" si="155"/>
        <v>0.21818181818181837</v>
      </c>
      <c r="BS170" s="14" t="str">
        <f t="shared" si="156"/>
        <v>ntt</v>
      </c>
      <c r="BT170" s="14">
        <f t="shared" si="157"/>
        <v>0.21818181818181837</v>
      </c>
      <c r="BU170" s="14" t="str">
        <f t="shared" si="158"/>
        <v>small</v>
      </c>
      <c r="BV170" s="14" t="str">
        <f t="shared" si="159"/>
        <v>ntt
small</v>
      </c>
      <c r="BW170" s="17">
        <f t="shared" si="160"/>
        <v>0.12962962962962973</v>
      </c>
      <c r="BX170" s="14" t="str">
        <f t="shared" si="161"/>
        <v>assoc</v>
      </c>
      <c r="BY170" s="14">
        <f t="shared" si="162"/>
        <v>0.12962962962962973</v>
      </c>
      <c r="BZ170" s="14" t="str">
        <f t="shared" si="163"/>
        <v>small</v>
      </c>
      <c r="CA170" s="14" t="str">
        <f t="shared" si="164"/>
        <v>assoc
small</v>
      </c>
      <c r="CB170" s="17">
        <f t="shared" si="165"/>
        <v>1.0277777777777781</v>
      </c>
      <c r="CC170" s="14" t="str">
        <f t="shared" si="166"/>
        <v>women</v>
      </c>
      <c r="CD170" s="14">
        <f t="shared" si="167"/>
        <v>1.0277777777777781</v>
      </c>
      <c r="CE170" s="14" t="str">
        <f t="shared" si="168"/>
        <v>Large</v>
      </c>
      <c r="CF170" s="14" t="str">
        <f t="shared" si="169"/>
        <v>women
Large</v>
      </c>
      <c r="CG170" s="17">
        <f t="shared" si="170"/>
        <v>7.7669902912621422E-2</v>
      </c>
      <c r="CH170" s="14" t="str">
        <f t="shared" si="171"/>
        <v/>
      </c>
      <c r="CI170" s="14">
        <f t="shared" si="172"/>
        <v>7.7669902912621422E-2</v>
      </c>
      <c r="CJ170" s="14" t="str">
        <f t="shared" si="173"/>
        <v/>
      </c>
      <c r="CK170" s="14" t="str">
        <f t="shared" si="174"/>
        <v xml:space="preserve">
</v>
      </c>
      <c r="CL170" s="17">
        <f t="shared" si="175"/>
        <v>-8.783279275534929E-2</v>
      </c>
      <c r="CM170" s="14" t="str">
        <f t="shared" si="176"/>
        <v/>
      </c>
      <c r="CN170" s="14">
        <f t="shared" si="177"/>
        <v>8.783279275534929E-2</v>
      </c>
      <c r="CO170" s="14" t="str">
        <f t="shared" si="178"/>
        <v/>
      </c>
      <c r="CP170" s="14" t="str">
        <f t="shared" si="179"/>
        <v xml:space="preserve">
</v>
      </c>
      <c r="CQ170" s="17">
        <f t="shared" si="180"/>
        <v>2.2408197415357739E-2</v>
      </c>
      <c r="CR170" s="17" t="str">
        <f t="shared" si="181"/>
        <v/>
      </c>
      <c r="CS170" s="17">
        <f t="shared" si="182"/>
        <v>2.2408197415357739E-2</v>
      </c>
      <c r="CT170" s="17" t="str">
        <f t="shared" si="183"/>
        <v/>
      </c>
      <c r="CU170" s="17" t="str">
        <f t="shared" si="184"/>
        <v xml:space="preserve">
</v>
      </c>
      <c r="CV170" s="151">
        <f t="shared" si="185"/>
        <v>-0.55048188256318065</v>
      </c>
      <c r="CW170" s="17" t="str">
        <f t="shared" si="186"/>
        <v>-</v>
      </c>
      <c r="CX170" s="17">
        <f t="shared" si="187"/>
        <v>0.55048188256318065</v>
      </c>
      <c r="CY170" s="17" t="str">
        <f t="shared" si="188"/>
        <v>Large</v>
      </c>
      <c r="CZ170" s="17" t="str">
        <f t="shared" si="189"/>
        <v>-
Large</v>
      </c>
      <c r="DA170" s="17">
        <f t="shared" si="190"/>
        <v>-0.12388667509514123</v>
      </c>
      <c r="DB170" s="17" t="str">
        <f t="shared" si="191"/>
        <v>-</v>
      </c>
      <c r="DC170" s="17">
        <f t="shared" si="192"/>
        <v>0.12388667509514123</v>
      </c>
      <c r="DD170" s="17" t="str">
        <f t="shared" si="193"/>
        <v>small</v>
      </c>
      <c r="DE170" s="17" t="str">
        <f t="shared" si="194"/>
        <v>-
small</v>
      </c>
      <c r="DF170" s="17">
        <f t="shared" si="195"/>
        <v>0.76471911290187244</v>
      </c>
      <c r="DG170" s="17" t="str">
        <f t="shared" si="196"/>
        <v>+</v>
      </c>
      <c r="DH170" s="17">
        <f t="shared" si="197"/>
        <v>0.76471911290187244</v>
      </c>
      <c r="DI170" s="17" t="str">
        <f t="shared" si="198"/>
        <v>Large</v>
      </c>
      <c r="DJ170" s="17" t="str">
        <f t="shared" si="199"/>
        <v>+
Large</v>
      </c>
      <c r="DK170" s="17">
        <f t="shared" si="200"/>
        <v>-2.9829310171278538E-2</v>
      </c>
      <c r="DL170" s="17" t="str">
        <f t="shared" si="201"/>
        <v/>
      </c>
      <c r="DM170" s="17">
        <f t="shared" si="202"/>
        <v>2.9829310171278538E-2</v>
      </c>
      <c r="DN170" s="17" t="str">
        <f t="shared" si="203"/>
        <v/>
      </c>
      <c r="DO170" s="17" t="str">
        <f t="shared" si="204"/>
        <v xml:space="preserve">
</v>
      </c>
      <c r="DP170" s="17">
        <f t="shared" si="205"/>
        <v>-0.29071781756824833</v>
      </c>
      <c r="DQ170" s="17" t="str">
        <f t="shared" si="206"/>
        <v>-</v>
      </c>
      <c r="DR170" s="17">
        <f t="shared" si="207"/>
        <v>0.29071781756824833</v>
      </c>
      <c r="DS170" s="17" t="str">
        <f t="shared" si="208"/>
        <v>small</v>
      </c>
      <c r="DT170" s="17" t="str">
        <f t="shared" si="209"/>
        <v>-
small</v>
      </c>
      <c r="DU170" s="17">
        <f t="shared" si="210"/>
        <v>6.6640322840538752E-2</v>
      </c>
      <c r="DV170" s="17" t="str">
        <f t="shared" si="211"/>
        <v/>
      </c>
      <c r="DW170" s="17">
        <f t="shared" si="212"/>
        <v>6.6640322840538752E-2</v>
      </c>
      <c r="DX170" s="17" t="str">
        <f t="shared" si="213"/>
        <v/>
      </c>
      <c r="DY170" s="17" t="str">
        <f t="shared" si="214"/>
        <v xml:space="preserve">
</v>
      </c>
      <c r="DZ170" s="17">
        <f t="shared" si="215"/>
        <v>-8.8026034841216239E-2</v>
      </c>
      <c r="EA170" s="17" t="str">
        <f t="shared" si="216"/>
        <v/>
      </c>
      <c r="EB170" s="17">
        <f t="shared" si="217"/>
        <v>8.8026034841216239E-2</v>
      </c>
      <c r="EC170" s="17" t="str">
        <f t="shared" si="218"/>
        <v/>
      </c>
      <c r="ED170" s="17" t="str">
        <f t="shared" si="219"/>
        <v xml:space="preserve">
</v>
      </c>
      <c r="EE170" s="17">
        <f t="shared" si="220"/>
        <v>-0.12931559745410404</v>
      </c>
      <c r="EF170" s="17" t="str">
        <f t="shared" si="221"/>
        <v>-</v>
      </c>
      <c r="EG170" s="17">
        <f t="shared" si="222"/>
        <v>0.12931559745410404</v>
      </c>
      <c r="EH170" s="17" t="str">
        <f t="shared" si="223"/>
        <v>small</v>
      </c>
      <c r="EI170" s="17" t="str">
        <f t="shared" si="224"/>
        <v>-
small</v>
      </c>
    </row>
    <row r="171" spans="1:139" s="27" customFormat="1" x14ac:dyDescent="0.2">
      <c r="A171" s="95" t="s">
        <v>364</v>
      </c>
      <c r="B171" s="95" t="s">
        <v>350</v>
      </c>
      <c r="C171" s="95" t="s">
        <v>365</v>
      </c>
      <c r="D171" s="98">
        <v>3.82</v>
      </c>
      <c r="E171" s="98">
        <v>1.07</v>
      </c>
      <c r="F171" s="126">
        <v>60</v>
      </c>
      <c r="G171" s="98">
        <v>4.07</v>
      </c>
      <c r="H171" s="98">
        <v>0.91</v>
      </c>
      <c r="I171" s="126">
        <v>30</v>
      </c>
      <c r="J171" s="98">
        <v>3.6</v>
      </c>
      <c r="K171" s="98">
        <v>1.1399999999999999</v>
      </c>
      <c r="L171" s="126">
        <v>5</v>
      </c>
      <c r="M171" s="98">
        <v>3.56</v>
      </c>
      <c r="N171" s="98">
        <v>1.19</v>
      </c>
      <c r="O171" s="126">
        <v>25</v>
      </c>
      <c r="P171" s="99">
        <v>3.92</v>
      </c>
      <c r="Q171" s="99">
        <v>1.19</v>
      </c>
      <c r="R171" s="126">
        <v>13</v>
      </c>
      <c r="S171" s="99">
        <v>4.1399999999999997</v>
      </c>
      <c r="T171" s="99">
        <v>0.66</v>
      </c>
      <c r="U171" s="126">
        <v>14</v>
      </c>
      <c r="V171" s="99">
        <v>3.93</v>
      </c>
      <c r="W171" s="99">
        <v>1.02</v>
      </c>
      <c r="X171" s="126">
        <v>28</v>
      </c>
      <c r="Y171" s="99">
        <v>3.72</v>
      </c>
      <c r="Z171" s="99">
        <v>1.1100000000000001</v>
      </c>
      <c r="AA171" s="126">
        <v>32</v>
      </c>
      <c r="AB171" s="99">
        <v>3.73</v>
      </c>
      <c r="AC171" s="99">
        <v>1.03</v>
      </c>
      <c r="AD171" s="126">
        <v>45</v>
      </c>
      <c r="AE171" s="99">
        <v>4.07</v>
      </c>
      <c r="AF171" s="99">
        <v>1.1599999999999999</v>
      </c>
      <c r="AG171" s="126">
        <v>15</v>
      </c>
      <c r="AH171" s="98">
        <v>3.5890410958904115</v>
      </c>
      <c r="AI171" s="98">
        <v>1.1527216156937767</v>
      </c>
      <c r="AJ171" s="126">
        <v>73</v>
      </c>
      <c r="AK171" s="98">
        <v>3.6666666666666665</v>
      </c>
      <c r="AL171" s="98">
        <v>1.3309502512973848</v>
      </c>
      <c r="AM171" s="126">
        <v>36</v>
      </c>
      <c r="AN171" s="98">
        <v>2.833333333333333</v>
      </c>
      <c r="AO171" s="98">
        <v>0.752772652709081</v>
      </c>
      <c r="AP171" s="126">
        <v>6</v>
      </c>
      <c r="AQ171" s="98">
        <v>3.6451612903225801</v>
      </c>
      <c r="AR171" s="98">
        <v>0.95038192662298282</v>
      </c>
      <c r="AS171" s="126">
        <v>31</v>
      </c>
      <c r="AT171" s="99">
        <v>3.9999999999999996</v>
      </c>
      <c r="AU171" s="99">
        <v>1.4142135623730951</v>
      </c>
      <c r="AV171" s="126">
        <v>10</v>
      </c>
      <c r="AW171" s="99">
        <v>3.5454545454545454</v>
      </c>
      <c r="AX171" s="99">
        <v>1.3354960814430656</v>
      </c>
      <c r="AY171" s="126">
        <v>22</v>
      </c>
      <c r="AZ171" s="99">
        <v>3.7058823529411753</v>
      </c>
      <c r="BA171" s="99">
        <v>1.1154401703446661</v>
      </c>
      <c r="BB171" s="126">
        <v>34</v>
      </c>
      <c r="BC171" s="99">
        <v>3.4871794871794877</v>
      </c>
      <c r="BD171" s="99">
        <v>1.1892455563307194</v>
      </c>
      <c r="BE171" s="126">
        <v>39</v>
      </c>
      <c r="BF171" s="99">
        <v>3.6557377049180317</v>
      </c>
      <c r="BG171" s="99">
        <v>1.1088319064318588</v>
      </c>
      <c r="BH171" s="126">
        <v>61</v>
      </c>
      <c r="BI171" s="99">
        <v>3.25</v>
      </c>
      <c r="BJ171" s="99">
        <v>1.3568010505999362</v>
      </c>
      <c r="BK171" s="126">
        <v>12</v>
      </c>
      <c r="BL171" s="7"/>
      <c r="BM171" s="17">
        <f t="shared" si="151"/>
        <v>0.51648351648351665</v>
      </c>
      <c r="BN171" s="14" t="str">
        <f t="shared" si="150"/>
        <v>pre-ten</v>
      </c>
      <c r="BO171" s="14">
        <f t="shared" si="152"/>
        <v>0.51648351648351665</v>
      </c>
      <c r="BP171" s="14" t="str">
        <f t="shared" si="153"/>
        <v>Large</v>
      </c>
      <c r="BQ171" s="14" t="str">
        <f t="shared" si="154"/>
        <v>pre-ten
Large</v>
      </c>
      <c r="BR171" s="17">
        <f t="shared" si="155"/>
        <v>0.56043956043956067</v>
      </c>
      <c r="BS171" s="14" t="str">
        <f t="shared" si="156"/>
        <v>ntt</v>
      </c>
      <c r="BT171" s="14">
        <f t="shared" si="157"/>
        <v>0.56043956043956067</v>
      </c>
      <c r="BU171" s="14" t="str">
        <f t="shared" si="158"/>
        <v>Large</v>
      </c>
      <c r="BV171" s="14" t="str">
        <f t="shared" si="159"/>
        <v>ntt
Large</v>
      </c>
      <c r="BW171" s="17">
        <f t="shared" si="160"/>
        <v>-0.18487394957983172</v>
      </c>
      <c r="BX171" s="14" t="str">
        <f t="shared" si="161"/>
        <v>full</v>
      </c>
      <c r="BY171" s="14">
        <f t="shared" si="162"/>
        <v>0.18487394957983172</v>
      </c>
      <c r="BZ171" s="14" t="str">
        <f t="shared" si="163"/>
        <v>small</v>
      </c>
      <c r="CA171" s="14" t="str">
        <f t="shared" si="164"/>
        <v>full
small</v>
      </c>
      <c r="CB171" s="17">
        <f t="shared" si="165"/>
        <v>0.20588235294117643</v>
      </c>
      <c r="CC171" s="14" t="str">
        <f t="shared" si="166"/>
        <v>women</v>
      </c>
      <c r="CD171" s="14">
        <f t="shared" si="167"/>
        <v>0.20588235294117643</v>
      </c>
      <c r="CE171" s="14" t="str">
        <f t="shared" si="168"/>
        <v>small</v>
      </c>
      <c r="CF171" s="14" t="str">
        <f t="shared" si="169"/>
        <v>women
small</v>
      </c>
      <c r="CG171" s="17">
        <f t="shared" si="170"/>
        <v>-0.33009708737864107</v>
      </c>
      <c r="CH171" s="14" t="str">
        <f t="shared" si="171"/>
        <v>white</v>
      </c>
      <c r="CI171" s="14">
        <f t="shared" si="172"/>
        <v>0.33009708737864107</v>
      </c>
      <c r="CJ171" s="14" t="str">
        <f t="shared" si="173"/>
        <v>moderate</v>
      </c>
      <c r="CK171" s="14" t="str">
        <f t="shared" si="174"/>
        <v>white
moderate</v>
      </c>
      <c r="CL171" s="17">
        <f t="shared" si="175"/>
        <v>-0.20035965402677336</v>
      </c>
      <c r="CM171" s="14" t="str">
        <f t="shared" si="176"/>
        <v>-</v>
      </c>
      <c r="CN171" s="14">
        <f t="shared" si="177"/>
        <v>0.20035965402677336</v>
      </c>
      <c r="CO171" s="14" t="str">
        <f t="shared" si="178"/>
        <v>small</v>
      </c>
      <c r="CP171" s="14" t="str">
        <f t="shared" si="179"/>
        <v>-
small</v>
      </c>
      <c r="CQ171" s="17">
        <f t="shared" si="180"/>
        <v>-0.30304162979808763</v>
      </c>
      <c r="CR171" s="17" t="str">
        <f t="shared" si="181"/>
        <v>-</v>
      </c>
      <c r="CS171" s="17">
        <f t="shared" si="182"/>
        <v>0.30304162979808763</v>
      </c>
      <c r="CT171" s="17" t="str">
        <f t="shared" si="183"/>
        <v>moderate</v>
      </c>
      <c r="CU171" s="17" t="str">
        <f t="shared" si="184"/>
        <v>-
moderate</v>
      </c>
      <c r="CV171" s="151">
        <f t="shared" si="185"/>
        <v>-1.0184571183711102</v>
      </c>
      <c r="CW171" s="17" t="str">
        <f t="shared" si="186"/>
        <v>-</v>
      </c>
      <c r="CX171" s="17">
        <f t="shared" si="187"/>
        <v>1.0184571183711102</v>
      </c>
      <c r="CY171" s="17" t="str">
        <f t="shared" si="188"/>
        <v>Large</v>
      </c>
      <c r="CZ171" s="17" t="str">
        <f t="shared" si="189"/>
        <v>-
Large</v>
      </c>
      <c r="DA171" s="17">
        <f t="shared" si="190"/>
        <v>8.9607438795880595E-2</v>
      </c>
      <c r="DB171" s="17" t="str">
        <f t="shared" si="191"/>
        <v/>
      </c>
      <c r="DC171" s="17">
        <f t="shared" si="192"/>
        <v>8.9607438795880595E-2</v>
      </c>
      <c r="DD171" s="17" t="str">
        <f t="shared" si="193"/>
        <v/>
      </c>
      <c r="DE171" s="17" t="str">
        <f t="shared" si="194"/>
        <v xml:space="preserve">
</v>
      </c>
      <c r="DF171" s="17">
        <f t="shared" si="195"/>
        <v>5.6568542494923532E-2</v>
      </c>
      <c r="DG171" s="17" t="str">
        <f t="shared" si="196"/>
        <v/>
      </c>
      <c r="DH171" s="17">
        <f t="shared" si="197"/>
        <v>5.6568542494923532E-2</v>
      </c>
      <c r="DI171" s="17" t="str">
        <f t="shared" si="198"/>
        <v/>
      </c>
      <c r="DJ171" s="17" t="str">
        <f t="shared" si="199"/>
        <v xml:space="preserve">
</v>
      </c>
      <c r="DK171" s="17">
        <f t="shared" si="200"/>
        <v>-0.44518697044997707</v>
      </c>
      <c r="DL171" s="17" t="str">
        <f t="shared" si="201"/>
        <v>-</v>
      </c>
      <c r="DM171" s="17">
        <f t="shared" si="202"/>
        <v>0.44518697044997707</v>
      </c>
      <c r="DN171" s="17" t="str">
        <f t="shared" si="203"/>
        <v>moderate</v>
      </c>
      <c r="DO171" s="17" t="str">
        <f t="shared" si="204"/>
        <v>-
moderate</v>
      </c>
      <c r="DP171" s="17">
        <f t="shared" si="205"/>
        <v>-0.20092305532583921</v>
      </c>
      <c r="DQ171" s="17" t="str">
        <f t="shared" si="206"/>
        <v>-</v>
      </c>
      <c r="DR171" s="17">
        <f t="shared" si="207"/>
        <v>0.20092305532583921</v>
      </c>
      <c r="DS171" s="17" t="str">
        <f t="shared" si="208"/>
        <v>small</v>
      </c>
      <c r="DT171" s="17" t="str">
        <f t="shared" si="209"/>
        <v>-
small</v>
      </c>
      <c r="DU171" s="17">
        <f t="shared" si="210"/>
        <v>-0.19577160627688489</v>
      </c>
      <c r="DV171" s="17" t="str">
        <f t="shared" si="211"/>
        <v>-</v>
      </c>
      <c r="DW171" s="17">
        <f t="shared" si="212"/>
        <v>0.19577160627688489</v>
      </c>
      <c r="DX171" s="17" t="str">
        <f t="shared" si="213"/>
        <v>small</v>
      </c>
      <c r="DY171" s="17" t="str">
        <f t="shared" si="214"/>
        <v>-
small</v>
      </c>
      <c r="DZ171" s="17">
        <f t="shared" si="215"/>
        <v>-6.6973447148485257E-2</v>
      </c>
      <c r="EA171" s="17" t="str">
        <f t="shared" si="216"/>
        <v/>
      </c>
      <c r="EB171" s="17">
        <f t="shared" si="217"/>
        <v>6.6973447148485257E-2</v>
      </c>
      <c r="EC171" s="17" t="str">
        <f t="shared" si="218"/>
        <v/>
      </c>
      <c r="ED171" s="17" t="str">
        <f t="shared" si="219"/>
        <v xml:space="preserve">
</v>
      </c>
      <c r="EE171" s="17">
        <f t="shared" si="220"/>
        <v>-0.60436273957587316</v>
      </c>
      <c r="EF171" s="17" t="str">
        <f t="shared" si="221"/>
        <v>-</v>
      </c>
      <c r="EG171" s="17">
        <f t="shared" si="222"/>
        <v>0.60436273957587316</v>
      </c>
      <c r="EH171" s="17" t="str">
        <f t="shared" si="223"/>
        <v>Large</v>
      </c>
      <c r="EI171" s="17" t="str">
        <f t="shared" si="224"/>
        <v>-
Large</v>
      </c>
    </row>
    <row r="172" spans="1:139" x14ac:dyDescent="0.2">
      <c r="A172" s="2" t="s">
        <v>366</v>
      </c>
      <c r="B172" s="2" t="s">
        <v>350</v>
      </c>
      <c r="C172" s="2" t="s">
        <v>367</v>
      </c>
      <c r="D172" s="31">
        <v>3.8</v>
      </c>
      <c r="E172" s="31">
        <v>1.23</v>
      </c>
      <c r="F172" s="125">
        <v>60</v>
      </c>
      <c r="G172" s="31">
        <v>4</v>
      </c>
      <c r="H172" s="31">
        <v>1.1100000000000001</v>
      </c>
      <c r="I172" s="125">
        <v>30</v>
      </c>
      <c r="J172" s="31">
        <v>3.4</v>
      </c>
      <c r="K172" s="31">
        <v>1.1399999999999999</v>
      </c>
      <c r="L172" s="125">
        <v>5</v>
      </c>
      <c r="M172" s="31">
        <v>3.64</v>
      </c>
      <c r="N172" s="31">
        <v>1.38</v>
      </c>
      <c r="O172" s="125">
        <v>25</v>
      </c>
      <c r="P172" s="32">
        <v>3.92</v>
      </c>
      <c r="Q172" s="32">
        <v>1.32</v>
      </c>
      <c r="R172" s="125">
        <v>13</v>
      </c>
      <c r="S172" s="32">
        <v>4</v>
      </c>
      <c r="T172" s="32">
        <v>0.96</v>
      </c>
      <c r="U172" s="125">
        <v>14</v>
      </c>
      <c r="V172" s="32">
        <v>4.18</v>
      </c>
      <c r="W172" s="32">
        <v>1.19</v>
      </c>
      <c r="X172" s="125">
        <v>28</v>
      </c>
      <c r="Y172" s="32">
        <v>3.47</v>
      </c>
      <c r="Z172" s="32">
        <v>1.19</v>
      </c>
      <c r="AA172" s="125">
        <v>32</v>
      </c>
      <c r="AB172" s="32">
        <v>3.84</v>
      </c>
      <c r="AC172" s="32">
        <v>1.22</v>
      </c>
      <c r="AD172" s="125">
        <v>45</v>
      </c>
      <c r="AE172" s="32">
        <v>3.67</v>
      </c>
      <c r="AF172" s="32">
        <v>1.29</v>
      </c>
      <c r="AG172" s="125">
        <v>15</v>
      </c>
      <c r="AH172" s="31">
        <v>3.89041095890411</v>
      </c>
      <c r="AI172" s="31">
        <v>1.1967739487149103</v>
      </c>
      <c r="AJ172" s="125">
        <v>73</v>
      </c>
      <c r="AK172" s="31">
        <v>3.9166666666666665</v>
      </c>
      <c r="AL172" s="31">
        <v>1.2041594578792296</v>
      </c>
      <c r="AM172" s="125">
        <v>36</v>
      </c>
      <c r="AN172" s="31">
        <v>3.333333333333333</v>
      </c>
      <c r="AO172" s="31">
        <v>1.505545305418162</v>
      </c>
      <c r="AP172" s="125">
        <v>6</v>
      </c>
      <c r="AQ172" s="31">
        <v>3.967741935483871</v>
      </c>
      <c r="AR172" s="31">
        <v>1.1397037909837784</v>
      </c>
      <c r="AS172" s="125">
        <v>31</v>
      </c>
      <c r="AT172" s="32">
        <v>4.3000000000000007</v>
      </c>
      <c r="AU172" s="32">
        <v>1.2516655570345727</v>
      </c>
      <c r="AV172" s="125">
        <v>10</v>
      </c>
      <c r="AW172" s="32">
        <v>3.772727272727272</v>
      </c>
      <c r="AX172" s="32">
        <v>1.2698638165386524</v>
      </c>
      <c r="AY172" s="125">
        <v>22</v>
      </c>
      <c r="AZ172" s="32">
        <v>3.8529411764705879</v>
      </c>
      <c r="BA172" s="32">
        <v>1.209366298901944</v>
      </c>
      <c r="BB172" s="125">
        <v>34</v>
      </c>
      <c r="BC172" s="32">
        <v>3.9230769230769238</v>
      </c>
      <c r="BD172" s="32">
        <v>1.2005396897057194</v>
      </c>
      <c r="BE172" s="125">
        <v>39</v>
      </c>
      <c r="BF172" s="32">
        <v>4.0163934426229524</v>
      </c>
      <c r="BG172" s="32">
        <v>1.1327224325886804</v>
      </c>
      <c r="BH172" s="125">
        <v>61</v>
      </c>
      <c r="BI172" s="32">
        <v>3.25</v>
      </c>
      <c r="BJ172" s="32">
        <v>1.3568010505999362</v>
      </c>
      <c r="BK172" s="125">
        <v>12</v>
      </c>
      <c r="BL172" s="6"/>
      <c r="BM172" s="17">
        <f t="shared" si="151"/>
        <v>0.54054054054054057</v>
      </c>
      <c r="BN172" s="14" t="str">
        <f t="shared" si="150"/>
        <v>pre-ten</v>
      </c>
      <c r="BO172" s="14">
        <f t="shared" si="152"/>
        <v>0.54054054054054057</v>
      </c>
      <c r="BP172" s="14" t="str">
        <f t="shared" si="153"/>
        <v>Large</v>
      </c>
      <c r="BQ172" s="14" t="str">
        <f t="shared" si="154"/>
        <v>pre-ten
Large</v>
      </c>
      <c r="BR172" s="17">
        <f t="shared" si="155"/>
        <v>0.32432432432432418</v>
      </c>
      <c r="BS172" s="14" t="str">
        <f t="shared" si="156"/>
        <v>ntt</v>
      </c>
      <c r="BT172" s="14">
        <f t="shared" si="157"/>
        <v>0.32432432432432418</v>
      </c>
      <c r="BU172" s="14" t="str">
        <f t="shared" si="158"/>
        <v>moderate</v>
      </c>
      <c r="BV172" s="14" t="str">
        <f t="shared" si="159"/>
        <v>ntt
moderate</v>
      </c>
      <c r="BW172" s="17">
        <f t="shared" si="160"/>
        <v>-6.0606060606060656E-2</v>
      </c>
      <c r="BX172" s="14" t="str">
        <f t="shared" si="161"/>
        <v/>
      </c>
      <c r="BY172" s="14">
        <f t="shared" si="162"/>
        <v>6.0606060606060656E-2</v>
      </c>
      <c r="BZ172" s="14" t="str">
        <f t="shared" si="163"/>
        <v/>
      </c>
      <c r="CA172" s="14" t="str">
        <f t="shared" si="164"/>
        <v xml:space="preserve">
</v>
      </c>
      <c r="CB172" s="17">
        <f t="shared" si="165"/>
        <v>0.59663865546218453</v>
      </c>
      <c r="CC172" s="14" t="str">
        <f t="shared" si="166"/>
        <v>women</v>
      </c>
      <c r="CD172" s="14">
        <f t="shared" si="167"/>
        <v>0.59663865546218453</v>
      </c>
      <c r="CE172" s="14" t="str">
        <f t="shared" si="168"/>
        <v>Large</v>
      </c>
      <c r="CF172" s="14" t="str">
        <f t="shared" si="169"/>
        <v>women
Large</v>
      </c>
      <c r="CG172" s="17">
        <f t="shared" si="170"/>
        <v>0.1393442622950819</v>
      </c>
      <c r="CH172" s="14" t="str">
        <f t="shared" si="171"/>
        <v>foc</v>
      </c>
      <c r="CI172" s="14">
        <f t="shared" si="172"/>
        <v>0.1393442622950819</v>
      </c>
      <c r="CJ172" s="14" t="str">
        <f t="shared" si="173"/>
        <v>small</v>
      </c>
      <c r="CK172" s="14" t="str">
        <f t="shared" si="174"/>
        <v>foc
small</v>
      </c>
      <c r="CL172" s="17">
        <f t="shared" si="175"/>
        <v>7.5545560630888603E-2</v>
      </c>
      <c r="CM172" s="14" t="str">
        <f t="shared" si="176"/>
        <v/>
      </c>
      <c r="CN172" s="14">
        <f t="shared" si="177"/>
        <v>7.5545560630888603E-2</v>
      </c>
      <c r="CO172" s="14" t="str">
        <f t="shared" si="178"/>
        <v/>
      </c>
      <c r="CP172" s="14" t="str">
        <f t="shared" si="179"/>
        <v xml:space="preserve">
</v>
      </c>
      <c r="CQ172" s="17">
        <f t="shared" si="180"/>
        <v>-6.9204566544783422E-2</v>
      </c>
      <c r="CR172" s="17" t="str">
        <f t="shared" si="181"/>
        <v/>
      </c>
      <c r="CS172" s="17">
        <f t="shared" si="182"/>
        <v>6.9204566544783422E-2</v>
      </c>
      <c r="CT172" s="17" t="str">
        <f t="shared" si="183"/>
        <v/>
      </c>
      <c r="CU172" s="17" t="str">
        <f t="shared" si="184"/>
        <v xml:space="preserve">
</v>
      </c>
      <c r="CV172" s="151">
        <f t="shared" si="185"/>
        <v>-4.4280744277004902E-2</v>
      </c>
      <c r="CW172" s="17" t="str">
        <f t="shared" si="186"/>
        <v/>
      </c>
      <c r="CX172" s="17">
        <f t="shared" si="187"/>
        <v>4.4280744277004902E-2</v>
      </c>
      <c r="CY172" s="17" t="str">
        <f t="shared" si="188"/>
        <v/>
      </c>
      <c r="CZ172" s="17" t="str">
        <f t="shared" si="189"/>
        <v xml:space="preserve">
</v>
      </c>
      <c r="DA172" s="17">
        <f t="shared" si="190"/>
        <v>0.28756764527471479</v>
      </c>
      <c r="DB172" s="17" t="str">
        <f t="shared" si="191"/>
        <v>+</v>
      </c>
      <c r="DC172" s="17">
        <f t="shared" si="192"/>
        <v>0.28756764527471479</v>
      </c>
      <c r="DD172" s="17" t="str">
        <f t="shared" si="193"/>
        <v>small</v>
      </c>
      <c r="DE172" s="17" t="str">
        <f t="shared" si="194"/>
        <v>+
small</v>
      </c>
      <c r="DF172" s="17">
        <f t="shared" si="195"/>
        <v>0.30359547553604582</v>
      </c>
      <c r="DG172" s="17" t="str">
        <f t="shared" si="196"/>
        <v>+</v>
      </c>
      <c r="DH172" s="17">
        <f t="shared" si="197"/>
        <v>0.30359547553604582</v>
      </c>
      <c r="DI172" s="17" t="str">
        <f t="shared" si="198"/>
        <v>moderate</v>
      </c>
      <c r="DJ172" s="17" t="str">
        <f t="shared" si="199"/>
        <v>+
moderate</v>
      </c>
      <c r="DK172" s="17">
        <f t="shared" si="200"/>
        <v>-0.17897409494840125</v>
      </c>
      <c r="DL172" s="17" t="str">
        <f t="shared" si="201"/>
        <v>-</v>
      </c>
      <c r="DM172" s="17">
        <f t="shared" si="202"/>
        <v>0.17897409494840125</v>
      </c>
      <c r="DN172" s="17" t="str">
        <f t="shared" si="203"/>
        <v>small</v>
      </c>
      <c r="DO172" s="17" t="str">
        <f t="shared" si="204"/>
        <v>-
small</v>
      </c>
      <c r="DP172" s="17">
        <f t="shared" si="205"/>
        <v>-0.2704381822334293</v>
      </c>
      <c r="DQ172" s="17" t="str">
        <f t="shared" si="206"/>
        <v>-</v>
      </c>
      <c r="DR172" s="17">
        <f t="shared" si="207"/>
        <v>0.2704381822334293</v>
      </c>
      <c r="DS172" s="17" t="str">
        <f t="shared" si="208"/>
        <v>small</v>
      </c>
      <c r="DT172" s="17" t="str">
        <f t="shared" si="209"/>
        <v>-
small</v>
      </c>
      <c r="DU172" s="17">
        <f t="shared" si="210"/>
        <v>0.37739437268249199</v>
      </c>
      <c r="DV172" s="17" t="str">
        <f t="shared" si="211"/>
        <v>+</v>
      </c>
      <c r="DW172" s="17">
        <f t="shared" si="212"/>
        <v>0.37739437268249199</v>
      </c>
      <c r="DX172" s="17" t="str">
        <f t="shared" si="213"/>
        <v>moderate</v>
      </c>
      <c r="DY172" s="17" t="str">
        <f t="shared" si="214"/>
        <v>+
moderate</v>
      </c>
      <c r="DZ172" s="17">
        <f t="shared" si="215"/>
        <v>0.15572521347514034</v>
      </c>
      <c r="EA172" s="17" t="str">
        <f t="shared" si="216"/>
        <v>+</v>
      </c>
      <c r="EB172" s="17">
        <f t="shared" si="217"/>
        <v>0.15572521347514034</v>
      </c>
      <c r="EC172" s="17" t="str">
        <f t="shared" si="218"/>
        <v>small</v>
      </c>
      <c r="ED172" s="17" t="str">
        <f t="shared" si="219"/>
        <v>+
small</v>
      </c>
      <c r="EE172" s="17">
        <f t="shared" si="220"/>
        <v>-0.30955164709983729</v>
      </c>
      <c r="EF172" s="17" t="str">
        <f t="shared" si="221"/>
        <v>-</v>
      </c>
      <c r="EG172" s="17">
        <f t="shared" si="222"/>
        <v>0.30955164709983729</v>
      </c>
      <c r="EH172" s="17" t="str">
        <f t="shared" si="223"/>
        <v>moderate</v>
      </c>
      <c r="EI172" s="17" t="str">
        <f t="shared" si="224"/>
        <v>-
moderate</v>
      </c>
    </row>
    <row r="173" spans="1:139" s="117" customFormat="1" x14ac:dyDescent="0.2">
      <c r="A173" s="113"/>
      <c r="B173" s="113" t="s">
        <v>368</v>
      </c>
      <c r="C173" s="114" t="s">
        <v>369</v>
      </c>
      <c r="D173" s="115">
        <v>3.23</v>
      </c>
      <c r="E173" s="115">
        <v>0.72</v>
      </c>
      <c r="F173" s="128">
        <v>63</v>
      </c>
      <c r="G173" s="115">
        <v>3.27</v>
      </c>
      <c r="H173" s="115">
        <v>0.75</v>
      </c>
      <c r="I173" s="128">
        <v>32</v>
      </c>
      <c r="J173" s="115">
        <v>3.4</v>
      </c>
      <c r="K173" s="115">
        <v>0.4</v>
      </c>
      <c r="L173" s="128">
        <v>5</v>
      </c>
      <c r="M173" s="115">
        <v>3.15</v>
      </c>
      <c r="N173" s="115">
        <v>0.75</v>
      </c>
      <c r="O173" s="128">
        <v>26</v>
      </c>
      <c r="P173" s="120">
        <v>3.4</v>
      </c>
      <c r="Q173" s="120">
        <v>0.85</v>
      </c>
      <c r="R173" s="128">
        <v>14</v>
      </c>
      <c r="S173" s="120">
        <v>3.21</v>
      </c>
      <c r="T173" s="120">
        <v>0.61</v>
      </c>
      <c r="U173" s="128">
        <v>14</v>
      </c>
      <c r="V173" s="120">
        <v>3.24</v>
      </c>
      <c r="W173" s="120">
        <v>0.73</v>
      </c>
      <c r="X173" s="128">
        <v>30</v>
      </c>
      <c r="Y173" s="120">
        <v>3.23</v>
      </c>
      <c r="Z173" s="120">
        <v>0.73</v>
      </c>
      <c r="AA173" s="128">
        <v>33</v>
      </c>
      <c r="AB173" s="120">
        <v>3.14</v>
      </c>
      <c r="AC173" s="120">
        <v>0.76</v>
      </c>
      <c r="AD173" s="128">
        <v>48</v>
      </c>
      <c r="AE173" s="120">
        <v>3.53</v>
      </c>
      <c r="AF173" s="120">
        <v>0.52</v>
      </c>
      <c r="AG173" s="128">
        <v>15</v>
      </c>
      <c r="AH173" s="115">
        <v>3.1432876712328768</v>
      </c>
      <c r="AI173" s="115">
        <v>0.77368536311338487</v>
      </c>
      <c r="AJ173" s="128">
        <v>73</v>
      </c>
      <c r="AK173" s="115">
        <v>3.3638888888888889</v>
      </c>
      <c r="AL173" s="115">
        <v>0.79825265523348032</v>
      </c>
      <c r="AM173" s="128">
        <v>36</v>
      </c>
      <c r="AN173" s="115">
        <v>2.628333333333333</v>
      </c>
      <c r="AO173" s="115">
        <v>0.45975718228937601</v>
      </c>
      <c r="AP173" s="128">
        <v>6</v>
      </c>
      <c r="AQ173" s="115">
        <v>2.9867741935483867</v>
      </c>
      <c r="AR173" s="115">
        <v>0.72196208163021136</v>
      </c>
      <c r="AS173" s="128">
        <v>31</v>
      </c>
      <c r="AT173" s="120">
        <v>3.4009999999999998</v>
      </c>
      <c r="AU173" s="120">
        <v>0.64749860574710449</v>
      </c>
      <c r="AV173" s="128">
        <v>10</v>
      </c>
      <c r="AW173" s="120">
        <v>3.3177272727272724</v>
      </c>
      <c r="AX173" s="120">
        <v>0.84439852821927297</v>
      </c>
      <c r="AY173" s="128">
        <v>22</v>
      </c>
      <c r="AZ173" s="120">
        <v>3.2032352941176461</v>
      </c>
      <c r="BA173" s="120">
        <v>0.68217886478918588</v>
      </c>
      <c r="BB173" s="128">
        <v>34</v>
      </c>
      <c r="BC173" s="120">
        <v>3.0910256410256407</v>
      </c>
      <c r="BD173" s="120">
        <v>0.85089053928901559</v>
      </c>
      <c r="BE173" s="128">
        <v>39</v>
      </c>
      <c r="BF173" s="120">
        <v>3.1319672131147542</v>
      </c>
      <c r="BG173" s="120">
        <v>0.74381632964088462</v>
      </c>
      <c r="BH173" s="128">
        <v>61</v>
      </c>
      <c r="BI173" s="120">
        <v>3.2008333333333332</v>
      </c>
      <c r="BJ173" s="120">
        <v>0.94652914600788929</v>
      </c>
      <c r="BK173" s="128">
        <v>12</v>
      </c>
      <c r="BL173" s="118"/>
      <c r="BM173" s="151">
        <f t="shared" si="151"/>
        <v>-0.1733333333333332</v>
      </c>
      <c r="BN173" s="106" t="str">
        <f t="shared" si="150"/>
        <v>tenured</v>
      </c>
      <c r="BO173" s="106">
        <f t="shared" si="152"/>
        <v>0.1733333333333332</v>
      </c>
      <c r="BP173" s="106" t="str">
        <f t="shared" si="153"/>
        <v>small</v>
      </c>
      <c r="BQ173" s="106" t="str">
        <f t="shared" si="154"/>
        <v>tenured
small</v>
      </c>
      <c r="BR173" s="151">
        <f t="shared" si="155"/>
        <v>0.16000000000000014</v>
      </c>
      <c r="BS173" s="106" t="str">
        <f t="shared" si="156"/>
        <v>ntt</v>
      </c>
      <c r="BT173" s="106">
        <f t="shared" si="157"/>
        <v>0.16000000000000014</v>
      </c>
      <c r="BU173" s="106" t="str">
        <f t="shared" si="158"/>
        <v>small</v>
      </c>
      <c r="BV173" s="106" t="str">
        <f t="shared" si="159"/>
        <v>ntt
small</v>
      </c>
      <c r="BW173" s="151">
        <f t="shared" si="160"/>
        <v>0.22352941176470584</v>
      </c>
      <c r="BX173" s="106" t="str">
        <f t="shared" si="161"/>
        <v>assoc</v>
      </c>
      <c r="BY173" s="106">
        <f t="shared" si="162"/>
        <v>0.22352941176470584</v>
      </c>
      <c r="BZ173" s="106" t="str">
        <f t="shared" si="163"/>
        <v>small</v>
      </c>
      <c r="CA173" s="106" t="str">
        <f t="shared" si="164"/>
        <v>assoc
small</v>
      </c>
      <c r="CB173" s="151">
        <f t="shared" si="165"/>
        <v>1.3698630136986618E-2</v>
      </c>
      <c r="CC173" s="106" t="str">
        <f t="shared" si="166"/>
        <v/>
      </c>
      <c r="CD173" s="106">
        <f t="shared" si="167"/>
        <v>1.3698630136986618E-2</v>
      </c>
      <c r="CE173" s="106" t="str">
        <f t="shared" si="168"/>
        <v/>
      </c>
      <c r="CF173" s="106" t="str">
        <f t="shared" si="169"/>
        <v xml:space="preserve">
</v>
      </c>
      <c r="CG173" s="151">
        <f t="shared" si="170"/>
        <v>-0.5131578947368417</v>
      </c>
      <c r="CH173" s="106" t="str">
        <f t="shared" si="171"/>
        <v>white</v>
      </c>
      <c r="CI173" s="106">
        <f t="shared" si="172"/>
        <v>0.5131578947368417</v>
      </c>
      <c r="CJ173" s="106" t="str">
        <f t="shared" si="173"/>
        <v>Large</v>
      </c>
      <c r="CK173" s="106" t="str">
        <f t="shared" si="174"/>
        <v>white
Large</v>
      </c>
      <c r="CL173" s="151">
        <f t="shared" si="175"/>
        <v>-0.11207699266557712</v>
      </c>
      <c r="CM173" s="106" t="str">
        <f t="shared" si="176"/>
        <v>-</v>
      </c>
      <c r="CN173" s="106">
        <f t="shared" si="177"/>
        <v>0.11207699266557712</v>
      </c>
      <c r="CO173" s="106" t="str">
        <f t="shared" si="178"/>
        <v>small</v>
      </c>
      <c r="CP173" s="106" t="str">
        <f t="shared" si="179"/>
        <v>-
small</v>
      </c>
      <c r="CQ173" s="151">
        <f t="shared" si="180"/>
        <v>0.11761801012917072</v>
      </c>
      <c r="CR173" s="151" t="str">
        <f t="shared" si="181"/>
        <v>+</v>
      </c>
      <c r="CS173" s="151">
        <f t="shared" si="182"/>
        <v>0.11761801012917072</v>
      </c>
      <c r="CT173" s="151" t="str">
        <f t="shared" si="183"/>
        <v>small</v>
      </c>
      <c r="CU173" s="151" t="str">
        <f t="shared" si="184"/>
        <v>+
small</v>
      </c>
      <c r="CV173" s="151">
        <f t="shared" si="185"/>
        <v>-1.6784222115337653</v>
      </c>
      <c r="CW173" s="151" t="str">
        <f t="shared" si="186"/>
        <v>-</v>
      </c>
      <c r="CX173" s="151">
        <f t="shared" si="187"/>
        <v>1.6784222115337653</v>
      </c>
      <c r="CY173" s="151" t="str">
        <f t="shared" si="188"/>
        <v>Large</v>
      </c>
      <c r="CZ173" s="151" t="str">
        <f t="shared" si="189"/>
        <v>-
Large</v>
      </c>
      <c r="DA173" s="151">
        <f t="shared" si="190"/>
        <v>-0.22608639789370186</v>
      </c>
      <c r="DB173" s="151" t="str">
        <f t="shared" si="191"/>
        <v>-</v>
      </c>
      <c r="DC173" s="151">
        <f t="shared" si="192"/>
        <v>0.22608639789370186</v>
      </c>
      <c r="DD173" s="151" t="str">
        <f t="shared" si="193"/>
        <v>small</v>
      </c>
      <c r="DE173" s="151" t="str">
        <f t="shared" si="194"/>
        <v>-
small</v>
      </c>
      <c r="DF173" s="151">
        <f t="shared" si="195"/>
        <v>1.5444048699472612E-3</v>
      </c>
      <c r="DG173" s="151" t="str">
        <f t="shared" si="196"/>
        <v/>
      </c>
      <c r="DH173" s="151">
        <f t="shared" si="197"/>
        <v>1.5444048699472612E-3</v>
      </c>
      <c r="DI173" s="151" t="str">
        <f t="shared" si="198"/>
        <v/>
      </c>
      <c r="DJ173" s="151" t="str">
        <f t="shared" si="199"/>
        <v xml:space="preserve">
</v>
      </c>
      <c r="DK173" s="151">
        <f t="shared" si="200"/>
        <v>0.1275787073604395</v>
      </c>
      <c r="DL173" s="151" t="str">
        <f t="shared" si="201"/>
        <v>+</v>
      </c>
      <c r="DM173" s="151">
        <f t="shared" si="202"/>
        <v>0.1275787073604395</v>
      </c>
      <c r="DN173" s="151" t="str">
        <f t="shared" si="203"/>
        <v>small</v>
      </c>
      <c r="DO173" s="151" t="str">
        <f t="shared" si="204"/>
        <v>+
small</v>
      </c>
      <c r="DP173" s="151">
        <f t="shared" si="205"/>
        <v>-5.3893059108061872E-2</v>
      </c>
      <c r="DQ173" s="151" t="str">
        <f t="shared" si="206"/>
        <v/>
      </c>
      <c r="DR173" s="151">
        <f t="shared" si="207"/>
        <v>5.3893059108061872E-2</v>
      </c>
      <c r="DS173" s="151" t="str">
        <f t="shared" si="208"/>
        <v/>
      </c>
      <c r="DT173" s="151" t="str">
        <f t="shared" si="209"/>
        <v xml:space="preserve">
</v>
      </c>
      <c r="DU173" s="151">
        <f t="shared" si="210"/>
        <v>-0.16332812806977856</v>
      </c>
      <c r="DV173" s="151" t="str">
        <f t="shared" si="211"/>
        <v>-</v>
      </c>
      <c r="DW173" s="151">
        <f t="shared" si="212"/>
        <v>0.16332812806977856</v>
      </c>
      <c r="DX173" s="151" t="str">
        <f t="shared" si="213"/>
        <v>small</v>
      </c>
      <c r="DY173" s="151" t="str">
        <f t="shared" si="214"/>
        <v>-
small</v>
      </c>
      <c r="DZ173" s="151">
        <f t="shared" si="215"/>
        <v>-1.079942260628256E-2</v>
      </c>
      <c r="EA173" s="151" t="str">
        <f t="shared" si="216"/>
        <v/>
      </c>
      <c r="EB173" s="151">
        <f t="shared" si="217"/>
        <v>1.079942260628256E-2</v>
      </c>
      <c r="EC173" s="151" t="str">
        <f t="shared" si="218"/>
        <v/>
      </c>
      <c r="ED173" s="151" t="str">
        <f t="shared" si="219"/>
        <v xml:space="preserve">
</v>
      </c>
      <c r="EE173" s="151">
        <f t="shared" si="220"/>
        <v>-0.34776178636967509</v>
      </c>
      <c r="EF173" s="151" t="str">
        <f t="shared" si="221"/>
        <v>-</v>
      </c>
      <c r="EG173" s="151">
        <f t="shared" si="222"/>
        <v>0.34776178636967509</v>
      </c>
      <c r="EH173" s="151" t="str">
        <f t="shared" si="223"/>
        <v>moderate</v>
      </c>
      <c r="EI173" s="151" t="str">
        <f t="shared" si="224"/>
        <v>-
moderate</v>
      </c>
    </row>
    <row r="174" spans="1:139" x14ac:dyDescent="0.2">
      <c r="A174" s="2" t="s">
        <v>370</v>
      </c>
      <c r="B174" s="2" t="s">
        <v>368</v>
      </c>
      <c r="C174" s="2" t="s">
        <v>371</v>
      </c>
      <c r="D174" s="33">
        <v>3.64</v>
      </c>
      <c r="E174" s="33">
        <v>1.1000000000000001</v>
      </c>
      <c r="F174" s="125">
        <v>61</v>
      </c>
      <c r="G174" s="33">
        <v>3.43</v>
      </c>
      <c r="H174" s="33">
        <v>1.17</v>
      </c>
      <c r="I174" s="125">
        <v>30</v>
      </c>
      <c r="J174" s="33">
        <v>3.6</v>
      </c>
      <c r="K174" s="33">
        <v>0.55000000000000004</v>
      </c>
      <c r="L174" s="125">
        <v>5</v>
      </c>
      <c r="M174" s="33">
        <v>3.88</v>
      </c>
      <c r="N174" s="33">
        <v>1.07</v>
      </c>
      <c r="O174" s="125">
        <v>26</v>
      </c>
      <c r="P174" s="32">
        <v>3.23</v>
      </c>
      <c r="Q174" s="32">
        <v>1.24</v>
      </c>
      <c r="R174" s="125">
        <v>13</v>
      </c>
      <c r="S174" s="32">
        <v>3.77</v>
      </c>
      <c r="T174" s="32">
        <v>1.01</v>
      </c>
      <c r="U174" s="125">
        <v>13</v>
      </c>
      <c r="V174" s="32">
        <v>3.39</v>
      </c>
      <c r="W174" s="32">
        <v>1.17</v>
      </c>
      <c r="X174" s="125">
        <v>28</v>
      </c>
      <c r="Y174" s="32">
        <v>3.85</v>
      </c>
      <c r="Z174" s="32">
        <v>1</v>
      </c>
      <c r="AA174" s="125">
        <v>33</v>
      </c>
      <c r="AB174" s="32">
        <v>3.47</v>
      </c>
      <c r="AC174" s="32">
        <v>1.1200000000000001</v>
      </c>
      <c r="AD174" s="125">
        <v>47</v>
      </c>
      <c r="AE174" s="32">
        <v>4.21</v>
      </c>
      <c r="AF174" s="32">
        <v>0.8</v>
      </c>
      <c r="AG174" s="125">
        <v>14</v>
      </c>
      <c r="AH174" s="33">
        <v>3.3750000000000004</v>
      </c>
      <c r="AI174" s="33">
        <v>1.1680910151688992</v>
      </c>
      <c r="AJ174" s="125">
        <v>72</v>
      </c>
      <c r="AK174" s="33">
        <v>3.3888888888888888</v>
      </c>
      <c r="AL174" s="33">
        <v>1.2253927132096474</v>
      </c>
      <c r="AM174" s="125">
        <v>36</v>
      </c>
      <c r="AN174" s="33">
        <v>2.833333333333333</v>
      </c>
      <c r="AO174" s="33">
        <v>0.752772652709081</v>
      </c>
      <c r="AP174" s="125">
        <v>6</v>
      </c>
      <c r="AQ174" s="33">
        <v>3.4666666666666668</v>
      </c>
      <c r="AR174" s="33">
        <v>1.1665845619713497</v>
      </c>
      <c r="AS174" s="125">
        <v>30</v>
      </c>
      <c r="AT174" s="32">
        <v>3.2000000000000006</v>
      </c>
      <c r="AU174" s="32">
        <v>1.2292725943057183</v>
      </c>
      <c r="AV174" s="125">
        <v>10</v>
      </c>
      <c r="AW174" s="32">
        <v>3.4545454545454541</v>
      </c>
      <c r="AX174" s="32">
        <v>1.2993504870941051</v>
      </c>
      <c r="AY174" s="125">
        <v>22</v>
      </c>
      <c r="AZ174" s="32">
        <v>3.2424242424242427</v>
      </c>
      <c r="BA174" s="32">
        <v>0.96922336919511975</v>
      </c>
      <c r="BB174" s="125">
        <v>33</v>
      </c>
      <c r="BC174" s="32">
        <v>3.4871794871794868</v>
      </c>
      <c r="BD174" s="32">
        <v>1.3153305542473239</v>
      </c>
      <c r="BE174" s="125">
        <v>39</v>
      </c>
      <c r="BF174" s="32">
        <v>3.3934426229508201</v>
      </c>
      <c r="BG174" s="32">
        <v>1.1442419401011041</v>
      </c>
      <c r="BH174" s="125">
        <v>61</v>
      </c>
      <c r="BI174" s="32">
        <v>3.2727272727272729</v>
      </c>
      <c r="BJ174" s="32">
        <v>1.3483997249264841</v>
      </c>
      <c r="BK174" s="125">
        <v>11</v>
      </c>
      <c r="BL174" s="6"/>
      <c r="BM174" s="17">
        <f t="shared" si="151"/>
        <v>-0.14529914529914525</v>
      </c>
      <c r="BN174" s="14" t="str">
        <f t="shared" si="150"/>
        <v>tenured</v>
      </c>
      <c r="BO174" s="14">
        <f t="shared" si="152"/>
        <v>0.14529914529914525</v>
      </c>
      <c r="BP174" s="14" t="str">
        <f t="shared" si="153"/>
        <v>small</v>
      </c>
      <c r="BQ174" s="14" t="str">
        <f t="shared" si="154"/>
        <v>tenured
small</v>
      </c>
      <c r="BR174" s="17">
        <f t="shared" si="155"/>
        <v>-0.38461538461538441</v>
      </c>
      <c r="BS174" s="14" t="str">
        <f t="shared" si="156"/>
        <v>tenured</v>
      </c>
      <c r="BT174" s="14">
        <f t="shared" si="157"/>
        <v>0.38461538461538441</v>
      </c>
      <c r="BU174" s="14" t="str">
        <f t="shared" si="158"/>
        <v>moderate</v>
      </c>
      <c r="BV174" s="14" t="str">
        <f t="shared" si="159"/>
        <v>tenured
moderate</v>
      </c>
      <c r="BW174" s="17">
        <f t="shared" si="160"/>
        <v>-0.43548387096774199</v>
      </c>
      <c r="BX174" s="14" t="str">
        <f t="shared" si="161"/>
        <v>full</v>
      </c>
      <c r="BY174" s="14">
        <f t="shared" si="162"/>
        <v>0.43548387096774199</v>
      </c>
      <c r="BZ174" s="14" t="str">
        <f t="shared" si="163"/>
        <v>moderate</v>
      </c>
      <c r="CA174" s="14" t="str">
        <f t="shared" si="164"/>
        <v>full
moderate</v>
      </c>
      <c r="CB174" s="17">
        <f t="shared" si="165"/>
        <v>-0.39316239316239315</v>
      </c>
      <c r="CC174" s="14" t="str">
        <f t="shared" si="166"/>
        <v>men</v>
      </c>
      <c r="CD174" s="14">
        <f t="shared" si="167"/>
        <v>0.39316239316239315</v>
      </c>
      <c r="CE174" s="14" t="str">
        <f t="shared" si="168"/>
        <v>moderate</v>
      </c>
      <c r="CF174" s="14" t="str">
        <f t="shared" si="169"/>
        <v>men
moderate</v>
      </c>
      <c r="CG174" s="17">
        <f t="shared" si="170"/>
        <v>-0.66071428571428548</v>
      </c>
      <c r="CH174" s="14" t="str">
        <f t="shared" si="171"/>
        <v>white</v>
      </c>
      <c r="CI174" s="14">
        <f t="shared" si="172"/>
        <v>0.66071428571428548</v>
      </c>
      <c r="CJ174" s="14" t="str">
        <f t="shared" si="173"/>
        <v>Large</v>
      </c>
      <c r="CK174" s="14" t="str">
        <f t="shared" si="174"/>
        <v>white
Large</v>
      </c>
      <c r="CL174" s="17">
        <f t="shared" si="175"/>
        <v>-0.22686588335899682</v>
      </c>
      <c r="CM174" s="14" t="str">
        <f t="shared" si="176"/>
        <v>-</v>
      </c>
      <c r="CN174" s="14">
        <f t="shared" si="177"/>
        <v>0.22686588335899682</v>
      </c>
      <c r="CO174" s="14" t="str">
        <f t="shared" si="178"/>
        <v>small</v>
      </c>
      <c r="CP174" s="14" t="str">
        <f t="shared" si="179"/>
        <v>-
small</v>
      </c>
      <c r="CQ174" s="17">
        <f t="shared" si="180"/>
        <v>-3.3549335382801311E-2</v>
      </c>
      <c r="CR174" s="17" t="str">
        <f t="shared" si="181"/>
        <v/>
      </c>
      <c r="CS174" s="17">
        <f t="shared" si="182"/>
        <v>3.3549335382801311E-2</v>
      </c>
      <c r="CT174" s="17" t="str">
        <f t="shared" si="183"/>
        <v/>
      </c>
      <c r="CU174" s="17" t="str">
        <f t="shared" si="184"/>
        <v xml:space="preserve">
</v>
      </c>
      <c r="CV174" s="151">
        <f t="shared" si="185"/>
        <v>-1.0184571183711102</v>
      </c>
      <c r="CW174" s="17" t="str">
        <f t="shared" si="186"/>
        <v>-</v>
      </c>
      <c r="CX174" s="17">
        <f t="shared" si="187"/>
        <v>1.0184571183711102</v>
      </c>
      <c r="CY174" s="17" t="str">
        <f t="shared" si="188"/>
        <v>Large</v>
      </c>
      <c r="CZ174" s="17" t="str">
        <f t="shared" si="189"/>
        <v>-
Large</v>
      </c>
      <c r="DA174" s="17">
        <f t="shared" si="190"/>
        <v>-0.35431064905818993</v>
      </c>
      <c r="DB174" s="17" t="str">
        <f t="shared" si="191"/>
        <v>-</v>
      </c>
      <c r="DC174" s="17">
        <f t="shared" si="192"/>
        <v>0.35431064905818993</v>
      </c>
      <c r="DD174" s="17" t="str">
        <f t="shared" si="193"/>
        <v>moderate</v>
      </c>
      <c r="DE174" s="17" t="str">
        <f t="shared" si="194"/>
        <v>-
moderate</v>
      </c>
      <c r="DF174" s="17">
        <f t="shared" si="195"/>
        <v>-2.4404676504598297E-2</v>
      </c>
      <c r="DG174" s="17" t="str">
        <f t="shared" si="196"/>
        <v/>
      </c>
      <c r="DH174" s="17">
        <f t="shared" si="197"/>
        <v>2.4404676504598297E-2</v>
      </c>
      <c r="DI174" s="17" t="str">
        <f t="shared" si="198"/>
        <v/>
      </c>
      <c r="DJ174" s="17" t="str">
        <f t="shared" si="199"/>
        <v xml:space="preserve">
</v>
      </c>
      <c r="DK174" s="17">
        <f t="shared" si="200"/>
        <v>-0.24277864101166044</v>
      </c>
      <c r="DL174" s="17" t="str">
        <f t="shared" si="201"/>
        <v>-</v>
      </c>
      <c r="DM174" s="17">
        <f t="shared" si="202"/>
        <v>0.24277864101166044</v>
      </c>
      <c r="DN174" s="17" t="str">
        <f t="shared" si="203"/>
        <v>small</v>
      </c>
      <c r="DO174" s="17" t="str">
        <f t="shared" si="204"/>
        <v>-
small</v>
      </c>
      <c r="DP174" s="17">
        <f t="shared" si="205"/>
        <v>-0.1522618647735558</v>
      </c>
      <c r="DQ174" s="17" t="str">
        <f t="shared" si="206"/>
        <v>-</v>
      </c>
      <c r="DR174" s="17">
        <f t="shared" si="207"/>
        <v>0.1522618647735558</v>
      </c>
      <c r="DS174" s="17" t="str">
        <f t="shared" si="208"/>
        <v>small</v>
      </c>
      <c r="DT174" s="17" t="str">
        <f t="shared" si="209"/>
        <v>-
small</v>
      </c>
      <c r="DU174" s="17">
        <f t="shared" si="210"/>
        <v>-0.27583979680919929</v>
      </c>
      <c r="DV174" s="17" t="str">
        <f t="shared" si="211"/>
        <v>-</v>
      </c>
      <c r="DW174" s="17">
        <f t="shared" si="212"/>
        <v>0.27583979680919929</v>
      </c>
      <c r="DX174" s="17" t="str">
        <f t="shared" si="213"/>
        <v>small</v>
      </c>
      <c r="DY174" s="17" t="str">
        <f t="shared" si="214"/>
        <v>-
small</v>
      </c>
      <c r="DZ174" s="17">
        <f t="shared" si="215"/>
        <v>-6.6906634310586049E-2</v>
      </c>
      <c r="EA174" s="17" t="str">
        <f t="shared" si="216"/>
        <v/>
      </c>
      <c r="EB174" s="17">
        <f t="shared" si="217"/>
        <v>6.6906634310586049E-2</v>
      </c>
      <c r="EC174" s="17" t="str">
        <f t="shared" si="218"/>
        <v/>
      </c>
      <c r="ED174" s="17" t="str">
        <f t="shared" si="219"/>
        <v xml:space="preserve">
</v>
      </c>
      <c r="EE174" s="17">
        <f t="shared" si="220"/>
        <v>-0.69510005819960241</v>
      </c>
      <c r="EF174" s="17" t="str">
        <f t="shared" si="221"/>
        <v>-</v>
      </c>
      <c r="EG174" s="17">
        <f t="shared" si="222"/>
        <v>0.69510005819960241</v>
      </c>
      <c r="EH174" s="17" t="str">
        <f t="shared" si="223"/>
        <v>Large</v>
      </c>
      <c r="EI174" s="17" t="str">
        <f t="shared" si="224"/>
        <v>-
Large</v>
      </c>
    </row>
    <row r="175" spans="1:139" s="27" customFormat="1" x14ac:dyDescent="0.2">
      <c r="A175" s="95" t="s">
        <v>372</v>
      </c>
      <c r="B175" s="95" t="s">
        <v>368</v>
      </c>
      <c r="C175" s="95" t="s">
        <v>373</v>
      </c>
      <c r="D175" s="98">
        <v>2.0699999999999998</v>
      </c>
      <c r="E175" s="98">
        <v>1.21</v>
      </c>
      <c r="F175" s="126">
        <v>54</v>
      </c>
      <c r="G175" s="98">
        <v>2.12</v>
      </c>
      <c r="H175" s="98">
        <v>1.28</v>
      </c>
      <c r="I175" s="126">
        <v>26</v>
      </c>
      <c r="J175" s="98" t="s">
        <v>442</v>
      </c>
      <c r="K175" s="98" t="s">
        <v>442</v>
      </c>
      <c r="L175" s="126" t="s">
        <v>442</v>
      </c>
      <c r="M175" s="98">
        <v>1.83</v>
      </c>
      <c r="N175" s="98">
        <v>1.0900000000000001</v>
      </c>
      <c r="O175" s="126">
        <v>24</v>
      </c>
      <c r="P175" s="98">
        <v>2.73</v>
      </c>
      <c r="Q175" s="98">
        <v>1.27</v>
      </c>
      <c r="R175" s="126">
        <v>11</v>
      </c>
      <c r="S175" s="98">
        <v>1.55</v>
      </c>
      <c r="T175" s="98">
        <v>1.04</v>
      </c>
      <c r="U175" s="126">
        <v>11</v>
      </c>
      <c r="V175" s="98">
        <v>2.16</v>
      </c>
      <c r="W175" s="98">
        <v>1.37</v>
      </c>
      <c r="X175" s="126">
        <v>25</v>
      </c>
      <c r="Y175" s="98">
        <v>2</v>
      </c>
      <c r="Z175" s="98">
        <v>1.07</v>
      </c>
      <c r="AA175" s="126">
        <v>29</v>
      </c>
      <c r="AB175" s="98">
        <v>2.02</v>
      </c>
      <c r="AC175" s="98">
        <v>1.19</v>
      </c>
      <c r="AD175" s="126">
        <v>44</v>
      </c>
      <c r="AE175" s="98">
        <v>2.2999999999999998</v>
      </c>
      <c r="AF175" s="98">
        <v>1.34</v>
      </c>
      <c r="AG175" s="126">
        <v>10</v>
      </c>
      <c r="AH175" s="98">
        <v>1.7741935483870968</v>
      </c>
      <c r="AI175" s="98">
        <v>1.2729126898665393</v>
      </c>
      <c r="AJ175" s="126">
        <v>62</v>
      </c>
      <c r="AK175" s="98">
        <v>2.2000000000000002</v>
      </c>
      <c r="AL175" s="98">
        <v>1.4433756729740645</v>
      </c>
      <c r="AM175" s="126">
        <v>25</v>
      </c>
      <c r="AN175" s="98">
        <v>1</v>
      </c>
      <c r="AO175" s="98">
        <v>0</v>
      </c>
      <c r="AP175" s="126">
        <v>6</v>
      </c>
      <c r="AQ175" s="98">
        <v>1.5806451612903225</v>
      </c>
      <c r="AR175" s="98">
        <v>1.1481635640850452</v>
      </c>
      <c r="AS175" s="126">
        <v>31</v>
      </c>
      <c r="AT175" s="98">
        <v>2.6666666666666665</v>
      </c>
      <c r="AU175" s="98">
        <v>1.3662601021279464</v>
      </c>
      <c r="AV175" s="126">
        <v>6</v>
      </c>
      <c r="AW175" s="98">
        <v>2</v>
      </c>
      <c r="AX175" s="98">
        <v>1.505545305418162</v>
      </c>
      <c r="AY175" s="126">
        <v>16</v>
      </c>
      <c r="AZ175" s="98">
        <v>1.8518518518518516</v>
      </c>
      <c r="BA175" s="98">
        <v>1.3503191561115555</v>
      </c>
      <c r="BB175" s="126">
        <v>27</v>
      </c>
      <c r="BC175" s="98">
        <v>1.7142857142857146</v>
      </c>
      <c r="BD175" s="98">
        <v>1.2264590008117959</v>
      </c>
      <c r="BE175" s="126">
        <v>35</v>
      </c>
      <c r="BF175" s="98">
        <v>1.6153846153846154</v>
      </c>
      <c r="BG175" s="98">
        <v>1.1907131847704231</v>
      </c>
      <c r="BH175" s="126">
        <v>52</v>
      </c>
      <c r="BI175" s="98">
        <v>2.6</v>
      </c>
      <c r="BJ175" s="98">
        <v>1.429840705968481</v>
      </c>
      <c r="BK175" s="126">
        <v>10</v>
      </c>
      <c r="BL175" s="7"/>
      <c r="BM175" s="17" t="str">
        <f t="shared" si="151"/>
        <v>N&lt;5</v>
      </c>
      <c r="BN175" s="14" t="str">
        <f t="shared" si="150"/>
        <v>N&lt;5</v>
      </c>
      <c r="BO175" s="14" t="str">
        <f t="shared" si="152"/>
        <v>N&lt;5</v>
      </c>
      <c r="BP175" s="14" t="str">
        <f t="shared" si="153"/>
        <v>N&lt;5</v>
      </c>
      <c r="BQ175" s="14" t="str">
        <f t="shared" si="154"/>
        <v>N&lt;5
N&lt;5</v>
      </c>
      <c r="BR175" s="17">
        <f t="shared" si="155"/>
        <v>0.22656250000000003</v>
      </c>
      <c r="BS175" s="14" t="str">
        <f t="shared" si="156"/>
        <v>ntt</v>
      </c>
      <c r="BT175" s="14">
        <f t="shared" si="157"/>
        <v>0.22656250000000003</v>
      </c>
      <c r="BU175" s="14" t="str">
        <f t="shared" si="158"/>
        <v>small</v>
      </c>
      <c r="BV175" s="14" t="str">
        <f t="shared" si="159"/>
        <v>ntt
small</v>
      </c>
      <c r="BW175" s="17">
        <f t="shared" si="160"/>
        <v>0.92913385826771644</v>
      </c>
      <c r="BX175" s="14" t="str">
        <f t="shared" si="161"/>
        <v>assoc</v>
      </c>
      <c r="BY175" s="14">
        <f t="shared" si="162"/>
        <v>0.92913385826771644</v>
      </c>
      <c r="BZ175" s="14" t="str">
        <f t="shared" si="163"/>
        <v>Large</v>
      </c>
      <c r="CA175" s="14" t="str">
        <f t="shared" si="164"/>
        <v>assoc
Large</v>
      </c>
      <c r="CB175" s="17">
        <f t="shared" si="165"/>
        <v>0.1167883211678833</v>
      </c>
      <c r="CC175" s="14" t="str">
        <f t="shared" si="166"/>
        <v>women</v>
      </c>
      <c r="CD175" s="14">
        <f t="shared" si="167"/>
        <v>0.1167883211678833</v>
      </c>
      <c r="CE175" s="14" t="str">
        <f t="shared" si="168"/>
        <v>small</v>
      </c>
      <c r="CF175" s="14" t="str">
        <f t="shared" si="169"/>
        <v>women
small</v>
      </c>
      <c r="CG175" s="17">
        <f t="shared" si="170"/>
        <v>-0.23529411764705868</v>
      </c>
      <c r="CH175" s="14" t="str">
        <f t="shared" si="171"/>
        <v>white</v>
      </c>
      <c r="CI175" s="14">
        <f t="shared" si="172"/>
        <v>0.23529411764705868</v>
      </c>
      <c r="CJ175" s="14" t="str">
        <f t="shared" si="173"/>
        <v>small</v>
      </c>
      <c r="CK175" s="14" t="str">
        <f t="shared" si="174"/>
        <v>white
small</v>
      </c>
      <c r="CL175" s="17">
        <f t="shared" si="175"/>
        <v>-0.2323854997815423</v>
      </c>
      <c r="CM175" s="14" t="str">
        <f t="shared" si="176"/>
        <v>-</v>
      </c>
      <c r="CN175" s="14">
        <f t="shared" si="177"/>
        <v>0.2323854997815423</v>
      </c>
      <c r="CO175" s="14" t="str">
        <f t="shared" si="178"/>
        <v>small</v>
      </c>
      <c r="CP175" s="14" t="str">
        <f t="shared" si="179"/>
        <v>-
small</v>
      </c>
      <c r="CQ175" s="17">
        <f t="shared" si="180"/>
        <v>5.5425625842204118E-2</v>
      </c>
      <c r="CR175" s="17" t="str">
        <f t="shared" si="181"/>
        <v/>
      </c>
      <c r="CS175" s="17">
        <f t="shared" si="182"/>
        <v>5.5425625842204118E-2</v>
      </c>
      <c r="CT175" s="17" t="str">
        <f t="shared" si="183"/>
        <v/>
      </c>
      <c r="CU175" s="17" t="str">
        <f t="shared" si="184"/>
        <v xml:space="preserve">
</v>
      </c>
      <c r="CV175" s="151" t="str">
        <f t="shared" si="185"/>
        <v>N&lt;5</v>
      </c>
      <c r="CW175" s="17" t="str">
        <f t="shared" si="186"/>
        <v>N&lt;5</v>
      </c>
      <c r="CX175" s="17" t="str">
        <f t="shared" si="187"/>
        <v>N&lt;5</v>
      </c>
      <c r="CY175" s="17" t="str">
        <f t="shared" si="188"/>
        <v>N&lt;5</v>
      </c>
      <c r="CZ175" s="17" t="str">
        <f t="shared" si="189"/>
        <v>N&lt;5
N&lt;5</v>
      </c>
      <c r="DA175" s="17">
        <f t="shared" si="190"/>
        <v>-0.21717710482163297</v>
      </c>
      <c r="DB175" s="17" t="str">
        <f t="shared" si="191"/>
        <v>-</v>
      </c>
      <c r="DC175" s="17">
        <f t="shared" si="192"/>
        <v>0.21717710482163297</v>
      </c>
      <c r="DD175" s="17" t="str">
        <f t="shared" si="193"/>
        <v>small</v>
      </c>
      <c r="DE175" s="17" t="str">
        <f t="shared" si="194"/>
        <v>-
small</v>
      </c>
      <c r="DF175" s="17">
        <f t="shared" si="195"/>
        <v>-4.6355253465055424E-2</v>
      </c>
      <c r="DG175" s="17" t="str">
        <f t="shared" si="196"/>
        <v/>
      </c>
      <c r="DH175" s="17">
        <f t="shared" si="197"/>
        <v>4.6355253465055424E-2</v>
      </c>
      <c r="DI175" s="17" t="str">
        <f t="shared" si="198"/>
        <v/>
      </c>
      <c r="DJ175" s="17" t="str">
        <f t="shared" si="199"/>
        <v xml:space="preserve">
</v>
      </c>
      <c r="DK175" s="17">
        <f t="shared" si="200"/>
        <v>0.29889502386978212</v>
      </c>
      <c r="DL175" s="17" t="str">
        <f t="shared" si="201"/>
        <v>+</v>
      </c>
      <c r="DM175" s="17">
        <f t="shared" si="202"/>
        <v>0.29889502386978212</v>
      </c>
      <c r="DN175" s="17" t="str">
        <f t="shared" si="203"/>
        <v>small</v>
      </c>
      <c r="DO175" s="17" t="str">
        <f t="shared" si="204"/>
        <v>+
small</v>
      </c>
      <c r="DP175" s="17">
        <f t="shared" si="205"/>
        <v>-0.22820393738285313</v>
      </c>
      <c r="DQ175" s="17" t="str">
        <f t="shared" si="206"/>
        <v>-</v>
      </c>
      <c r="DR175" s="17">
        <f t="shared" si="207"/>
        <v>0.22820393738285313</v>
      </c>
      <c r="DS175" s="17" t="str">
        <f t="shared" si="208"/>
        <v>small</v>
      </c>
      <c r="DT175" s="17" t="str">
        <f t="shared" si="209"/>
        <v>-
small</v>
      </c>
      <c r="DU175" s="17">
        <f t="shared" si="210"/>
        <v>-0.23295869289162577</v>
      </c>
      <c r="DV175" s="17" t="str">
        <f t="shared" si="211"/>
        <v>-</v>
      </c>
      <c r="DW175" s="17">
        <f t="shared" si="212"/>
        <v>0.23295869289162577</v>
      </c>
      <c r="DX175" s="17" t="str">
        <f t="shared" si="213"/>
        <v>small</v>
      </c>
      <c r="DY175" s="17" t="str">
        <f t="shared" si="214"/>
        <v>-
small</v>
      </c>
      <c r="DZ175" s="17">
        <f t="shared" si="215"/>
        <v>-0.33980927547501455</v>
      </c>
      <c r="EA175" s="17" t="str">
        <f t="shared" si="216"/>
        <v>-</v>
      </c>
      <c r="EB175" s="17">
        <f t="shared" si="217"/>
        <v>0.33980927547501455</v>
      </c>
      <c r="EC175" s="17" t="str">
        <f t="shared" si="218"/>
        <v>moderate</v>
      </c>
      <c r="ED175" s="17" t="str">
        <f t="shared" si="219"/>
        <v>-
moderate</v>
      </c>
      <c r="EE175" s="17">
        <f t="shared" si="220"/>
        <v>0.20981358185407079</v>
      </c>
      <c r="EF175" s="17" t="str">
        <f t="shared" si="221"/>
        <v>+</v>
      </c>
      <c r="EG175" s="17">
        <f t="shared" si="222"/>
        <v>0.20981358185407079</v>
      </c>
      <c r="EH175" s="17" t="str">
        <f t="shared" si="223"/>
        <v>small</v>
      </c>
      <c r="EI175" s="17" t="str">
        <f t="shared" si="224"/>
        <v>+
small</v>
      </c>
    </row>
    <row r="176" spans="1:139" x14ac:dyDescent="0.2">
      <c r="A176" s="2" t="s">
        <v>374</v>
      </c>
      <c r="B176" s="2" t="s">
        <v>368</v>
      </c>
      <c r="C176" s="2" t="s">
        <v>375</v>
      </c>
      <c r="D176" s="31">
        <v>3.56</v>
      </c>
      <c r="E176" s="31">
        <v>0.98</v>
      </c>
      <c r="F176" s="125">
        <v>63</v>
      </c>
      <c r="G176" s="31">
        <v>3.53</v>
      </c>
      <c r="H176" s="31">
        <v>0.88</v>
      </c>
      <c r="I176" s="125">
        <v>32</v>
      </c>
      <c r="J176" s="31">
        <v>3.6</v>
      </c>
      <c r="K176" s="31">
        <v>0.55000000000000004</v>
      </c>
      <c r="L176" s="125">
        <v>5</v>
      </c>
      <c r="M176" s="31">
        <v>3.58</v>
      </c>
      <c r="N176" s="31">
        <v>1.17</v>
      </c>
      <c r="O176" s="125">
        <v>26</v>
      </c>
      <c r="P176" s="31">
        <v>3.29</v>
      </c>
      <c r="Q176" s="31">
        <v>0.99</v>
      </c>
      <c r="R176" s="125">
        <v>14</v>
      </c>
      <c r="S176" s="31">
        <v>3.79</v>
      </c>
      <c r="T176" s="31">
        <v>0.8</v>
      </c>
      <c r="U176" s="125">
        <v>14</v>
      </c>
      <c r="V176" s="31">
        <v>3.5</v>
      </c>
      <c r="W176" s="31">
        <v>0.94</v>
      </c>
      <c r="X176" s="125">
        <v>30</v>
      </c>
      <c r="Y176" s="31">
        <v>3.61</v>
      </c>
      <c r="Z176" s="31">
        <v>1.03</v>
      </c>
      <c r="AA176" s="125">
        <v>33</v>
      </c>
      <c r="AB176" s="31">
        <v>3.42</v>
      </c>
      <c r="AC176" s="31">
        <v>0.94</v>
      </c>
      <c r="AD176" s="125">
        <v>48</v>
      </c>
      <c r="AE176" s="31">
        <v>4</v>
      </c>
      <c r="AF176" s="31">
        <v>1</v>
      </c>
      <c r="AG176" s="125">
        <v>15</v>
      </c>
      <c r="AH176" s="31">
        <v>3.4794520547945211</v>
      </c>
      <c r="AI176" s="31">
        <v>1.0422943314456694</v>
      </c>
      <c r="AJ176" s="125">
        <v>73</v>
      </c>
      <c r="AK176" s="31">
        <v>3.7222222222222219</v>
      </c>
      <c r="AL176" s="31">
        <v>1.1112698299335924</v>
      </c>
      <c r="AM176" s="125">
        <v>36</v>
      </c>
      <c r="AN176" s="31">
        <v>2.6666666666666665</v>
      </c>
      <c r="AO176" s="31">
        <v>0.5163977794943222</v>
      </c>
      <c r="AP176" s="125">
        <v>6</v>
      </c>
      <c r="AQ176" s="31">
        <v>3.3548387096774199</v>
      </c>
      <c r="AR176" s="31">
        <v>0.95038192662298282</v>
      </c>
      <c r="AS176" s="125">
        <v>31</v>
      </c>
      <c r="AT176" s="31">
        <v>3.5999999999999996</v>
      </c>
      <c r="AU176" s="31">
        <v>0.69920589878010109</v>
      </c>
      <c r="AV176" s="125">
        <v>10</v>
      </c>
      <c r="AW176" s="31">
        <v>3.6818181818181817</v>
      </c>
      <c r="AX176" s="31">
        <v>1.2105238392398414</v>
      </c>
      <c r="AY176" s="125">
        <v>22</v>
      </c>
      <c r="AZ176" s="31">
        <v>3.5294117647058827</v>
      </c>
      <c r="BA176" s="31">
        <v>0.82518295924057594</v>
      </c>
      <c r="BB176" s="125">
        <v>34</v>
      </c>
      <c r="BC176" s="31">
        <v>3.4358974358974352</v>
      </c>
      <c r="BD176" s="31">
        <v>1.2094990654001261</v>
      </c>
      <c r="BE176" s="125">
        <v>39</v>
      </c>
      <c r="BF176" s="31">
        <v>3.4590163934426243</v>
      </c>
      <c r="BG176" s="31">
        <v>1.057887367851658</v>
      </c>
      <c r="BH176" s="125">
        <v>61</v>
      </c>
      <c r="BI176" s="31">
        <v>3.583333333333333</v>
      </c>
      <c r="BJ176" s="31">
        <v>0.99620491989562188</v>
      </c>
      <c r="BK176" s="125">
        <v>12</v>
      </c>
      <c r="BL176" s="6"/>
      <c r="BM176" s="17">
        <f t="shared" si="151"/>
        <v>-7.9545454545454863E-2</v>
      </c>
      <c r="BN176" s="14" t="str">
        <f t="shared" si="150"/>
        <v/>
      </c>
      <c r="BO176" s="14">
        <f t="shared" si="152"/>
        <v>7.9545454545454863E-2</v>
      </c>
      <c r="BP176" s="14" t="str">
        <f t="shared" si="153"/>
        <v/>
      </c>
      <c r="BQ176" s="14" t="str">
        <f t="shared" si="154"/>
        <v xml:space="preserve">
</v>
      </c>
      <c r="BR176" s="17">
        <f t="shared" si="155"/>
        <v>-5.6818181818182122E-2</v>
      </c>
      <c r="BS176" s="14" t="str">
        <f t="shared" si="156"/>
        <v/>
      </c>
      <c r="BT176" s="14">
        <f t="shared" si="157"/>
        <v>5.6818181818182122E-2</v>
      </c>
      <c r="BU176" s="14" t="str">
        <f t="shared" si="158"/>
        <v/>
      </c>
      <c r="BV176" s="14" t="str">
        <f t="shared" si="159"/>
        <v xml:space="preserve">
</v>
      </c>
      <c r="BW176" s="17">
        <f t="shared" si="160"/>
        <v>-0.50505050505050508</v>
      </c>
      <c r="BX176" s="14" t="str">
        <f t="shared" si="161"/>
        <v>full</v>
      </c>
      <c r="BY176" s="14">
        <f t="shared" si="162"/>
        <v>0.50505050505050508</v>
      </c>
      <c r="BZ176" s="14" t="str">
        <f t="shared" si="163"/>
        <v>Large</v>
      </c>
      <c r="CA176" s="14" t="str">
        <f t="shared" si="164"/>
        <v>full
Large</v>
      </c>
      <c r="CB176" s="17">
        <f t="shared" si="165"/>
        <v>-0.11702127659574456</v>
      </c>
      <c r="CC176" s="14" t="str">
        <f t="shared" si="166"/>
        <v>men</v>
      </c>
      <c r="CD176" s="14">
        <f t="shared" si="167"/>
        <v>0.11702127659574456</v>
      </c>
      <c r="CE176" s="14" t="str">
        <f t="shared" si="168"/>
        <v>small</v>
      </c>
      <c r="CF176" s="14" t="str">
        <f t="shared" si="169"/>
        <v>men
small</v>
      </c>
      <c r="CG176" s="17">
        <f t="shared" si="170"/>
        <v>-0.61702127659574479</v>
      </c>
      <c r="CH176" s="14" t="str">
        <f t="shared" si="171"/>
        <v>white</v>
      </c>
      <c r="CI176" s="14">
        <f t="shared" si="172"/>
        <v>0.61702127659574479</v>
      </c>
      <c r="CJ176" s="14" t="str">
        <f t="shared" si="173"/>
        <v>Large</v>
      </c>
      <c r="CK176" s="14" t="str">
        <f t="shared" si="174"/>
        <v>white
Large</v>
      </c>
      <c r="CL176" s="17">
        <f t="shared" si="175"/>
        <v>-7.7279462024664736E-2</v>
      </c>
      <c r="CM176" s="14" t="str">
        <f t="shared" si="176"/>
        <v/>
      </c>
      <c r="CN176" s="14">
        <f t="shared" si="177"/>
        <v>7.7279462024664736E-2</v>
      </c>
      <c r="CO176" s="14" t="str">
        <f t="shared" si="178"/>
        <v/>
      </c>
      <c r="CP176" s="14" t="str">
        <f t="shared" si="179"/>
        <v xml:space="preserve">
</v>
      </c>
      <c r="CQ176" s="17">
        <f t="shared" si="180"/>
        <v>0.17297529100894329</v>
      </c>
      <c r="CR176" s="17" t="str">
        <f t="shared" si="181"/>
        <v>+</v>
      </c>
      <c r="CS176" s="17">
        <f t="shared" si="182"/>
        <v>0.17297529100894329</v>
      </c>
      <c r="CT176" s="17" t="str">
        <f t="shared" si="183"/>
        <v>small</v>
      </c>
      <c r="CU176" s="17" t="str">
        <f t="shared" si="184"/>
        <v>+
small</v>
      </c>
      <c r="CV176" s="151">
        <f t="shared" si="185"/>
        <v>-1.8073922282301285</v>
      </c>
      <c r="CW176" s="17" t="str">
        <f t="shared" si="186"/>
        <v>-</v>
      </c>
      <c r="CX176" s="17">
        <f t="shared" si="187"/>
        <v>1.8073922282301285</v>
      </c>
      <c r="CY176" s="17" t="str">
        <f t="shared" si="188"/>
        <v>Large</v>
      </c>
      <c r="CZ176" s="17" t="str">
        <f t="shared" si="189"/>
        <v>-
Large</v>
      </c>
      <c r="DA176" s="17">
        <f t="shared" si="190"/>
        <v>-0.23691663742244309</v>
      </c>
      <c r="DB176" s="17" t="str">
        <f t="shared" si="191"/>
        <v>-</v>
      </c>
      <c r="DC176" s="17">
        <f t="shared" si="192"/>
        <v>0.23691663742244309</v>
      </c>
      <c r="DD176" s="17" t="str">
        <f t="shared" si="193"/>
        <v>small</v>
      </c>
      <c r="DE176" s="17" t="str">
        <f t="shared" si="194"/>
        <v>-
small</v>
      </c>
      <c r="DF176" s="17">
        <f t="shared" si="195"/>
        <v>0.44336010399919984</v>
      </c>
      <c r="DG176" s="17" t="str">
        <f t="shared" si="196"/>
        <v>+</v>
      </c>
      <c r="DH176" s="17">
        <f t="shared" si="197"/>
        <v>0.44336010399919984</v>
      </c>
      <c r="DI176" s="17" t="str">
        <f t="shared" si="198"/>
        <v>moderate</v>
      </c>
      <c r="DJ176" s="17" t="str">
        <f t="shared" si="199"/>
        <v>+
moderate</v>
      </c>
      <c r="DK176" s="17">
        <f t="shared" si="200"/>
        <v>-8.9367771765446649E-2</v>
      </c>
      <c r="DL176" s="17" t="str">
        <f t="shared" si="201"/>
        <v/>
      </c>
      <c r="DM176" s="17">
        <f t="shared" si="202"/>
        <v>8.9367771765446649E-2</v>
      </c>
      <c r="DN176" s="17" t="str">
        <f t="shared" si="203"/>
        <v/>
      </c>
      <c r="DO176" s="17" t="str">
        <f t="shared" si="204"/>
        <v xml:space="preserve">
</v>
      </c>
      <c r="DP176" s="17">
        <f t="shared" si="205"/>
        <v>3.5642719443637845E-2</v>
      </c>
      <c r="DQ176" s="17" t="str">
        <f t="shared" si="206"/>
        <v/>
      </c>
      <c r="DR176" s="17">
        <f t="shared" si="207"/>
        <v>3.5642719443637845E-2</v>
      </c>
      <c r="DS176" s="17" t="str">
        <f t="shared" si="208"/>
        <v/>
      </c>
      <c r="DT176" s="17" t="str">
        <f t="shared" si="209"/>
        <v xml:space="preserve">
</v>
      </c>
      <c r="DU176" s="17">
        <f t="shared" si="210"/>
        <v>-0.14394600961925347</v>
      </c>
      <c r="DV176" s="17" t="str">
        <f t="shared" si="211"/>
        <v>-</v>
      </c>
      <c r="DW176" s="17">
        <f t="shared" si="212"/>
        <v>0.14394600961925347</v>
      </c>
      <c r="DX176" s="17" t="str">
        <f t="shared" si="213"/>
        <v>small</v>
      </c>
      <c r="DY176" s="17" t="str">
        <f t="shared" si="214"/>
        <v>-
small</v>
      </c>
      <c r="DZ176" s="17">
        <f t="shared" si="215"/>
        <v>3.6881424836235951E-2</v>
      </c>
      <c r="EA176" s="17" t="str">
        <f t="shared" si="216"/>
        <v/>
      </c>
      <c r="EB176" s="17">
        <f t="shared" si="217"/>
        <v>3.6881424836235951E-2</v>
      </c>
      <c r="EC176" s="17" t="str">
        <f t="shared" si="218"/>
        <v/>
      </c>
      <c r="ED176" s="17" t="str">
        <f t="shared" si="219"/>
        <v xml:space="preserve">
</v>
      </c>
      <c r="EE176" s="17">
        <f t="shared" si="220"/>
        <v>-0.41825397400197895</v>
      </c>
      <c r="EF176" s="17" t="str">
        <f t="shared" si="221"/>
        <v>-</v>
      </c>
      <c r="EG176" s="17">
        <f t="shared" si="222"/>
        <v>0.41825397400197895</v>
      </c>
      <c r="EH176" s="17" t="str">
        <f t="shared" si="223"/>
        <v>moderate</v>
      </c>
      <c r="EI176" s="17" t="str">
        <f t="shared" si="224"/>
        <v>-
moderate</v>
      </c>
    </row>
    <row r="177" spans="1:139" s="27" customFormat="1" x14ac:dyDescent="0.2">
      <c r="A177" s="95" t="s">
        <v>376</v>
      </c>
      <c r="B177" s="95" t="s">
        <v>368</v>
      </c>
      <c r="C177" s="95" t="s">
        <v>377</v>
      </c>
      <c r="D177" s="98">
        <v>3.52</v>
      </c>
      <c r="E177" s="98">
        <v>1.1299999999999999</v>
      </c>
      <c r="F177" s="126">
        <v>63</v>
      </c>
      <c r="G177" s="98">
        <v>3.44</v>
      </c>
      <c r="H177" s="98">
        <v>1.1599999999999999</v>
      </c>
      <c r="I177" s="126">
        <v>32</v>
      </c>
      <c r="J177" s="98">
        <v>3.6</v>
      </c>
      <c r="K177" s="98">
        <v>1.1399999999999999</v>
      </c>
      <c r="L177" s="126">
        <v>5</v>
      </c>
      <c r="M177" s="98">
        <v>3.62</v>
      </c>
      <c r="N177" s="98">
        <v>1.1299999999999999</v>
      </c>
      <c r="O177" s="126">
        <v>26</v>
      </c>
      <c r="P177" s="98">
        <v>3.21</v>
      </c>
      <c r="Q177" s="98">
        <v>1.19</v>
      </c>
      <c r="R177" s="126">
        <v>14</v>
      </c>
      <c r="S177" s="98">
        <v>3.57</v>
      </c>
      <c r="T177" s="98">
        <v>1.28</v>
      </c>
      <c r="U177" s="126">
        <v>14</v>
      </c>
      <c r="V177" s="98">
        <v>3.6</v>
      </c>
      <c r="W177" s="98">
        <v>1</v>
      </c>
      <c r="X177" s="126">
        <v>30</v>
      </c>
      <c r="Y177" s="98">
        <v>3.45</v>
      </c>
      <c r="Z177" s="98">
        <v>1.25</v>
      </c>
      <c r="AA177" s="126">
        <v>33</v>
      </c>
      <c r="AB177" s="98">
        <v>3.38</v>
      </c>
      <c r="AC177" s="98">
        <v>1.1599999999999999</v>
      </c>
      <c r="AD177" s="126">
        <v>48</v>
      </c>
      <c r="AE177" s="98">
        <v>4</v>
      </c>
      <c r="AF177" s="98">
        <v>0.93</v>
      </c>
      <c r="AG177" s="126">
        <v>15</v>
      </c>
      <c r="AH177" s="98">
        <v>3.3972602739726026</v>
      </c>
      <c r="AI177" s="98">
        <v>1.0238777871324571</v>
      </c>
      <c r="AJ177" s="126">
        <v>73</v>
      </c>
      <c r="AK177" s="98">
        <v>3.4722222222222232</v>
      </c>
      <c r="AL177" s="98">
        <v>1.0819588350001679</v>
      </c>
      <c r="AM177" s="126">
        <v>36</v>
      </c>
      <c r="AN177" s="98">
        <v>3</v>
      </c>
      <c r="AO177" s="98">
        <v>0.63245553203367588</v>
      </c>
      <c r="AP177" s="126">
        <v>6</v>
      </c>
      <c r="AQ177" s="98">
        <v>3.387096774193548</v>
      </c>
      <c r="AR177" s="98">
        <v>1.0223313016447166</v>
      </c>
      <c r="AS177" s="126">
        <v>31</v>
      </c>
      <c r="AT177" s="98">
        <v>3.3000000000000003</v>
      </c>
      <c r="AU177" s="98">
        <v>0.82327260234856459</v>
      </c>
      <c r="AV177" s="126">
        <v>10</v>
      </c>
      <c r="AW177" s="98">
        <v>3.5000000000000009</v>
      </c>
      <c r="AX177" s="98">
        <v>1.263027353321414</v>
      </c>
      <c r="AY177" s="126">
        <v>22</v>
      </c>
      <c r="AZ177" s="98">
        <v>3.6176470588235294</v>
      </c>
      <c r="BA177" s="98">
        <v>0.77907115955973749</v>
      </c>
      <c r="BB177" s="126">
        <v>34</v>
      </c>
      <c r="BC177" s="98">
        <v>3.2051282051282048</v>
      </c>
      <c r="BD177" s="98">
        <v>1.1738261141620585</v>
      </c>
      <c r="BE177" s="126">
        <v>39</v>
      </c>
      <c r="BF177" s="98">
        <v>3.3934426229508192</v>
      </c>
      <c r="BG177" s="98">
        <v>1.0372831263223194</v>
      </c>
      <c r="BH177" s="126">
        <v>61</v>
      </c>
      <c r="BI177" s="98">
        <v>3.4166666666666665</v>
      </c>
      <c r="BJ177" s="98">
        <v>0.99620491989562188</v>
      </c>
      <c r="BK177" s="126">
        <v>12</v>
      </c>
      <c r="BL177" s="7"/>
      <c r="BM177" s="17">
        <f t="shared" si="151"/>
        <v>-0.13793103448275876</v>
      </c>
      <c r="BN177" s="14" t="str">
        <f t="shared" si="150"/>
        <v>tenured</v>
      </c>
      <c r="BO177" s="14">
        <f t="shared" si="152"/>
        <v>0.13793103448275876</v>
      </c>
      <c r="BP177" s="14" t="str">
        <f t="shared" si="153"/>
        <v>small</v>
      </c>
      <c r="BQ177" s="14" t="str">
        <f t="shared" si="154"/>
        <v>tenured
small</v>
      </c>
      <c r="BR177" s="17">
        <f t="shared" si="155"/>
        <v>-0.15517241379310359</v>
      </c>
      <c r="BS177" s="14" t="str">
        <f t="shared" si="156"/>
        <v>tenured</v>
      </c>
      <c r="BT177" s="14">
        <f t="shared" si="157"/>
        <v>0.15517241379310359</v>
      </c>
      <c r="BU177" s="14" t="str">
        <f t="shared" si="158"/>
        <v>small</v>
      </c>
      <c r="BV177" s="14" t="str">
        <f t="shared" si="159"/>
        <v>tenured
small</v>
      </c>
      <c r="BW177" s="17">
        <f t="shared" si="160"/>
        <v>-0.30252100840336127</v>
      </c>
      <c r="BX177" s="14" t="str">
        <f t="shared" si="161"/>
        <v>full</v>
      </c>
      <c r="BY177" s="14">
        <f t="shared" si="162"/>
        <v>0.30252100840336127</v>
      </c>
      <c r="BZ177" s="14" t="str">
        <f t="shared" si="163"/>
        <v>moderate</v>
      </c>
      <c r="CA177" s="14" t="str">
        <f t="shared" si="164"/>
        <v>full
moderate</v>
      </c>
      <c r="CB177" s="17">
        <f t="shared" si="165"/>
        <v>0.14999999999999991</v>
      </c>
      <c r="CC177" s="14" t="str">
        <f t="shared" si="166"/>
        <v>women</v>
      </c>
      <c r="CD177" s="14">
        <f t="shared" si="167"/>
        <v>0.14999999999999991</v>
      </c>
      <c r="CE177" s="14" t="str">
        <f t="shared" si="168"/>
        <v>small</v>
      </c>
      <c r="CF177" s="14" t="str">
        <f t="shared" si="169"/>
        <v>women
small</v>
      </c>
      <c r="CG177" s="17">
        <f t="shared" si="170"/>
        <v>-0.53448275862068984</v>
      </c>
      <c r="CH177" s="14" t="str">
        <f t="shared" si="171"/>
        <v>white</v>
      </c>
      <c r="CI177" s="14">
        <f t="shared" si="172"/>
        <v>0.53448275862068984</v>
      </c>
      <c r="CJ177" s="14" t="str">
        <f t="shared" si="173"/>
        <v>Large</v>
      </c>
      <c r="CK177" s="14" t="str">
        <f t="shared" si="174"/>
        <v>white
Large</v>
      </c>
      <c r="CL177" s="17">
        <f t="shared" si="175"/>
        <v>-0.11987732087747584</v>
      </c>
      <c r="CM177" s="14" t="str">
        <f t="shared" si="176"/>
        <v>-</v>
      </c>
      <c r="CN177" s="14">
        <f t="shared" si="177"/>
        <v>0.11987732087747584</v>
      </c>
      <c r="CO177" s="14" t="str">
        <f t="shared" si="178"/>
        <v>small</v>
      </c>
      <c r="CP177" s="14" t="str">
        <f t="shared" si="179"/>
        <v>-
small</v>
      </c>
      <c r="CQ177" s="17">
        <f t="shared" si="180"/>
        <v>2.9781375390514061E-2</v>
      </c>
      <c r="CR177" s="17" t="str">
        <f t="shared" si="181"/>
        <v/>
      </c>
      <c r="CS177" s="17">
        <f t="shared" si="182"/>
        <v>2.9781375390514061E-2</v>
      </c>
      <c r="CT177" s="17" t="str">
        <f t="shared" si="183"/>
        <v/>
      </c>
      <c r="CU177" s="17" t="str">
        <f t="shared" si="184"/>
        <v xml:space="preserve">
</v>
      </c>
      <c r="CV177" s="151">
        <f t="shared" si="185"/>
        <v>-0.94868329805051388</v>
      </c>
      <c r="CW177" s="17" t="str">
        <f t="shared" si="186"/>
        <v>-</v>
      </c>
      <c r="CX177" s="17">
        <f t="shared" si="187"/>
        <v>0.94868329805051388</v>
      </c>
      <c r="CY177" s="17" t="str">
        <f t="shared" si="188"/>
        <v>Large</v>
      </c>
      <c r="CZ177" s="17" t="str">
        <f t="shared" si="189"/>
        <v>-
Large</v>
      </c>
      <c r="DA177" s="17">
        <f t="shared" si="190"/>
        <v>-0.22781580240354532</v>
      </c>
      <c r="DB177" s="17" t="str">
        <f t="shared" si="191"/>
        <v>-</v>
      </c>
      <c r="DC177" s="17">
        <f t="shared" si="192"/>
        <v>0.22781580240354532</v>
      </c>
      <c r="DD177" s="17" t="str">
        <f t="shared" si="193"/>
        <v>small</v>
      </c>
      <c r="DE177" s="17" t="str">
        <f t="shared" si="194"/>
        <v>-
small</v>
      </c>
      <c r="DF177" s="17">
        <f t="shared" si="195"/>
        <v>0.10931980457415402</v>
      </c>
      <c r="DG177" s="17" t="str">
        <f t="shared" si="196"/>
        <v>+</v>
      </c>
      <c r="DH177" s="17">
        <f t="shared" si="197"/>
        <v>0.10931980457415402</v>
      </c>
      <c r="DI177" s="17" t="str">
        <f t="shared" si="198"/>
        <v>small</v>
      </c>
      <c r="DJ177" s="17" t="str">
        <f t="shared" si="199"/>
        <v>+
small</v>
      </c>
      <c r="DK177" s="17">
        <f t="shared" si="200"/>
        <v>-5.5422394309923878E-2</v>
      </c>
      <c r="DL177" s="17" t="str">
        <f t="shared" si="201"/>
        <v/>
      </c>
      <c r="DM177" s="17">
        <f t="shared" si="202"/>
        <v>5.5422394309923878E-2</v>
      </c>
      <c r="DN177" s="17" t="str">
        <f t="shared" si="203"/>
        <v/>
      </c>
      <c r="DO177" s="17" t="str">
        <f t="shared" si="204"/>
        <v xml:space="preserve">
</v>
      </c>
      <c r="DP177" s="17">
        <f t="shared" si="205"/>
        <v>2.265140816341079E-2</v>
      </c>
      <c r="DQ177" s="17" t="str">
        <f t="shared" si="206"/>
        <v/>
      </c>
      <c r="DR177" s="17">
        <f t="shared" si="207"/>
        <v>2.265140816341079E-2</v>
      </c>
      <c r="DS177" s="17" t="str">
        <f t="shared" si="208"/>
        <v/>
      </c>
      <c r="DT177" s="17" t="str">
        <f t="shared" si="209"/>
        <v xml:space="preserve">
</v>
      </c>
      <c r="DU177" s="17">
        <f t="shared" si="210"/>
        <v>-0.20860993968139674</v>
      </c>
      <c r="DV177" s="17" t="str">
        <f t="shared" si="211"/>
        <v>-</v>
      </c>
      <c r="DW177" s="17">
        <f t="shared" si="212"/>
        <v>0.20860993968139674</v>
      </c>
      <c r="DX177" s="17" t="str">
        <f t="shared" si="213"/>
        <v>small</v>
      </c>
      <c r="DY177" s="17" t="str">
        <f t="shared" si="214"/>
        <v>-
small</v>
      </c>
      <c r="DZ177" s="17">
        <f t="shared" si="215"/>
        <v>1.29594539906188E-2</v>
      </c>
      <c r="EA177" s="17" t="str">
        <f t="shared" si="216"/>
        <v/>
      </c>
      <c r="EB177" s="17">
        <f t="shared" si="217"/>
        <v>1.29594539906188E-2</v>
      </c>
      <c r="EC177" s="17" t="str">
        <f t="shared" si="218"/>
        <v/>
      </c>
      <c r="ED177" s="17" t="str">
        <f t="shared" si="219"/>
        <v xml:space="preserve">
</v>
      </c>
      <c r="EE177" s="17">
        <f t="shared" si="220"/>
        <v>-0.58555556360277028</v>
      </c>
      <c r="EF177" s="17" t="str">
        <f t="shared" si="221"/>
        <v>-</v>
      </c>
      <c r="EG177" s="17">
        <f t="shared" si="222"/>
        <v>0.58555556360277028</v>
      </c>
      <c r="EH177" s="17" t="str">
        <f t="shared" si="223"/>
        <v>Large</v>
      </c>
      <c r="EI177" s="17" t="str">
        <f t="shared" si="224"/>
        <v>-
Large</v>
      </c>
    </row>
    <row r="178" spans="1:139" x14ac:dyDescent="0.2">
      <c r="A178" s="2" t="s">
        <v>378</v>
      </c>
      <c r="B178" s="2" t="s">
        <v>368</v>
      </c>
      <c r="C178" s="2" t="s">
        <v>379</v>
      </c>
      <c r="D178" s="31">
        <v>2.64</v>
      </c>
      <c r="E178" s="31">
        <v>1.17</v>
      </c>
      <c r="F178" s="125">
        <v>61</v>
      </c>
      <c r="G178" s="31">
        <v>2.68</v>
      </c>
      <c r="H178" s="31">
        <v>1.08</v>
      </c>
      <c r="I178" s="125">
        <v>31</v>
      </c>
      <c r="J178" s="31">
        <v>3</v>
      </c>
      <c r="K178" s="31">
        <v>1</v>
      </c>
      <c r="L178" s="125">
        <v>5</v>
      </c>
      <c r="M178" s="31">
        <v>2.52</v>
      </c>
      <c r="N178" s="31">
        <v>1.33</v>
      </c>
      <c r="O178" s="125">
        <v>25</v>
      </c>
      <c r="P178" s="31">
        <v>3.08</v>
      </c>
      <c r="Q178" s="31">
        <v>0.95</v>
      </c>
      <c r="R178" s="125">
        <v>13</v>
      </c>
      <c r="S178" s="31">
        <v>2.29</v>
      </c>
      <c r="T178" s="31">
        <v>1.07</v>
      </c>
      <c r="U178" s="125">
        <v>14</v>
      </c>
      <c r="V178" s="31">
        <v>2.72</v>
      </c>
      <c r="W178" s="31">
        <v>1.19</v>
      </c>
      <c r="X178" s="125">
        <v>29</v>
      </c>
      <c r="Y178" s="31">
        <v>2.56</v>
      </c>
      <c r="Z178" s="31">
        <v>1.1599999999999999</v>
      </c>
      <c r="AA178" s="125">
        <v>32</v>
      </c>
      <c r="AB178" s="31">
        <v>2.57</v>
      </c>
      <c r="AC178" s="31">
        <v>1.1200000000000001</v>
      </c>
      <c r="AD178" s="125">
        <v>47</v>
      </c>
      <c r="AE178" s="31">
        <v>2.86</v>
      </c>
      <c r="AF178" s="31">
        <v>1.35</v>
      </c>
      <c r="AG178" s="125">
        <v>14</v>
      </c>
      <c r="AH178" s="31">
        <v>2.5342465753424657</v>
      </c>
      <c r="AI178" s="31">
        <v>1.0285128392870879</v>
      </c>
      <c r="AJ178" s="125">
        <v>73</v>
      </c>
      <c r="AK178" s="31">
        <v>2.6944444444444446</v>
      </c>
      <c r="AL178" s="31">
        <v>1.0642084770098774</v>
      </c>
      <c r="AM178" s="125">
        <v>36</v>
      </c>
      <c r="AN178" s="31">
        <v>2.333333333333333</v>
      </c>
      <c r="AO178" s="31">
        <v>0.81649658092772603</v>
      </c>
      <c r="AP178" s="125">
        <v>6</v>
      </c>
      <c r="AQ178" s="31">
        <v>2.3870967741935489</v>
      </c>
      <c r="AR178" s="31">
        <v>1.0223313016447166</v>
      </c>
      <c r="AS178" s="125">
        <v>31</v>
      </c>
      <c r="AT178" s="31">
        <v>2.4999999999999996</v>
      </c>
      <c r="AU178" s="31">
        <v>0.84983658559879727</v>
      </c>
      <c r="AV178" s="125">
        <v>10</v>
      </c>
      <c r="AW178" s="31">
        <v>2.6363636363636358</v>
      </c>
      <c r="AX178" s="31">
        <v>1.093071450000042</v>
      </c>
      <c r="AY178" s="125">
        <v>22</v>
      </c>
      <c r="AZ178" s="31">
        <v>2.7058823529411762</v>
      </c>
      <c r="BA178" s="31">
        <v>0.93838713225521941</v>
      </c>
      <c r="BB178" s="125">
        <v>34</v>
      </c>
      <c r="BC178" s="31">
        <v>2.384615384615385</v>
      </c>
      <c r="BD178" s="31">
        <v>1.0910011002788753</v>
      </c>
      <c r="BE178" s="125">
        <v>39</v>
      </c>
      <c r="BF178" s="31">
        <v>2.5081967213114762</v>
      </c>
      <c r="BG178" s="31">
        <v>0.99369597663926923</v>
      </c>
      <c r="BH178" s="125">
        <v>61</v>
      </c>
      <c r="BI178" s="31">
        <v>2.6666666666666674</v>
      </c>
      <c r="BJ178" s="31">
        <v>1.2309149097933274</v>
      </c>
      <c r="BK178" s="125">
        <v>12</v>
      </c>
      <c r="BL178" s="6"/>
      <c r="BM178" s="17">
        <f t="shared" si="151"/>
        <v>-0.29629629629629611</v>
      </c>
      <c r="BN178" s="14" t="str">
        <f t="shared" si="150"/>
        <v>tenured</v>
      </c>
      <c r="BO178" s="14">
        <f t="shared" si="152"/>
        <v>0.29629629629629611</v>
      </c>
      <c r="BP178" s="14" t="str">
        <f t="shared" si="153"/>
        <v>small</v>
      </c>
      <c r="BQ178" s="14" t="str">
        <f t="shared" si="154"/>
        <v>tenured
small</v>
      </c>
      <c r="BR178" s="17">
        <f t="shared" si="155"/>
        <v>0.14814814814814828</v>
      </c>
      <c r="BS178" s="14" t="str">
        <f t="shared" si="156"/>
        <v>ntt</v>
      </c>
      <c r="BT178" s="14">
        <f t="shared" si="157"/>
        <v>0.14814814814814828</v>
      </c>
      <c r="BU178" s="14" t="str">
        <f t="shared" si="158"/>
        <v>small</v>
      </c>
      <c r="BV178" s="14" t="str">
        <f t="shared" si="159"/>
        <v>ntt
small</v>
      </c>
      <c r="BW178" s="17">
        <f t="shared" si="160"/>
        <v>0.83157894736842108</v>
      </c>
      <c r="BX178" s="14" t="str">
        <f t="shared" si="161"/>
        <v>assoc</v>
      </c>
      <c r="BY178" s="14">
        <f t="shared" si="162"/>
        <v>0.83157894736842108</v>
      </c>
      <c r="BZ178" s="14" t="str">
        <f t="shared" si="163"/>
        <v>Large</v>
      </c>
      <c r="CA178" s="14" t="str">
        <f t="shared" si="164"/>
        <v>assoc
Large</v>
      </c>
      <c r="CB178" s="17">
        <f t="shared" si="165"/>
        <v>0.13445378151260517</v>
      </c>
      <c r="CC178" s="14" t="str">
        <f t="shared" si="166"/>
        <v>women</v>
      </c>
      <c r="CD178" s="14">
        <f t="shared" si="167"/>
        <v>0.13445378151260517</v>
      </c>
      <c r="CE178" s="14" t="str">
        <f t="shared" si="168"/>
        <v>small</v>
      </c>
      <c r="CF178" s="14" t="str">
        <f t="shared" si="169"/>
        <v>women
small</v>
      </c>
      <c r="CG178" s="17">
        <f t="shared" si="170"/>
        <v>-0.25892857142857145</v>
      </c>
      <c r="CH178" s="14" t="str">
        <f t="shared" si="171"/>
        <v>white</v>
      </c>
      <c r="CI178" s="14">
        <f t="shared" si="172"/>
        <v>0.25892857142857145</v>
      </c>
      <c r="CJ178" s="14" t="str">
        <f t="shared" si="173"/>
        <v>small</v>
      </c>
      <c r="CK178" s="14" t="str">
        <f t="shared" si="174"/>
        <v>white
small</v>
      </c>
      <c r="CL178" s="17">
        <f t="shared" si="175"/>
        <v>-0.1028216864369309</v>
      </c>
      <c r="CM178" s="14" t="str">
        <f t="shared" si="176"/>
        <v>-</v>
      </c>
      <c r="CN178" s="14">
        <f t="shared" si="177"/>
        <v>0.1028216864369309</v>
      </c>
      <c r="CO178" s="14" t="str">
        <f t="shared" si="178"/>
        <v>small</v>
      </c>
      <c r="CP178" s="14" t="str">
        <f t="shared" si="179"/>
        <v>-
small</v>
      </c>
      <c r="CQ178" s="17">
        <f t="shared" si="180"/>
        <v>1.3572946237967634E-2</v>
      </c>
      <c r="CR178" s="17" t="str">
        <f t="shared" si="181"/>
        <v/>
      </c>
      <c r="CS178" s="17">
        <f t="shared" si="182"/>
        <v>1.3572946237967634E-2</v>
      </c>
      <c r="CT178" s="17" t="str">
        <f t="shared" si="183"/>
        <v/>
      </c>
      <c r="CU178" s="17" t="str">
        <f t="shared" si="184"/>
        <v xml:space="preserve">
</v>
      </c>
      <c r="CV178" s="151">
        <f t="shared" si="185"/>
        <v>-0.81649658092772637</v>
      </c>
      <c r="CW178" s="17" t="str">
        <f t="shared" si="186"/>
        <v>-</v>
      </c>
      <c r="CX178" s="17">
        <f t="shared" si="187"/>
        <v>0.81649658092772637</v>
      </c>
      <c r="CY178" s="17" t="str">
        <f t="shared" si="188"/>
        <v>Large</v>
      </c>
      <c r="CZ178" s="17" t="str">
        <f t="shared" si="189"/>
        <v>-
Large</v>
      </c>
      <c r="DA178" s="17">
        <f t="shared" si="190"/>
        <v>-0.13000015317210542</v>
      </c>
      <c r="DB178" s="17" t="str">
        <f t="shared" si="191"/>
        <v>-</v>
      </c>
      <c r="DC178" s="17">
        <f t="shared" si="192"/>
        <v>0.13000015317210542</v>
      </c>
      <c r="DD178" s="17" t="str">
        <f t="shared" si="193"/>
        <v>small</v>
      </c>
      <c r="DE178" s="17" t="str">
        <f t="shared" si="194"/>
        <v>-
small</v>
      </c>
      <c r="DF178" s="17">
        <f t="shared" si="195"/>
        <v>-0.68248415028088116</v>
      </c>
      <c r="DG178" s="17" t="str">
        <f t="shared" si="196"/>
        <v>-</v>
      </c>
      <c r="DH178" s="17">
        <f t="shared" si="197"/>
        <v>0.68248415028088116</v>
      </c>
      <c r="DI178" s="17" t="str">
        <f t="shared" si="198"/>
        <v>Large</v>
      </c>
      <c r="DJ178" s="17" t="str">
        <f t="shared" si="199"/>
        <v>-
Large</v>
      </c>
      <c r="DK178" s="17">
        <f t="shared" si="200"/>
        <v>0.31687190838588131</v>
      </c>
      <c r="DL178" s="17" t="str">
        <f t="shared" si="201"/>
        <v>+</v>
      </c>
      <c r="DM178" s="17">
        <f t="shared" si="202"/>
        <v>0.31687190838588131</v>
      </c>
      <c r="DN178" s="17" t="str">
        <f t="shared" si="203"/>
        <v>moderate</v>
      </c>
      <c r="DO178" s="17" t="str">
        <f t="shared" si="204"/>
        <v>+
moderate</v>
      </c>
      <c r="DP178" s="17">
        <f t="shared" si="205"/>
        <v>-1.5044587221582171E-2</v>
      </c>
      <c r="DQ178" s="17" t="str">
        <f t="shared" si="206"/>
        <v/>
      </c>
      <c r="DR178" s="17">
        <f t="shared" si="207"/>
        <v>1.5044587221582171E-2</v>
      </c>
      <c r="DS178" s="17" t="str">
        <f t="shared" si="208"/>
        <v/>
      </c>
      <c r="DT178" s="17" t="str">
        <f t="shared" si="209"/>
        <v xml:space="preserve">
</v>
      </c>
      <c r="DU178" s="17">
        <f t="shared" si="210"/>
        <v>-0.16075567232680538</v>
      </c>
      <c r="DV178" s="17" t="str">
        <f t="shared" si="211"/>
        <v>-</v>
      </c>
      <c r="DW178" s="17">
        <f t="shared" si="212"/>
        <v>0.16075567232680538</v>
      </c>
      <c r="DX178" s="17" t="str">
        <f t="shared" si="213"/>
        <v>small</v>
      </c>
      <c r="DY178" s="17" t="str">
        <f t="shared" si="214"/>
        <v>-
small</v>
      </c>
      <c r="DZ178" s="17">
        <f t="shared" si="215"/>
        <v>-6.2195359688931723E-2</v>
      </c>
      <c r="EA178" s="17" t="str">
        <f t="shared" si="216"/>
        <v/>
      </c>
      <c r="EB178" s="17">
        <f t="shared" si="217"/>
        <v>6.2195359688931723E-2</v>
      </c>
      <c r="EC178" s="17" t="str">
        <f t="shared" si="218"/>
        <v/>
      </c>
      <c r="ED178" s="17" t="str">
        <f t="shared" si="219"/>
        <v xml:space="preserve">
</v>
      </c>
      <c r="EE178" s="17">
        <f t="shared" si="220"/>
        <v>-0.15706474248962785</v>
      </c>
      <c r="EF178" s="17" t="str">
        <f t="shared" si="221"/>
        <v>-</v>
      </c>
      <c r="EG178" s="17">
        <f t="shared" si="222"/>
        <v>0.15706474248962785</v>
      </c>
      <c r="EH178" s="17" t="str">
        <f t="shared" si="223"/>
        <v>small</v>
      </c>
      <c r="EI178" s="17" t="str">
        <f t="shared" si="224"/>
        <v>-
small</v>
      </c>
    </row>
    <row r="179" spans="1:139" s="27" customFormat="1" x14ac:dyDescent="0.2">
      <c r="A179" s="95" t="s">
        <v>380</v>
      </c>
      <c r="B179" s="95" t="s">
        <v>368</v>
      </c>
      <c r="C179" s="95" t="s">
        <v>381</v>
      </c>
      <c r="D179" s="98">
        <v>3.63</v>
      </c>
      <c r="E179" s="98">
        <v>0.93</v>
      </c>
      <c r="F179" s="126">
        <v>43</v>
      </c>
      <c r="G179" s="98">
        <v>3.64</v>
      </c>
      <c r="H179" s="98">
        <v>1.0900000000000001</v>
      </c>
      <c r="I179" s="126">
        <v>22</v>
      </c>
      <c r="J179" s="98">
        <v>3.8</v>
      </c>
      <c r="K179" s="98">
        <v>0.45</v>
      </c>
      <c r="L179" s="126">
        <v>5</v>
      </c>
      <c r="M179" s="98">
        <v>3.56</v>
      </c>
      <c r="N179" s="98">
        <v>0.81</v>
      </c>
      <c r="O179" s="126">
        <v>16</v>
      </c>
      <c r="P179" s="98">
        <v>3.83</v>
      </c>
      <c r="Q179" s="98">
        <v>1.03</v>
      </c>
      <c r="R179" s="126">
        <v>12</v>
      </c>
      <c r="S179" s="98">
        <v>3.38</v>
      </c>
      <c r="T179" s="98">
        <v>1.3</v>
      </c>
      <c r="U179" s="126">
        <v>8</v>
      </c>
      <c r="V179" s="98">
        <v>3.76</v>
      </c>
      <c r="W179" s="98">
        <v>0.97</v>
      </c>
      <c r="X179" s="126">
        <v>17</v>
      </c>
      <c r="Y179" s="98">
        <v>3.54</v>
      </c>
      <c r="Z179" s="98">
        <v>0.9</v>
      </c>
      <c r="AA179" s="126">
        <v>26</v>
      </c>
      <c r="AB179" s="98">
        <v>3.58</v>
      </c>
      <c r="AC179" s="98">
        <v>1.06</v>
      </c>
      <c r="AD179" s="126">
        <v>31</v>
      </c>
      <c r="AE179" s="98">
        <v>3.75</v>
      </c>
      <c r="AF179" s="98">
        <v>0.45</v>
      </c>
      <c r="AG179" s="126">
        <v>12</v>
      </c>
      <c r="AH179" s="98">
        <v>3.5970149253731338</v>
      </c>
      <c r="AI179" s="98">
        <v>0.9701562119223035</v>
      </c>
      <c r="AJ179" s="126">
        <v>67</v>
      </c>
      <c r="AK179" s="98">
        <v>3.71875</v>
      </c>
      <c r="AL179" s="98">
        <v>0.9913944236406651</v>
      </c>
      <c r="AM179" s="126">
        <v>32</v>
      </c>
      <c r="AN179" s="98">
        <v>3.8</v>
      </c>
      <c r="AO179" s="98">
        <v>0.44721359549995793</v>
      </c>
      <c r="AP179" s="126">
        <v>5</v>
      </c>
      <c r="AQ179" s="98">
        <v>3.4333333333333331</v>
      </c>
      <c r="AR179" s="98">
        <v>1.0063019815944514</v>
      </c>
      <c r="AS179" s="126">
        <v>30</v>
      </c>
      <c r="AT179" s="98">
        <v>3.7500000000000009</v>
      </c>
      <c r="AU179" s="98">
        <v>1.2817398889233118</v>
      </c>
      <c r="AV179" s="126">
        <v>8</v>
      </c>
      <c r="AW179" s="98">
        <v>3.7619047619047619</v>
      </c>
      <c r="AX179" s="98">
        <v>0.88908727944796884</v>
      </c>
      <c r="AY179" s="126">
        <v>21</v>
      </c>
      <c r="AZ179" s="98">
        <v>3.6</v>
      </c>
      <c r="BA179" s="98">
        <v>1.0034423509719619</v>
      </c>
      <c r="BB179" s="126">
        <v>30</v>
      </c>
      <c r="BC179" s="98">
        <v>3.5945945945945947</v>
      </c>
      <c r="BD179" s="98">
        <v>0.95625018400751916</v>
      </c>
      <c r="BE179" s="126">
        <v>37</v>
      </c>
      <c r="BF179" s="98">
        <v>3.6785714285714279</v>
      </c>
      <c r="BG179" s="98">
        <v>0.91665682796766423</v>
      </c>
      <c r="BH179" s="126">
        <v>56</v>
      </c>
      <c r="BI179" s="98">
        <v>3.1818181818181817</v>
      </c>
      <c r="BJ179" s="98">
        <v>1.1677484162422844</v>
      </c>
      <c r="BK179" s="126">
        <v>11</v>
      </c>
      <c r="BL179" s="7"/>
      <c r="BM179" s="17">
        <f t="shared" si="151"/>
        <v>-0.14678899082568778</v>
      </c>
      <c r="BN179" s="14" t="str">
        <f t="shared" si="150"/>
        <v>tenured</v>
      </c>
      <c r="BO179" s="14">
        <f t="shared" si="152"/>
        <v>0.14678899082568778</v>
      </c>
      <c r="BP179" s="14" t="str">
        <f t="shared" si="153"/>
        <v>small</v>
      </c>
      <c r="BQ179" s="14" t="str">
        <f t="shared" si="154"/>
        <v>tenured
small</v>
      </c>
      <c r="BR179" s="17">
        <f t="shared" si="155"/>
        <v>7.3394495412844096E-2</v>
      </c>
      <c r="BS179" s="14" t="str">
        <f t="shared" si="156"/>
        <v/>
      </c>
      <c r="BT179" s="14">
        <f t="shared" si="157"/>
        <v>7.3394495412844096E-2</v>
      </c>
      <c r="BU179" s="14" t="str">
        <f t="shared" si="158"/>
        <v/>
      </c>
      <c r="BV179" s="14" t="str">
        <f t="shared" si="159"/>
        <v xml:space="preserve">
</v>
      </c>
      <c r="BW179" s="17">
        <f t="shared" si="160"/>
        <v>0.43689320388349528</v>
      </c>
      <c r="BX179" s="14" t="str">
        <f t="shared" si="161"/>
        <v>assoc</v>
      </c>
      <c r="BY179" s="14">
        <f t="shared" si="162"/>
        <v>0.43689320388349528</v>
      </c>
      <c r="BZ179" s="14" t="str">
        <f t="shared" si="163"/>
        <v>moderate</v>
      </c>
      <c r="CA179" s="14" t="str">
        <f t="shared" si="164"/>
        <v>assoc
moderate</v>
      </c>
      <c r="CB179" s="17">
        <f t="shared" si="165"/>
        <v>0.22680412371133996</v>
      </c>
      <c r="CC179" s="14" t="str">
        <f t="shared" si="166"/>
        <v>women</v>
      </c>
      <c r="CD179" s="14">
        <f t="shared" si="167"/>
        <v>0.22680412371133996</v>
      </c>
      <c r="CE179" s="14" t="str">
        <f t="shared" si="168"/>
        <v>small</v>
      </c>
      <c r="CF179" s="14" t="str">
        <f t="shared" si="169"/>
        <v>women
small</v>
      </c>
      <c r="CG179" s="17">
        <f t="shared" si="170"/>
        <v>-0.16037735849056597</v>
      </c>
      <c r="CH179" s="14" t="str">
        <f t="shared" si="171"/>
        <v>white</v>
      </c>
      <c r="CI179" s="14">
        <f t="shared" si="172"/>
        <v>0.16037735849056597</v>
      </c>
      <c r="CJ179" s="14" t="str">
        <f t="shared" si="173"/>
        <v>small</v>
      </c>
      <c r="CK179" s="14" t="str">
        <f t="shared" si="174"/>
        <v>white
small</v>
      </c>
      <c r="CL179" s="17">
        <f t="shared" si="175"/>
        <v>-3.3999756143918529E-2</v>
      </c>
      <c r="CM179" s="14" t="str">
        <f t="shared" si="176"/>
        <v/>
      </c>
      <c r="CN179" s="14">
        <f t="shared" si="177"/>
        <v>3.3999756143918529E-2</v>
      </c>
      <c r="CO179" s="14" t="str">
        <f t="shared" si="178"/>
        <v/>
      </c>
      <c r="CP179" s="14" t="str">
        <f t="shared" si="179"/>
        <v xml:space="preserve">
</v>
      </c>
      <c r="CQ179" s="17">
        <f t="shared" si="180"/>
        <v>7.9433571666470387E-2</v>
      </c>
      <c r="CR179" s="17" t="str">
        <f t="shared" si="181"/>
        <v/>
      </c>
      <c r="CS179" s="17">
        <f t="shared" si="182"/>
        <v>7.9433571666470387E-2</v>
      </c>
      <c r="CT179" s="17" t="str">
        <f t="shared" si="183"/>
        <v/>
      </c>
      <c r="CU179" s="17" t="str">
        <f t="shared" si="184"/>
        <v xml:space="preserve">
</v>
      </c>
      <c r="CV179" s="151">
        <f t="shared" si="185"/>
        <v>0</v>
      </c>
      <c r="CW179" s="17" t="str">
        <f t="shared" si="186"/>
        <v/>
      </c>
      <c r="CX179" s="17">
        <f t="shared" si="187"/>
        <v>0</v>
      </c>
      <c r="CY179" s="17" t="str">
        <f t="shared" si="188"/>
        <v/>
      </c>
      <c r="CZ179" s="17" t="str">
        <f t="shared" si="189"/>
        <v xml:space="preserve">
</v>
      </c>
      <c r="DA179" s="17">
        <f t="shared" si="190"/>
        <v>-0.1258734147238465</v>
      </c>
      <c r="DB179" s="17" t="str">
        <f t="shared" si="191"/>
        <v>-</v>
      </c>
      <c r="DC179" s="17">
        <f t="shared" si="192"/>
        <v>0.1258734147238465</v>
      </c>
      <c r="DD179" s="17" t="str">
        <f t="shared" si="193"/>
        <v>small</v>
      </c>
      <c r="DE179" s="17" t="str">
        <f t="shared" si="194"/>
        <v>-
small</v>
      </c>
      <c r="DF179" s="17">
        <f t="shared" si="195"/>
        <v>-6.2415159808438862E-2</v>
      </c>
      <c r="DG179" s="17" t="str">
        <f t="shared" si="196"/>
        <v/>
      </c>
      <c r="DH179" s="17">
        <f t="shared" si="197"/>
        <v>6.2415159808438862E-2</v>
      </c>
      <c r="DI179" s="17" t="str">
        <f t="shared" si="198"/>
        <v/>
      </c>
      <c r="DJ179" s="17" t="str">
        <f t="shared" si="199"/>
        <v xml:space="preserve">
</v>
      </c>
      <c r="DK179" s="17">
        <f t="shared" si="200"/>
        <v>0.42954698681763315</v>
      </c>
      <c r="DL179" s="17" t="str">
        <f t="shared" si="201"/>
        <v>+</v>
      </c>
      <c r="DM179" s="17">
        <f t="shared" si="202"/>
        <v>0.42954698681763315</v>
      </c>
      <c r="DN179" s="17" t="str">
        <f t="shared" si="203"/>
        <v>moderate</v>
      </c>
      <c r="DO179" s="17" t="str">
        <f t="shared" si="204"/>
        <v>+
moderate</v>
      </c>
      <c r="DP179" s="17">
        <f t="shared" si="205"/>
        <v>-0.15945111330513337</v>
      </c>
      <c r="DQ179" s="17" t="str">
        <f t="shared" si="206"/>
        <v>-</v>
      </c>
      <c r="DR179" s="17">
        <f t="shared" si="207"/>
        <v>0.15945111330513337</v>
      </c>
      <c r="DS179" s="17" t="str">
        <f t="shared" si="208"/>
        <v>small</v>
      </c>
      <c r="DT179" s="17" t="str">
        <f t="shared" si="209"/>
        <v>-
small</v>
      </c>
      <c r="DU179" s="17">
        <f t="shared" si="210"/>
        <v>5.709237551808452E-2</v>
      </c>
      <c r="DV179" s="17" t="str">
        <f t="shared" si="211"/>
        <v/>
      </c>
      <c r="DW179" s="17">
        <f t="shared" si="212"/>
        <v>5.709237551808452E-2</v>
      </c>
      <c r="DX179" s="17" t="str">
        <f t="shared" si="213"/>
        <v/>
      </c>
      <c r="DY179" s="17" t="str">
        <f t="shared" si="214"/>
        <v xml:space="preserve">
</v>
      </c>
      <c r="DZ179" s="17">
        <f t="shared" si="215"/>
        <v>0.10753362170439759</v>
      </c>
      <c r="EA179" s="17" t="str">
        <f t="shared" si="216"/>
        <v>+</v>
      </c>
      <c r="EB179" s="17">
        <f t="shared" si="217"/>
        <v>0.10753362170439759</v>
      </c>
      <c r="EC179" s="17" t="str">
        <f t="shared" si="218"/>
        <v>small</v>
      </c>
      <c r="ED179" s="17" t="str">
        <f t="shared" si="219"/>
        <v>+
small</v>
      </c>
      <c r="EE179" s="17">
        <f t="shared" si="220"/>
        <v>-0.48656184010095199</v>
      </c>
      <c r="EF179" s="17" t="str">
        <f t="shared" si="221"/>
        <v>-</v>
      </c>
      <c r="EG179" s="17">
        <f t="shared" si="222"/>
        <v>0.48656184010095199</v>
      </c>
      <c r="EH179" s="17" t="str">
        <f t="shared" si="223"/>
        <v>moderate</v>
      </c>
      <c r="EI179" s="17" t="str">
        <f t="shared" si="224"/>
        <v>-
moderate</v>
      </c>
    </row>
    <row r="180" spans="1:139" x14ac:dyDescent="0.2">
      <c r="A180" s="2" t="s">
        <v>382</v>
      </c>
      <c r="B180" s="2" t="s">
        <v>368</v>
      </c>
      <c r="C180" s="2" t="s">
        <v>383</v>
      </c>
      <c r="D180" s="31">
        <v>3.51</v>
      </c>
      <c r="E180" s="31">
        <v>0.95</v>
      </c>
      <c r="F180" s="125">
        <v>59</v>
      </c>
      <c r="G180" s="31">
        <v>3.86</v>
      </c>
      <c r="H180" s="31">
        <v>0.92</v>
      </c>
      <c r="I180" s="125">
        <v>29</v>
      </c>
      <c r="J180" s="31">
        <v>3</v>
      </c>
      <c r="K180" s="31">
        <v>0.71</v>
      </c>
      <c r="L180" s="125">
        <v>5</v>
      </c>
      <c r="M180" s="31">
        <v>3.2</v>
      </c>
      <c r="N180" s="31">
        <v>0.91</v>
      </c>
      <c r="O180" s="125">
        <v>25</v>
      </c>
      <c r="P180" s="31">
        <v>4</v>
      </c>
      <c r="Q180" s="31">
        <v>0.91</v>
      </c>
      <c r="R180" s="125">
        <v>13</v>
      </c>
      <c r="S180" s="31">
        <v>3.77</v>
      </c>
      <c r="T180" s="31">
        <v>1.01</v>
      </c>
      <c r="U180" s="125">
        <v>13</v>
      </c>
      <c r="V180" s="31">
        <v>3.59</v>
      </c>
      <c r="W180" s="31">
        <v>0.93</v>
      </c>
      <c r="X180" s="125">
        <v>27</v>
      </c>
      <c r="Y180" s="31">
        <v>3.44</v>
      </c>
      <c r="Z180" s="31">
        <v>0.98</v>
      </c>
      <c r="AA180" s="125">
        <v>32</v>
      </c>
      <c r="AB180" s="31">
        <v>3.53</v>
      </c>
      <c r="AC180" s="31">
        <v>1.01</v>
      </c>
      <c r="AD180" s="125">
        <v>45</v>
      </c>
      <c r="AE180" s="31">
        <v>3.43</v>
      </c>
      <c r="AF180" s="31">
        <v>0.76</v>
      </c>
      <c r="AG180" s="125">
        <v>14</v>
      </c>
      <c r="AH180" s="31">
        <v>3.6197183098591541</v>
      </c>
      <c r="AI180" s="31">
        <v>1.0871482640783319</v>
      </c>
      <c r="AJ180" s="125">
        <v>71</v>
      </c>
      <c r="AK180" s="31">
        <v>3.9714285714285724</v>
      </c>
      <c r="AL180" s="31">
        <v>0.95442357983648929</v>
      </c>
      <c r="AM180" s="125">
        <v>35</v>
      </c>
      <c r="AN180" s="31">
        <v>3</v>
      </c>
      <c r="AO180" s="31">
        <v>1.4142135623730951</v>
      </c>
      <c r="AP180" s="125">
        <v>6</v>
      </c>
      <c r="AQ180" s="31">
        <v>3.333333333333333</v>
      </c>
      <c r="AR180" s="31">
        <v>1.0613372610104645</v>
      </c>
      <c r="AS180" s="125">
        <v>30</v>
      </c>
      <c r="AT180" s="31">
        <v>4.4444444444444446</v>
      </c>
      <c r="AU180" s="31">
        <v>0.72648315725677892</v>
      </c>
      <c r="AV180" s="125">
        <v>9</v>
      </c>
      <c r="AW180" s="31">
        <v>3.8636363636363638</v>
      </c>
      <c r="AX180" s="31">
        <v>0.99021183618429887</v>
      </c>
      <c r="AY180" s="125">
        <v>22</v>
      </c>
      <c r="AZ180" s="31">
        <v>3.5151515151515147</v>
      </c>
      <c r="BA180" s="31">
        <v>1.1758298165873142</v>
      </c>
      <c r="BB180" s="125">
        <v>33</v>
      </c>
      <c r="BC180" s="31">
        <v>3.7105263157894735</v>
      </c>
      <c r="BD180" s="31">
        <v>1.0109640765890879</v>
      </c>
      <c r="BE180" s="125">
        <v>38</v>
      </c>
      <c r="BF180" s="31">
        <v>3.6610169491525428</v>
      </c>
      <c r="BG180" s="31">
        <v>1.0604190695927951</v>
      </c>
      <c r="BH180" s="125">
        <v>59</v>
      </c>
      <c r="BI180" s="31">
        <v>3.4166666666666665</v>
      </c>
      <c r="BJ180" s="31">
        <v>1.2401124093721456</v>
      </c>
      <c r="BK180" s="125">
        <v>12</v>
      </c>
      <c r="BL180" s="6"/>
      <c r="BM180" s="17">
        <f t="shared" si="151"/>
        <v>0.934782608695652</v>
      </c>
      <c r="BN180" s="14" t="str">
        <f t="shared" si="150"/>
        <v>pre-ten</v>
      </c>
      <c r="BO180" s="14">
        <f t="shared" si="152"/>
        <v>0.934782608695652</v>
      </c>
      <c r="BP180" s="14" t="str">
        <f t="shared" si="153"/>
        <v>Large</v>
      </c>
      <c r="BQ180" s="14" t="str">
        <f t="shared" si="154"/>
        <v>pre-ten
Large</v>
      </c>
      <c r="BR180" s="17">
        <f t="shared" si="155"/>
        <v>0.71739130434782572</v>
      </c>
      <c r="BS180" s="14" t="str">
        <f t="shared" si="156"/>
        <v>ntt</v>
      </c>
      <c r="BT180" s="14">
        <f t="shared" si="157"/>
        <v>0.71739130434782572</v>
      </c>
      <c r="BU180" s="14" t="str">
        <f t="shared" si="158"/>
        <v>Large</v>
      </c>
      <c r="BV180" s="14" t="str">
        <f t="shared" si="159"/>
        <v>ntt
Large</v>
      </c>
      <c r="BW180" s="17">
        <f t="shared" si="160"/>
        <v>0.25274725274725274</v>
      </c>
      <c r="BX180" s="14" t="str">
        <f t="shared" si="161"/>
        <v>assoc</v>
      </c>
      <c r="BY180" s="14">
        <f t="shared" si="162"/>
        <v>0.25274725274725274</v>
      </c>
      <c r="BZ180" s="14" t="str">
        <f t="shared" si="163"/>
        <v>small</v>
      </c>
      <c r="CA180" s="14" t="str">
        <f t="shared" si="164"/>
        <v>assoc
small</v>
      </c>
      <c r="CB180" s="17">
        <f t="shared" si="165"/>
        <v>0.16129032258064505</v>
      </c>
      <c r="CC180" s="14" t="str">
        <f t="shared" si="166"/>
        <v>women</v>
      </c>
      <c r="CD180" s="14">
        <f t="shared" si="167"/>
        <v>0.16129032258064505</v>
      </c>
      <c r="CE180" s="14" t="str">
        <f t="shared" si="168"/>
        <v>small</v>
      </c>
      <c r="CF180" s="14" t="str">
        <f t="shared" si="169"/>
        <v>women
small</v>
      </c>
      <c r="CG180" s="17">
        <f t="shared" si="170"/>
        <v>9.9009900990098654E-2</v>
      </c>
      <c r="CH180" s="14" t="str">
        <f t="shared" si="171"/>
        <v/>
      </c>
      <c r="CI180" s="14">
        <f t="shared" si="172"/>
        <v>9.9009900990098654E-2</v>
      </c>
      <c r="CJ180" s="14" t="str">
        <f t="shared" si="173"/>
        <v/>
      </c>
      <c r="CK180" s="14" t="str">
        <f t="shared" si="174"/>
        <v xml:space="preserve">
</v>
      </c>
      <c r="CL180" s="17">
        <f t="shared" si="175"/>
        <v>0.10092304194789095</v>
      </c>
      <c r="CM180" s="14" t="str">
        <f t="shared" si="176"/>
        <v>+</v>
      </c>
      <c r="CN180" s="14">
        <f t="shared" si="177"/>
        <v>0.10092304194789095</v>
      </c>
      <c r="CO180" s="14" t="str">
        <f t="shared" si="178"/>
        <v>small</v>
      </c>
      <c r="CP180" s="14" t="str">
        <f t="shared" si="179"/>
        <v>+
small</v>
      </c>
      <c r="CQ180" s="17">
        <f t="shared" si="180"/>
        <v>0.11674960026413257</v>
      </c>
      <c r="CR180" s="17" t="str">
        <f t="shared" si="181"/>
        <v>+</v>
      </c>
      <c r="CS180" s="17">
        <f t="shared" si="182"/>
        <v>0.11674960026413257</v>
      </c>
      <c r="CT180" s="17" t="str">
        <f t="shared" si="183"/>
        <v>small</v>
      </c>
      <c r="CU180" s="17" t="str">
        <f t="shared" si="184"/>
        <v>+
small</v>
      </c>
      <c r="CV180" s="151">
        <f t="shared" si="185"/>
        <v>0</v>
      </c>
      <c r="CW180" s="17" t="str">
        <f t="shared" si="186"/>
        <v/>
      </c>
      <c r="CX180" s="17">
        <f t="shared" si="187"/>
        <v>0</v>
      </c>
      <c r="CY180" s="17" t="str">
        <f t="shared" si="188"/>
        <v/>
      </c>
      <c r="CZ180" s="17" t="str">
        <f t="shared" si="189"/>
        <v xml:space="preserve">
</v>
      </c>
      <c r="DA180" s="17">
        <f t="shared" si="190"/>
        <v>0.12562767579307499</v>
      </c>
      <c r="DB180" s="17" t="str">
        <f t="shared" si="191"/>
        <v>+</v>
      </c>
      <c r="DC180" s="17">
        <f t="shared" si="192"/>
        <v>0.12562767579307499</v>
      </c>
      <c r="DD180" s="17" t="str">
        <f t="shared" si="193"/>
        <v>small</v>
      </c>
      <c r="DE180" s="17" t="str">
        <f t="shared" si="194"/>
        <v>+
small</v>
      </c>
      <c r="DF180" s="17">
        <f t="shared" si="195"/>
        <v>0.61177529032149836</v>
      </c>
      <c r="DG180" s="17" t="str">
        <f t="shared" si="196"/>
        <v>+</v>
      </c>
      <c r="DH180" s="17">
        <f t="shared" si="197"/>
        <v>0.61177529032149836</v>
      </c>
      <c r="DI180" s="17" t="str">
        <f t="shared" si="198"/>
        <v>Large</v>
      </c>
      <c r="DJ180" s="17" t="str">
        <f t="shared" si="199"/>
        <v>+
Large</v>
      </c>
      <c r="DK180" s="17">
        <f t="shared" si="200"/>
        <v>9.4561951508460945E-2</v>
      </c>
      <c r="DL180" s="17" t="str">
        <f t="shared" si="201"/>
        <v/>
      </c>
      <c r="DM180" s="17">
        <f t="shared" si="202"/>
        <v>9.4561951508460945E-2</v>
      </c>
      <c r="DN180" s="17" t="str">
        <f t="shared" si="203"/>
        <v/>
      </c>
      <c r="DO180" s="17" t="str">
        <f t="shared" si="204"/>
        <v xml:space="preserve">
</v>
      </c>
      <c r="DP180" s="17">
        <f t="shared" si="205"/>
        <v>-6.3655882673329958E-2</v>
      </c>
      <c r="DQ180" s="17" t="str">
        <f t="shared" si="206"/>
        <v/>
      </c>
      <c r="DR180" s="17">
        <f t="shared" si="207"/>
        <v>6.3655882673329958E-2</v>
      </c>
      <c r="DS180" s="17" t="str">
        <f t="shared" si="208"/>
        <v/>
      </c>
      <c r="DT180" s="17" t="str">
        <f t="shared" si="209"/>
        <v xml:space="preserve">
</v>
      </c>
      <c r="DU180" s="17">
        <f t="shared" si="210"/>
        <v>0.26759241208867451</v>
      </c>
      <c r="DV180" s="17" t="str">
        <f t="shared" si="211"/>
        <v>+</v>
      </c>
      <c r="DW180" s="17">
        <f t="shared" si="212"/>
        <v>0.26759241208867451</v>
      </c>
      <c r="DX180" s="17" t="str">
        <f t="shared" si="213"/>
        <v>small</v>
      </c>
      <c r="DY180" s="17" t="str">
        <f t="shared" si="214"/>
        <v>+
small</v>
      </c>
      <c r="DZ180" s="17">
        <f t="shared" si="215"/>
        <v>0.12355204928826302</v>
      </c>
      <c r="EA180" s="17" t="str">
        <f t="shared" si="216"/>
        <v>+</v>
      </c>
      <c r="EB180" s="17">
        <f t="shared" si="217"/>
        <v>0.12355204928826302</v>
      </c>
      <c r="EC180" s="17" t="str">
        <f t="shared" si="218"/>
        <v>small</v>
      </c>
      <c r="ED180" s="17" t="str">
        <f t="shared" si="219"/>
        <v>+
small</v>
      </c>
      <c r="EE180" s="17">
        <f t="shared" si="220"/>
        <v>-1.07517134999755E-2</v>
      </c>
      <c r="EF180" s="17" t="str">
        <f t="shared" si="221"/>
        <v/>
      </c>
      <c r="EG180" s="17">
        <f t="shared" si="222"/>
        <v>1.07517134999755E-2</v>
      </c>
      <c r="EH180" s="17" t="str">
        <f t="shared" si="223"/>
        <v/>
      </c>
      <c r="EI180" s="17" t="str">
        <f t="shared" si="224"/>
        <v xml:space="preserve">
</v>
      </c>
    </row>
    <row r="181" spans="1:139" s="117" customFormat="1" x14ac:dyDescent="0.2">
      <c r="A181" s="113"/>
      <c r="B181" s="113" t="s">
        <v>384</v>
      </c>
      <c r="C181" s="114" t="s">
        <v>385</v>
      </c>
      <c r="D181" s="115">
        <v>3.08</v>
      </c>
      <c r="E181" s="115">
        <v>0.8</v>
      </c>
      <c r="F181" s="128">
        <v>61</v>
      </c>
      <c r="G181" s="115">
        <v>3.3</v>
      </c>
      <c r="H181" s="115">
        <v>0.87</v>
      </c>
      <c r="I181" s="128">
        <v>31</v>
      </c>
      <c r="J181" s="115">
        <v>2.9</v>
      </c>
      <c r="K181" s="115">
        <v>0.35</v>
      </c>
      <c r="L181" s="128">
        <v>5</v>
      </c>
      <c r="M181" s="115">
        <v>2.85</v>
      </c>
      <c r="N181" s="115">
        <v>0.7</v>
      </c>
      <c r="O181" s="128">
        <v>25</v>
      </c>
      <c r="P181" s="115">
        <v>3.47</v>
      </c>
      <c r="Q181" s="115">
        <v>0.97</v>
      </c>
      <c r="R181" s="128">
        <v>14</v>
      </c>
      <c r="S181" s="115">
        <v>3.01</v>
      </c>
      <c r="T181" s="115">
        <v>0.78</v>
      </c>
      <c r="U181" s="128">
        <v>14</v>
      </c>
      <c r="V181" s="115">
        <v>3.27</v>
      </c>
      <c r="W181" s="115">
        <v>0.79</v>
      </c>
      <c r="X181" s="128">
        <v>29</v>
      </c>
      <c r="Y181" s="115">
        <v>2.91</v>
      </c>
      <c r="Z181" s="115">
        <v>0.78</v>
      </c>
      <c r="AA181" s="128">
        <v>32</v>
      </c>
      <c r="AB181" s="115">
        <v>3.08</v>
      </c>
      <c r="AC181" s="115">
        <v>0.82</v>
      </c>
      <c r="AD181" s="128">
        <v>46</v>
      </c>
      <c r="AE181" s="115">
        <v>3.09</v>
      </c>
      <c r="AF181" s="115">
        <v>0.74</v>
      </c>
      <c r="AG181" s="128">
        <v>15</v>
      </c>
      <c r="AH181" s="115">
        <v>3.1485915492957752</v>
      </c>
      <c r="AI181" s="115">
        <v>0.75150191668731503</v>
      </c>
      <c r="AJ181" s="128">
        <v>71</v>
      </c>
      <c r="AK181" s="115">
        <v>3.258571428571428</v>
      </c>
      <c r="AL181" s="115">
        <v>0.75365440221841273</v>
      </c>
      <c r="AM181" s="128">
        <v>35</v>
      </c>
      <c r="AN181" s="115">
        <v>3.0466666666666669</v>
      </c>
      <c r="AO181" s="115">
        <v>0.42268979957726283</v>
      </c>
      <c r="AP181" s="128">
        <v>6</v>
      </c>
      <c r="AQ181" s="115">
        <v>3.0406666666666666</v>
      </c>
      <c r="AR181" s="115">
        <v>0.79854580475940795</v>
      </c>
      <c r="AS181" s="128">
        <v>30</v>
      </c>
      <c r="AT181" s="115">
        <v>3.3866666666666663</v>
      </c>
      <c r="AU181" s="115">
        <v>0.83075267077512294</v>
      </c>
      <c r="AV181" s="128">
        <v>9</v>
      </c>
      <c r="AW181" s="115">
        <v>3.2077272727272721</v>
      </c>
      <c r="AX181" s="115">
        <v>0.78644426931893163</v>
      </c>
      <c r="AY181" s="128">
        <v>22</v>
      </c>
      <c r="AZ181" s="115">
        <v>3.0890624999999998</v>
      </c>
      <c r="BA181" s="115">
        <v>0.83568152359075631</v>
      </c>
      <c r="BB181" s="128">
        <v>32</v>
      </c>
      <c r="BC181" s="115">
        <v>3.1974358974358976</v>
      </c>
      <c r="BD181" s="115">
        <v>0.68204691129260231</v>
      </c>
      <c r="BE181" s="128">
        <v>39</v>
      </c>
      <c r="BF181" s="115">
        <v>3.1556666666666664</v>
      </c>
      <c r="BG181" s="115">
        <v>0.7158978401379098</v>
      </c>
      <c r="BH181" s="128">
        <v>60</v>
      </c>
      <c r="BI181" s="115">
        <v>3.1100000000000003</v>
      </c>
      <c r="BJ181" s="115">
        <v>0.96308878095427952</v>
      </c>
      <c r="BK181" s="128">
        <v>11</v>
      </c>
      <c r="BL181" s="118"/>
      <c r="BM181" s="151">
        <f t="shared" si="151"/>
        <v>0.45977011494252862</v>
      </c>
      <c r="BN181" s="106" t="str">
        <f t="shared" si="150"/>
        <v>pre-ten</v>
      </c>
      <c r="BO181" s="106">
        <f t="shared" si="152"/>
        <v>0.45977011494252862</v>
      </c>
      <c r="BP181" s="106" t="str">
        <f t="shared" si="153"/>
        <v>moderate</v>
      </c>
      <c r="BQ181" s="106" t="str">
        <f t="shared" si="154"/>
        <v>pre-ten
moderate</v>
      </c>
      <c r="BR181" s="151">
        <f t="shared" si="155"/>
        <v>0.51724137931034453</v>
      </c>
      <c r="BS181" s="106" t="str">
        <f t="shared" si="156"/>
        <v>ntt</v>
      </c>
      <c r="BT181" s="106">
        <f t="shared" si="157"/>
        <v>0.51724137931034453</v>
      </c>
      <c r="BU181" s="106" t="str">
        <f t="shared" si="158"/>
        <v>Large</v>
      </c>
      <c r="BV181" s="106" t="str">
        <f t="shared" si="159"/>
        <v>ntt
Large</v>
      </c>
      <c r="BW181" s="151">
        <f t="shared" si="160"/>
        <v>0.47422680412371176</v>
      </c>
      <c r="BX181" s="106" t="str">
        <f t="shared" si="161"/>
        <v>assoc</v>
      </c>
      <c r="BY181" s="106">
        <f t="shared" si="162"/>
        <v>0.47422680412371176</v>
      </c>
      <c r="BZ181" s="106" t="str">
        <f t="shared" si="163"/>
        <v>moderate</v>
      </c>
      <c r="CA181" s="106" t="str">
        <f t="shared" si="164"/>
        <v>assoc
moderate</v>
      </c>
      <c r="CB181" s="151">
        <f t="shared" si="165"/>
        <v>0.45569620253164539</v>
      </c>
      <c r="CC181" s="106" t="str">
        <f t="shared" si="166"/>
        <v>women</v>
      </c>
      <c r="CD181" s="106">
        <f t="shared" si="167"/>
        <v>0.45569620253164539</v>
      </c>
      <c r="CE181" s="106" t="str">
        <f t="shared" si="168"/>
        <v>moderate</v>
      </c>
      <c r="CF181" s="106" t="str">
        <f t="shared" si="169"/>
        <v>women
moderate</v>
      </c>
      <c r="CG181" s="151">
        <f t="shared" si="170"/>
        <v>-1.2195121951219252E-2</v>
      </c>
      <c r="CH181" s="106" t="str">
        <f t="shared" si="171"/>
        <v/>
      </c>
      <c r="CI181" s="106">
        <f t="shared" si="172"/>
        <v>1.2195121951219252E-2</v>
      </c>
      <c r="CJ181" s="106" t="str">
        <f t="shared" si="173"/>
        <v/>
      </c>
      <c r="CK181" s="106" t="str">
        <f t="shared" si="174"/>
        <v xml:space="preserve">
</v>
      </c>
      <c r="CL181" s="151">
        <f t="shared" si="175"/>
        <v>9.1272620565137866E-2</v>
      </c>
      <c r="CM181" s="106" t="str">
        <f t="shared" si="176"/>
        <v/>
      </c>
      <c r="CN181" s="106">
        <f t="shared" si="177"/>
        <v>9.1272620565137866E-2</v>
      </c>
      <c r="CO181" s="106" t="str">
        <f t="shared" si="178"/>
        <v/>
      </c>
      <c r="CP181" s="106" t="str">
        <f t="shared" si="179"/>
        <v xml:space="preserve">
</v>
      </c>
      <c r="CQ181" s="151">
        <f t="shared" si="180"/>
        <v>-5.4970250696639085E-2</v>
      </c>
      <c r="CR181" s="151" t="str">
        <f t="shared" si="181"/>
        <v/>
      </c>
      <c r="CS181" s="151">
        <f t="shared" si="182"/>
        <v>5.4970250696639085E-2</v>
      </c>
      <c r="CT181" s="151" t="str">
        <f t="shared" si="183"/>
        <v/>
      </c>
      <c r="CU181" s="151" t="str">
        <f t="shared" si="184"/>
        <v xml:space="preserve">
</v>
      </c>
      <c r="CV181" s="151">
        <f t="shared" si="185"/>
        <v>0.34698416383208219</v>
      </c>
      <c r="CW181" s="151" t="str">
        <f t="shared" si="186"/>
        <v>+</v>
      </c>
      <c r="CX181" s="151">
        <f t="shared" si="187"/>
        <v>0.34698416383208219</v>
      </c>
      <c r="CY181" s="151" t="str">
        <f t="shared" si="188"/>
        <v>moderate</v>
      </c>
      <c r="CZ181" s="151" t="str">
        <f t="shared" si="189"/>
        <v>+
moderate</v>
      </c>
      <c r="DA181" s="151">
        <f t="shared" si="190"/>
        <v>0.23876735126560719</v>
      </c>
      <c r="DB181" s="151" t="str">
        <f t="shared" si="191"/>
        <v>+</v>
      </c>
      <c r="DC181" s="151">
        <f t="shared" si="192"/>
        <v>0.23876735126560719</v>
      </c>
      <c r="DD181" s="151" t="str">
        <f t="shared" si="193"/>
        <v>small</v>
      </c>
      <c r="DE181" s="151" t="str">
        <f t="shared" si="194"/>
        <v>+
small</v>
      </c>
      <c r="DF181" s="151">
        <f t="shared" si="195"/>
        <v>-0.10031064150005181</v>
      </c>
      <c r="DG181" s="151" t="str">
        <f t="shared" si="196"/>
        <v>-</v>
      </c>
      <c r="DH181" s="151">
        <f t="shared" si="197"/>
        <v>0.10031064150005181</v>
      </c>
      <c r="DI181" s="151" t="str">
        <f t="shared" si="198"/>
        <v>small</v>
      </c>
      <c r="DJ181" s="151" t="str">
        <f t="shared" si="199"/>
        <v>-
small</v>
      </c>
      <c r="DK181" s="151">
        <f t="shared" si="200"/>
        <v>0.25141930641634153</v>
      </c>
      <c r="DL181" s="151" t="str">
        <f t="shared" si="201"/>
        <v>+</v>
      </c>
      <c r="DM181" s="151">
        <f t="shared" si="202"/>
        <v>0.25141930641634153</v>
      </c>
      <c r="DN181" s="151" t="str">
        <f t="shared" si="203"/>
        <v>small</v>
      </c>
      <c r="DO181" s="151" t="str">
        <f t="shared" si="204"/>
        <v>+
small</v>
      </c>
      <c r="DP181" s="151">
        <f t="shared" si="205"/>
        <v>-0.21651489819057859</v>
      </c>
      <c r="DQ181" s="151" t="str">
        <f t="shared" si="206"/>
        <v>-</v>
      </c>
      <c r="DR181" s="151">
        <f t="shared" si="207"/>
        <v>0.21651489819057859</v>
      </c>
      <c r="DS181" s="151" t="str">
        <f t="shared" si="208"/>
        <v>small</v>
      </c>
      <c r="DT181" s="151" t="str">
        <f t="shared" si="209"/>
        <v>-
small</v>
      </c>
      <c r="DU181" s="151">
        <f t="shared" si="210"/>
        <v>0.42143127206771519</v>
      </c>
      <c r="DV181" s="151" t="str">
        <f t="shared" si="211"/>
        <v>+</v>
      </c>
      <c r="DW181" s="151">
        <f t="shared" si="212"/>
        <v>0.42143127206771519</v>
      </c>
      <c r="DX181" s="151" t="str">
        <f t="shared" si="213"/>
        <v>moderate</v>
      </c>
      <c r="DY181" s="151" t="str">
        <f t="shared" si="214"/>
        <v>+
moderate</v>
      </c>
      <c r="DZ181" s="151">
        <f t="shared" si="215"/>
        <v>0.10569478272499046</v>
      </c>
      <c r="EA181" s="151" t="str">
        <f t="shared" si="216"/>
        <v>+</v>
      </c>
      <c r="EB181" s="151">
        <f t="shared" si="217"/>
        <v>0.10569478272499046</v>
      </c>
      <c r="EC181" s="151" t="str">
        <f t="shared" si="218"/>
        <v>small</v>
      </c>
      <c r="ED181" s="151" t="str">
        <f t="shared" si="219"/>
        <v>+
small</v>
      </c>
      <c r="EE181" s="151">
        <f t="shared" si="220"/>
        <v>2.0766517475349883E-2</v>
      </c>
      <c r="EF181" s="151" t="str">
        <f t="shared" si="221"/>
        <v/>
      </c>
      <c r="EG181" s="151">
        <f t="shared" si="222"/>
        <v>2.0766517475349883E-2</v>
      </c>
      <c r="EH181" s="151" t="str">
        <f t="shared" si="223"/>
        <v/>
      </c>
      <c r="EI181" s="151" t="str">
        <f t="shared" si="224"/>
        <v xml:space="preserve">
</v>
      </c>
    </row>
    <row r="182" spans="1:139" s="17" customFormat="1" x14ac:dyDescent="0.2">
      <c r="A182" s="2" t="s">
        <v>386</v>
      </c>
      <c r="B182" s="2" t="s">
        <v>384</v>
      </c>
      <c r="C182" s="2" t="s">
        <v>387</v>
      </c>
      <c r="D182" s="31">
        <v>3.13</v>
      </c>
      <c r="E182" s="31">
        <v>1.03</v>
      </c>
      <c r="F182" s="125">
        <v>56</v>
      </c>
      <c r="G182" s="31">
        <v>3.36</v>
      </c>
      <c r="H182" s="31">
        <v>1.03</v>
      </c>
      <c r="I182" s="125">
        <v>28</v>
      </c>
      <c r="J182" s="31">
        <v>2</v>
      </c>
      <c r="K182" s="31">
        <v>0</v>
      </c>
      <c r="L182" s="125">
        <v>5</v>
      </c>
      <c r="M182" s="31">
        <v>3.09</v>
      </c>
      <c r="N182" s="31">
        <v>1</v>
      </c>
      <c r="O182" s="125">
        <v>23</v>
      </c>
      <c r="P182" s="31">
        <v>3.58</v>
      </c>
      <c r="Q182" s="31">
        <v>1</v>
      </c>
      <c r="R182" s="125">
        <v>12</v>
      </c>
      <c r="S182" s="31">
        <v>3</v>
      </c>
      <c r="T182" s="31">
        <v>1.08</v>
      </c>
      <c r="U182" s="125">
        <v>13</v>
      </c>
      <c r="V182" s="31">
        <v>3.28</v>
      </c>
      <c r="W182" s="31">
        <v>0.84</v>
      </c>
      <c r="X182" s="125">
        <v>25</v>
      </c>
      <c r="Y182" s="31">
        <v>3</v>
      </c>
      <c r="Z182" s="31">
        <v>1.1499999999999999</v>
      </c>
      <c r="AA182" s="125">
        <v>31</v>
      </c>
      <c r="AB182" s="31">
        <v>3.1</v>
      </c>
      <c r="AC182" s="31">
        <v>1.03</v>
      </c>
      <c r="AD182" s="125">
        <v>42</v>
      </c>
      <c r="AE182" s="31">
        <v>3.21</v>
      </c>
      <c r="AF182" s="31">
        <v>1.05</v>
      </c>
      <c r="AG182" s="125">
        <v>14</v>
      </c>
      <c r="AH182" s="31">
        <v>3.0724637681159415</v>
      </c>
      <c r="AI182" s="31">
        <v>0.98993227010904106</v>
      </c>
      <c r="AJ182" s="125">
        <v>69</v>
      </c>
      <c r="AK182" s="31">
        <v>3.1764705882352939</v>
      </c>
      <c r="AL182" s="31">
        <v>1.0289915108550529</v>
      </c>
      <c r="AM182" s="125">
        <v>34</v>
      </c>
      <c r="AN182" s="31">
        <v>2.5</v>
      </c>
      <c r="AO182" s="31">
        <v>1.0488088481701516</v>
      </c>
      <c r="AP182" s="125">
        <v>6</v>
      </c>
      <c r="AQ182" s="31">
        <v>3.0689655172413794</v>
      </c>
      <c r="AR182" s="31">
        <v>0.92315586374591863</v>
      </c>
      <c r="AS182" s="125">
        <v>29</v>
      </c>
      <c r="AT182" s="31">
        <v>3.4444444444444446</v>
      </c>
      <c r="AU182" s="31">
        <v>1.2360330811826106</v>
      </c>
      <c r="AV182" s="125">
        <v>9</v>
      </c>
      <c r="AW182" s="31">
        <v>3</v>
      </c>
      <c r="AX182" s="31">
        <v>0.94868329805051388</v>
      </c>
      <c r="AY182" s="125">
        <v>21</v>
      </c>
      <c r="AZ182" s="31">
        <v>2.9687499999999996</v>
      </c>
      <c r="BA182" s="31">
        <v>1.1495967034769894</v>
      </c>
      <c r="BB182" s="125">
        <v>32</v>
      </c>
      <c r="BC182" s="31">
        <v>3.1621621621621632</v>
      </c>
      <c r="BD182" s="31">
        <v>0.83378366210618171</v>
      </c>
      <c r="BE182" s="125">
        <v>37</v>
      </c>
      <c r="BF182" s="31">
        <v>3.0517241379310347</v>
      </c>
      <c r="BG182" s="31">
        <v>0.96286148451088616</v>
      </c>
      <c r="BH182" s="125">
        <v>58</v>
      </c>
      <c r="BI182" s="31">
        <v>3.1818181818181817</v>
      </c>
      <c r="BJ182" s="31">
        <v>1.1677484162422844</v>
      </c>
      <c r="BK182" s="125">
        <v>11</v>
      </c>
      <c r="BL182" s="6"/>
      <c r="BM182" s="17">
        <f t="shared" si="151"/>
        <v>1.320388349514563</v>
      </c>
      <c r="BN182" s="14" t="str">
        <f t="shared" si="150"/>
        <v>pre-ten</v>
      </c>
      <c r="BO182" s="14">
        <f t="shared" si="152"/>
        <v>1.320388349514563</v>
      </c>
      <c r="BP182" s="14" t="str">
        <f t="shared" si="153"/>
        <v>Large</v>
      </c>
      <c r="BQ182" s="14" t="str">
        <f t="shared" si="154"/>
        <v>pre-ten
Large</v>
      </c>
      <c r="BR182" s="17">
        <f t="shared" si="155"/>
        <v>0.26213592233009708</v>
      </c>
      <c r="BS182" s="14" t="str">
        <f t="shared" si="156"/>
        <v>ntt</v>
      </c>
      <c r="BT182" s="14">
        <f t="shared" si="157"/>
        <v>0.26213592233009708</v>
      </c>
      <c r="BU182" s="14" t="str">
        <f t="shared" si="158"/>
        <v>small</v>
      </c>
      <c r="BV182" s="14" t="str">
        <f t="shared" si="159"/>
        <v>ntt
small</v>
      </c>
      <c r="BW182" s="17">
        <f t="shared" si="160"/>
        <v>0.58000000000000007</v>
      </c>
      <c r="BX182" s="14" t="str">
        <f t="shared" si="161"/>
        <v>assoc</v>
      </c>
      <c r="BY182" s="14">
        <f t="shared" si="162"/>
        <v>0.58000000000000007</v>
      </c>
      <c r="BZ182" s="14" t="str">
        <f t="shared" si="163"/>
        <v>Large</v>
      </c>
      <c r="CA182" s="14" t="str">
        <f t="shared" si="164"/>
        <v>assoc
Large</v>
      </c>
      <c r="CB182" s="17">
        <f t="shared" si="165"/>
        <v>0.33333333333333309</v>
      </c>
      <c r="CC182" s="14" t="str">
        <f t="shared" si="166"/>
        <v>women</v>
      </c>
      <c r="CD182" s="14">
        <f t="shared" si="167"/>
        <v>0.33333333333333309</v>
      </c>
      <c r="CE182" s="14" t="str">
        <f t="shared" si="168"/>
        <v>moderate</v>
      </c>
      <c r="CF182" s="14" t="str">
        <f t="shared" si="169"/>
        <v>women
moderate</v>
      </c>
      <c r="CG182" s="17">
        <f t="shared" si="170"/>
        <v>-0.10679611650485425</v>
      </c>
      <c r="CH182" s="14" t="str">
        <f t="shared" si="171"/>
        <v>white</v>
      </c>
      <c r="CI182" s="14">
        <f t="shared" si="172"/>
        <v>0.10679611650485425</v>
      </c>
      <c r="CJ182" s="14" t="str">
        <f t="shared" si="173"/>
        <v>small</v>
      </c>
      <c r="CK182" s="14" t="str">
        <f t="shared" si="174"/>
        <v>white
small</v>
      </c>
      <c r="CL182" s="17">
        <f t="shared" si="175"/>
        <v>-5.8121382261556956E-2</v>
      </c>
      <c r="CM182" s="14" t="str">
        <f t="shared" si="176"/>
        <v/>
      </c>
      <c r="CN182" s="14">
        <f t="shared" si="177"/>
        <v>5.8121382261556956E-2</v>
      </c>
      <c r="CO182" s="14" t="str">
        <f t="shared" si="178"/>
        <v/>
      </c>
      <c r="CP182" s="14" t="str">
        <f t="shared" si="179"/>
        <v xml:space="preserve">
</v>
      </c>
      <c r="CQ182" s="17">
        <f t="shared" si="180"/>
        <v>-0.17835852854820927</v>
      </c>
      <c r="CR182" s="17" t="str">
        <f t="shared" si="181"/>
        <v>-</v>
      </c>
      <c r="CS182" s="17">
        <f t="shared" si="182"/>
        <v>0.17835852854820927</v>
      </c>
      <c r="CT182" s="17" t="str">
        <f t="shared" si="183"/>
        <v>small</v>
      </c>
      <c r="CU182" s="17" t="str">
        <f t="shared" si="184"/>
        <v>-
small</v>
      </c>
      <c r="CV182" s="151">
        <f t="shared" si="185"/>
        <v>0.47673129462279612</v>
      </c>
      <c r="CW182" s="17" t="str">
        <f t="shared" si="186"/>
        <v>+</v>
      </c>
      <c r="CX182" s="17">
        <f t="shared" si="187"/>
        <v>0.47673129462279612</v>
      </c>
      <c r="CY182" s="17" t="str">
        <f t="shared" si="188"/>
        <v>moderate</v>
      </c>
      <c r="CZ182" s="17" t="str">
        <f t="shared" si="189"/>
        <v>+
moderate</v>
      </c>
      <c r="DA182" s="17">
        <f t="shared" si="190"/>
        <v>-2.2785407735231324E-2</v>
      </c>
      <c r="DB182" s="17" t="str">
        <f t="shared" si="191"/>
        <v/>
      </c>
      <c r="DC182" s="17">
        <f t="shared" si="192"/>
        <v>2.2785407735231324E-2</v>
      </c>
      <c r="DD182" s="17" t="str">
        <f t="shared" si="193"/>
        <v/>
      </c>
      <c r="DE182" s="17" t="str">
        <f t="shared" si="194"/>
        <v xml:space="preserve">
</v>
      </c>
      <c r="DF182" s="17">
        <f t="shared" si="195"/>
        <v>-0.1096698442940206</v>
      </c>
      <c r="DG182" s="17" t="str">
        <f t="shared" si="196"/>
        <v>-</v>
      </c>
      <c r="DH182" s="17">
        <f t="shared" si="197"/>
        <v>0.1096698442940206</v>
      </c>
      <c r="DI182" s="17" t="str">
        <f t="shared" si="198"/>
        <v>small</v>
      </c>
      <c r="DJ182" s="17" t="str">
        <f t="shared" si="199"/>
        <v>-
small</v>
      </c>
      <c r="DK182" s="17">
        <f t="shared" si="200"/>
        <v>0</v>
      </c>
      <c r="DL182" s="17" t="str">
        <f t="shared" si="201"/>
        <v/>
      </c>
      <c r="DM182" s="17">
        <f t="shared" si="202"/>
        <v>0</v>
      </c>
      <c r="DN182" s="17" t="str">
        <f t="shared" si="203"/>
        <v/>
      </c>
      <c r="DO182" s="17" t="str">
        <f t="shared" si="204"/>
        <v xml:space="preserve">
</v>
      </c>
      <c r="DP182" s="17">
        <f t="shared" si="205"/>
        <v>-0.27074712293329944</v>
      </c>
      <c r="DQ182" s="17" t="str">
        <f t="shared" si="206"/>
        <v>-</v>
      </c>
      <c r="DR182" s="17">
        <f t="shared" si="207"/>
        <v>0.27074712293329944</v>
      </c>
      <c r="DS182" s="17" t="str">
        <f t="shared" si="208"/>
        <v>small</v>
      </c>
      <c r="DT182" s="17" t="str">
        <f t="shared" si="209"/>
        <v>-
small</v>
      </c>
      <c r="DU182" s="17">
        <f t="shared" si="210"/>
        <v>0.19448949353664829</v>
      </c>
      <c r="DV182" s="17" t="str">
        <f t="shared" si="211"/>
        <v>+</v>
      </c>
      <c r="DW182" s="17">
        <f t="shared" si="212"/>
        <v>0.19448949353664829</v>
      </c>
      <c r="DX182" s="17" t="str">
        <f t="shared" si="213"/>
        <v>small</v>
      </c>
      <c r="DY182" s="17" t="str">
        <f t="shared" si="214"/>
        <v>+
small</v>
      </c>
      <c r="DZ182" s="17">
        <f t="shared" si="215"/>
        <v>-5.0137909601284482E-2</v>
      </c>
      <c r="EA182" s="17" t="str">
        <f t="shared" si="216"/>
        <v/>
      </c>
      <c r="EB182" s="17">
        <f t="shared" si="217"/>
        <v>5.0137909601284482E-2</v>
      </c>
      <c r="EC182" s="17" t="str">
        <f t="shared" si="218"/>
        <v/>
      </c>
      <c r="ED182" s="17" t="str">
        <f t="shared" si="219"/>
        <v xml:space="preserve">
</v>
      </c>
      <c r="EE182" s="17">
        <f t="shared" si="220"/>
        <v>-2.4133467269007322E-2</v>
      </c>
      <c r="EF182" s="17" t="str">
        <f t="shared" si="221"/>
        <v/>
      </c>
      <c r="EG182" s="17">
        <f t="shared" si="222"/>
        <v>2.4133467269007322E-2</v>
      </c>
      <c r="EH182" s="17" t="str">
        <f t="shared" si="223"/>
        <v/>
      </c>
      <c r="EI182" s="17" t="str">
        <f t="shared" si="224"/>
        <v xml:space="preserve">
</v>
      </c>
    </row>
    <row r="183" spans="1:139" s="27" customFormat="1" x14ac:dyDescent="0.2">
      <c r="A183" s="95" t="s">
        <v>388</v>
      </c>
      <c r="B183" s="95" t="s">
        <v>384</v>
      </c>
      <c r="C183" s="95" t="s">
        <v>389</v>
      </c>
      <c r="D183" s="98">
        <v>3.59</v>
      </c>
      <c r="E183" s="98">
        <v>0.87</v>
      </c>
      <c r="F183" s="126">
        <v>44</v>
      </c>
      <c r="G183" s="98">
        <v>3.62</v>
      </c>
      <c r="H183" s="98">
        <v>0.92</v>
      </c>
      <c r="I183" s="126">
        <v>21</v>
      </c>
      <c r="J183" s="98">
        <v>3.4</v>
      </c>
      <c r="K183" s="98">
        <v>0.89</v>
      </c>
      <c r="L183" s="126">
        <v>5</v>
      </c>
      <c r="M183" s="98">
        <v>3.61</v>
      </c>
      <c r="N183" s="98">
        <v>0.85</v>
      </c>
      <c r="O183" s="126">
        <v>18</v>
      </c>
      <c r="P183" s="98">
        <v>3.64</v>
      </c>
      <c r="Q183" s="98">
        <v>1.03</v>
      </c>
      <c r="R183" s="126">
        <v>11</v>
      </c>
      <c r="S183" s="98">
        <v>3.5</v>
      </c>
      <c r="T183" s="98">
        <v>0.93</v>
      </c>
      <c r="U183" s="126">
        <v>8</v>
      </c>
      <c r="V183" s="98">
        <v>3.78</v>
      </c>
      <c r="W183" s="98">
        <v>0.88</v>
      </c>
      <c r="X183" s="126">
        <v>18</v>
      </c>
      <c r="Y183" s="98">
        <v>3.46</v>
      </c>
      <c r="Z183" s="98">
        <v>0.86</v>
      </c>
      <c r="AA183" s="126">
        <v>26</v>
      </c>
      <c r="AB183" s="98">
        <v>3.56</v>
      </c>
      <c r="AC183" s="98">
        <v>0.84</v>
      </c>
      <c r="AD183" s="126">
        <v>32</v>
      </c>
      <c r="AE183" s="98">
        <v>3.67</v>
      </c>
      <c r="AF183" s="98">
        <v>0.98</v>
      </c>
      <c r="AG183" s="126">
        <v>12</v>
      </c>
      <c r="AH183" s="98">
        <v>3.453125</v>
      </c>
      <c r="AI183" s="98">
        <v>0.94162452497359372</v>
      </c>
      <c r="AJ183" s="126">
        <v>64</v>
      </c>
      <c r="AK183" s="98">
        <v>3.4333333333333331</v>
      </c>
      <c r="AL183" s="98">
        <v>1.0726484571581123</v>
      </c>
      <c r="AM183" s="126">
        <v>30</v>
      </c>
      <c r="AN183" s="98">
        <v>4</v>
      </c>
      <c r="AO183" s="98">
        <v>0.63245553203367588</v>
      </c>
      <c r="AP183" s="126">
        <v>6</v>
      </c>
      <c r="AQ183" s="98">
        <v>3.3571428571428572</v>
      </c>
      <c r="AR183" s="98">
        <v>0.82615959870940336</v>
      </c>
      <c r="AS183" s="126">
        <v>28</v>
      </c>
      <c r="AT183" s="98">
        <v>3.125</v>
      </c>
      <c r="AU183" s="98">
        <v>1.3562026818605375</v>
      </c>
      <c r="AV183" s="126">
        <v>8</v>
      </c>
      <c r="AW183" s="98">
        <v>3.5555555555555558</v>
      </c>
      <c r="AX183" s="98">
        <v>0.92177719792495361</v>
      </c>
      <c r="AY183" s="126">
        <v>18</v>
      </c>
      <c r="AZ183" s="98">
        <v>3.4827586206896548</v>
      </c>
      <c r="BA183" s="98">
        <v>0.91107039304531456</v>
      </c>
      <c r="BB183" s="126">
        <v>29</v>
      </c>
      <c r="BC183" s="98">
        <v>3.4285714285714284</v>
      </c>
      <c r="BD183" s="98">
        <v>0.97876615862897032</v>
      </c>
      <c r="BE183" s="126">
        <v>35</v>
      </c>
      <c r="BF183" s="98">
        <v>3.4444444444444446</v>
      </c>
      <c r="BG183" s="98">
        <v>0.94503003180125944</v>
      </c>
      <c r="BH183" s="126">
        <v>54</v>
      </c>
      <c r="BI183" s="98">
        <v>3.5</v>
      </c>
      <c r="BJ183" s="98">
        <v>0.97182531580754994</v>
      </c>
      <c r="BK183" s="126">
        <v>10</v>
      </c>
      <c r="BL183" s="7"/>
      <c r="BM183" s="17">
        <f t="shared" si="151"/>
        <v>0.2391304347826089</v>
      </c>
      <c r="BN183" s="14" t="str">
        <f t="shared" si="150"/>
        <v>pre-ten</v>
      </c>
      <c r="BO183" s="14">
        <f t="shared" si="152"/>
        <v>0.2391304347826089</v>
      </c>
      <c r="BP183" s="14" t="str">
        <f t="shared" si="153"/>
        <v>small</v>
      </c>
      <c r="BQ183" s="14" t="str">
        <f t="shared" si="154"/>
        <v>pre-ten
small</v>
      </c>
      <c r="BR183" s="17">
        <f t="shared" si="155"/>
        <v>1.0869565217391556E-2</v>
      </c>
      <c r="BS183" s="14" t="str">
        <f t="shared" si="156"/>
        <v/>
      </c>
      <c r="BT183" s="14">
        <f t="shared" si="157"/>
        <v>1.0869565217391556E-2</v>
      </c>
      <c r="BU183" s="14" t="str">
        <f t="shared" si="158"/>
        <v/>
      </c>
      <c r="BV183" s="14" t="str">
        <f t="shared" si="159"/>
        <v xml:space="preserve">
</v>
      </c>
      <c r="BW183" s="17">
        <f t="shared" si="160"/>
        <v>0.13592233009708748</v>
      </c>
      <c r="BX183" s="14" t="str">
        <f t="shared" si="161"/>
        <v>assoc</v>
      </c>
      <c r="BY183" s="14">
        <f t="shared" si="162"/>
        <v>0.13592233009708748</v>
      </c>
      <c r="BZ183" s="14" t="str">
        <f t="shared" si="163"/>
        <v>small</v>
      </c>
      <c r="CA183" s="14" t="str">
        <f t="shared" si="164"/>
        <v>assoc
small</v>
      </c>
      <c r="CB183" s="17">
        <f t="shared" si="165"/>
        <v>0.36363636363636348</v>
      </c>
      <c r="CC183" s="14" t="str">
        <f t="shared" si="166"/>
        <v>women</v>
      </c>
      <c r="CD183" s="14">
        <f t="shared" si="167"/>
        <v>0.36363636363636348</v>
      </c>
      <c r="CE183" s="14" t="str">
        <f t="shared" si="168"/>
        <v>moderate</v>
      </c>
      <c r="CF183" s="14" t="str">
        <f t="shared" si="169"/>
        <v>women
moderate</v>
      </c>
      <c r="CG183" s="17">
        <f t="shared" si="170"/>
        <v>-0.13095238095238082</v>
      </c>
      <c r="CH183" s="14" t="str">
        <f t="shared" si="171"/>
        <v>white</v>
      </c>
      <c r="CI183" s="14">
        <f t="shared" si="172"/>
        <v>0.13095238095238082</v>
      </c>
      <c r="CJ183" s="14" t="str">
        <f t="shared" si="173"/>
        <v>small</v>
      </c>
      <c r="CK183" s="14" t="str">
        <f t="shared" si="174"/>
        <v>white
small</v>
      </c>
      <c r="CL183" s="17">
        <f t="shared" si="175"/>
        <v>-0.14536048750837102</v>
      </c>
      <c r="CM183" s="14" t="str">
        <f t="shared" si="176"/>
        <v>-</v>
      </c>
      <c r="CN183" s="14">
        <f t="shared" si="177"/>
        <v>0.14536048750837102</v>
      </c>
      <c r="CO183" s="14" t="str">
        <f t="shared" si="178"/>
        <v>small</v>
      </c>
      <c r="CP183" s="14" t="str">
        <f t="shared" si="179"/>
        <v>-
small</v>
      </c>
      <c r="CQ183" s="17">
        <f t="shared" si="180"/>
        <v>-0.17402408535712052</v>
      </c>
      <c r="CR183" s="17" t="str">
        <f t="shared" si="181"/>
        <v>-</v>
      </c>
      <c r="CS183" s="17">
        <f t="shared" si="182"/>
        <v>0.17402408535712052</v>
      </c>
      <c r="CT183" s="17" t="str">
        <f t="shared" si="183"/>
        <v>small</v>
      </c>
      <c r="CU183" s="17" t="str">
        <f t="shared" si="184"/>
        <v>-
small</v>
      </c>
      <c r="CV183" s="151">
        <f t="shared" si="185"/>
        <v>0.94868329805051388</v>
      </c>
      <c r="CW183" s="17" t="str">
        <f t="shared" si="186"/>
        <v>+</v>
      </c>
      <c r="CX183" s="17">
        <f t="shared" si="187"/>
        <v>0.94868329805051388</v>
      </c>
      <c r="CY183" s="17" t="str">
        <f t="shared" si="188"/>
        <v>Large</v>
      </c>
      <c r="CZ183" s="17" t="str">
        <f t="shared" si="189"/>
        <v>+
Large</v>
      </c>
      <c r="DA183" s="17">
        <f t="shared" si="190"/>
        <v>-0.30606331180094859</v>
      </c>
      <c r="DB183" s="17" t="str">
        <f t="shared" si="191"/>
        <v>-</v>
      </c>
      <c r="DC183" s="17">
        <f t="shared" si="192"/>
        <v>0.30606331180094859</v>
      </c>
      <c r="DD183" s="17" t="str">
        <f t="shared" si="193"/>
        <v>moderate</v>
      </c>
      <c r="DE183" s="17" t="str">
        <f t="shared" si="194"/>
        <v>-
moderate</v>
      </c>
      <c r="DF183" s="17">
        <f t="shared" si="195"/>
        <v>-0.37973675092095061</v>
      </c>
      <c r="DG183" s="17" t="str">
        <f t="shared" si="196"/>
        <v>-</v>
      </c>
      <c r="DH183" s="17">
        <f t="shared" si="197"/>
        <v>0.37973675092095061</v>
      </c>
      <c r="DI183" s="17" t="str">
        <f t="shared" si="198"/>
        <v>moderate</v>
      </c>
      <c r="DJ183" s="17" t="str">
        <f t="shared" si="199"/>
        <v>-
moderate</v>
      </c>
      <c r="DK183" s="17">
        <f t="shared" si="200"/>
        <v>6.0270047556631852E-2</v>
      </c>
      <c r="DL183" s="17" t="str">
        <f t="shared" si="201"/>
        <v/>
      </c>
      <c r="DM183" s="17">
        <f t="shared" si="202"/>
        <v>6.0270047556631852E-2</v>
      </c>
      <c r="DN183" s="17" t="str">
        <f t="shared" si="203"/>
        <v/>
      </c>
      <c r="DO183" s="17" t="str">
        <f t="shared" si="204"/>
        <v xml:space="preserve">
</v>
      </c>
      <c r="DP183" s="17">
        <f t="shared" si="205"/>
        <v>-0.32625511879142022</v>
      </c>
      <c r="DQ183" s="17" t="str">
        <f t="shared" si="206"/>
        <v>-</v>
      </c>
      <c r="DR183" s="17">
        <f t="shared" si="207"/>
        <v>0.32625511879142022</v>
      </c>
      <c r="DS183" s="17" t="str">
        <f t="shared" si="208"/>
        <v>moderate</v>
      </c>
      <c r="DT183" s="17" t="str">
        <f t="shared" si="209"/>
        <v>-
moderate</v>
      </c>
      <c r="DU183" s="17">
        <f t="shared" si="210"/>
        <v>-3.2110398537476909E-2</v>
      </c>
      <c r="DV183" s="17" t="str">
        <f t="shared" si="211"/>
        <v/>
      </c>
      <c r="DW183" s="17">
        <f t="shared" si="212"/>
        <v>3.2110398537476909E-2</v>
      </c>
      <c r="DX183" s="17" t="str">
        <f t="shared" si="213"/>
        <v/>
      </c>
      <c r="DY183" s="17" t="str">
        <f t="shared" si="214"/>
        <v xml:space="preserve">
</v>
      </c>
      <c r="DZ183" s="17">
        <f t="shared" si="215"/>
        <v>-0.12227712524151491</v>
      </c>
      <c r="EA183" s="17" t="str">
        <f t="shared" si="216"/>
        <v>-</v>
      </c>
      <c r="EB183" s="17">
        <f t="shared" si="217"/>
        <v>0.12227712524151491</v>
      </c>
      <c r="EC183" s="17" t="str">
        <f t="shared" si="218"/>
        <v>small</v>
      </c>
      <c r="ED183" s="17" t="str">
        <f t="shared" si="219"/>
        <v>-
small</v>
      </c>
      <c r="EE183" s="17">
        <f t="shared" si="220"/>
        <v>-0.17492855684535896</v>
      </c>
      <c r="EF183" s="17" t="str">
        <f t="shared" si="221"/>
        <v>-</v>
      </c>
      <c r="EG183" s="17">
        <f t="shared" si="222"/>
        <v>0.17492855684535896</v>
      </c>
      <c r="EH183" s="17" t="str">
        <f t="shared" si="223"/>
        <v>small</v>
      </c>
      <c r="EI183" s="17" t="str">
        <f t="shared" si="224"/>
        <v>-
small</v>
      </c>
    </row>
    <row r="184" spans="1:139" s="17" customFormat="1" x14ac:dyDescent="0.2">
      <c r="A184" s="2" t="s">
        <v>390</v>
      </c>
      <c r="B184" s="2" t="s">
        <v>384</v>
      </c>
      <c r="C184" s="2" t="s">
        <v>391</v>
      </c>
      <c r="D184" s="31">
        <v>2.66</v>
      </c>
      <c r="E184" s="31">
        <v>1.07</v>
      </c>
      <c r="F184" s="125">
        <v>56</v>
      </c>
      <c r="G184" s="31">
        <v>2.9</v>
      </c>
      <c r="H184" s="31">
        <v>1.08</v>
      </c>
      <c r="I184" s="125">
        <v>29</v>
      </c>
      <c r="J184" s="31">
        <v>2.2000000000000002</v>
      </c>
      <c r="K184" s="31">
        <v>1.1000000000000001</v>
      </c>
      <c r="L184" s="125">
        <v>5</v>
      </c>
      <c r="M184" s="31">
        <v>2.4500000000000002</v>
      </c>
      <c r="N184" s="31">
        <v>1.01</v>
      </c>
      <c r="O184" s="125">
        <v>22</v>
      </c>
      <c r="P184" s="31">
        <v>3.17</v>
      </c>
      <c r="Q184" s="31">
        <v>1.03</v>
      </c>
      <c r="R184" s="125">
        <v>12</v>
      </c>
      <c r="S184" s="31">
        <v>2.5</v>
      </c>
      <c r="T184" s="31">
        <v>1.0900000000000001</v>
      </c>
      <c r="U184" s="125">
        <v>14</v>
      </c>
      <c r="V184" s="31">
        <v>2.84</v>
      </c>
      <c r="W184" s="31">
        <v>1.03</v>
      </c>
      <c r="X184" s="125">
        <v>25</v>
      </c>
      <c r="Y184" s="31">
        <v>2.52</v>
      </c>
      <c r="Z184" s="31">
        <v>1.0900000000000001</v>
      </c>
      <c r="AA184" s="125">
        <v>31</v>
      </c>
      <c r="AB184" s="31">
        <v>2.6</v>
      </c>
      <c r="AC184" s="31">
        <v>1.07</v>
      </c>
      <c r="AD184" s="125">
        <v>43</v>
      </c>
      <c r="AE184" s="31">
        <v>2.85</v>
      </c>
      <c r="AF184" s="31">
        <v>1.07</v>
      </c>
      <c r="AG184" s="125">
        <v>13</v>
      </c>
      <c r="AH184" s="31">
        <v>2.6865671641791042</v>
      </c>
      <c r="AI184" s="31">
        <v>1.0329269272737982</v>
      </c>
      <c r="AJ184" s="125">
        <v>67</v>
      </c>
      <c r="AK184" s="31">
        <v>2.8823529411764715</v>
      </c>
      <c r="AL184" s="31">
        <v>0.97746443420853057</v>
      </c>
      <c r="AM184" s="125">
        <v>34</v>
      </c>
      <c r="AN184" s="31">
        <v>2</v>
      </c>
      <c r="AO184" s="31">
        <v>0.89442719099991586</v>
      </c>
      <c r="AP184" s="125">
        <v>6</v>
      </c>
      <c r="AQ184" s="31">
        <v>2.592592592592593</v>
      </c>
      <c r="AR184" s="31">
        <v>1.0834155129908256</v>
      </c>
      <c r="AS184" s="125">
        <v>27</v>
      </c>
      <c r="AT184" s="31">
        <v>2.8888888888888888</v>
      </c>
      <c r="AU184" s="31">
        <v>1.2692955176439846</v>
      </c>
      <c r="AV184" s="125">
        <v>9</v>
      </c>
      <c r="AW184" s="31">
        <v>2.9047619047619047</v>
      </c>
      <c r="AX184" s="31">
        <v>0.94365045990355478</v>
      </c>
      <c r="AY184" s="125">
        <v>21</v>
      </c>
      <c r="AZ184" s="31">
        <v>2.6129032258064511</v>
      </c>
      <c r="BA184" s="31">
        <v>1.1740931068939611</v>
      </c>
      <c r="BB184" s="125">
        <v>31</v>
      </c>
      <c r="BC184" s="31">
        <v>2.7500000000000004</v>
      </c>
      <c r="BD184" s="31">
        <v>0.90632696717496575</v>
      </c>
      <c r="BE184" s="125">
        <v>36</v>
      </c>
      <c r="BF184" s="31">
        <v>2.6607142857142851</v>
      </c>
      <c r="BG184" s="31">
        <v>1.0140250259469703</v>
      </c>
      <c r="BH184" s="125">
        <v>56</v>
      </c>
      <c r="BI184" s="31">
        <v>2.8181818181818183</v>
      </c>
      <c r="BJ184" s="31">
        <v>1.1677484162422844</v>
      </c>
      <c r="BK184" s="125">
        <v>11</v>
      </c>
      <c r="BL184" s="6"/>
      <c r="BM184" s="17">
        <f t="shared" si="151"/>
        <v>0.64814814814814781</v>
      </c>
      <c r="BN184" s="14" t="str">
        <f t="shared" si="150"/>
        <v>pre-ten</v>
      </c>
      <c r="BO184" s="14">
        <f t="shared" si="152"/>
        <v>0.64814814814814781</v>
      </c>
      <c r="BP184" s="14" t="str">
        <f t="shared" si="153"/>
        <v>Large</v>
      </c>
      <c r="BQ184" s="14" t="str">
        <f t="shared" si="154"/>
        <v>pre-ten
Large</v>
      </c>
      <c r="BR184" s="17">
        <f t="shared" si="155"/>
        <v>0.41666666666666641</v>
      </c>
      <c r="BS184" s="14" t="str">
        <f t="shared" si="156"/>
        <v>ntt</v>
      </c>
      <c r="BT184" s="14">
        <f t="shared" si="157"/>
        <v>0.41666666666666641</v>
      </c>
      <c r="BU184" s="14" t="str">
        <f t="shared" si="158"/>
        <v>moderate</v>
      </c>
      <c r="BV184" s="14" t="str">
        <f t="shared" si="159"/>
        <v>ntt
moderate</v>
      </c>
      <c r="BW184" s="17">
        <f t="shared" si="160"/>
        <v>0.65048543689320382</v>
      </c>
      <c r="BX184" s="14" t="str">
        <f t="shared" si="161"/>
        <v>assoc</v>
      </c>
      <c r="BY184" s="14">
        <f t="shared" si="162"/>
        <v>0.65048543689320382</v>
      </c>
      <c r="BZ184" s="14" t="str">
        <f t="shared" si="163"/>
        <v>Large</v>
      </c>
      <c r="CA184" s="14" t="str">
        <f t="shared" si="164"/>
        <v>assoc
Large</v>
      </c>
      <c r="CB184" s="17">
        <f t="shared" si="165"/>
        <v>0.3106796116504853</v>
      </c>
      <c r="CC184" s="14" t="str">
        <f t="shared" si="166"/>
        <v>women</v>
      </c>
      <c r="CD184" s="14">
        <f t="shared" si="167"/>
        <v>0.3106796116504853</v>
      </c>
      <c r="CE184" s="14" t="str">
        <f t="shared" si="168"/>
        <v>moderate</v>
      </c>
      <c r="CF184" s="14" t="str">
        <f t="shared" si="169"/>
        <v>women
moderate</v>
      </c>
      <c r="CG184" s="17">
        <f t="shared" si="170"/>
        <v>-0.23364485981308411</v>
      </c>
      <c r="CH184" s="14" t="str">
        <f t="shared" si="171"/>
        <v>white</v>
      </c>
      <c r="CI184" s="14">
        <f t="shared" si="172"/>
        <v>0.23364485981308411</v>
      </c>
      <c r="CJ184" s="14" t="str">
        <f t="shared" si="173"/>
        <v>small</v>
      </c>
      <c r="CK184" s="14" t="str">
        <f t="shared" si="174"/>
        <v>white
small</v>
      </c>
      <c r="CL184" s="17">
        <f t="shared" si="175"/>
        <v>2.572027456891143E-2</v>
      </c>
      <c r="CM184" s="14" t="str">
        <f t="shared" si="176"/>
        <v/>
      </c>
      <c r="CN184" s="14">
        <f t="shared" si="177"/>
        <v>2.572027456891143E-2</v>
      </c>
      <c r="CO184" s="14" t="str">
        <f t="shared" si="178"/>
        <v/>
      </c>
      <c r="CP184" s="14" t="str">
        <f t="shared" si="179"/>
        <v xml:space="preserve">
</v>
      </c>
      <c r="CQ184" s="17">
        <f t="shared" si="180"/>
        <v>-1.8053913990044641E-2</v>
      </c>
      <c r="CR184" s="17" t="str">
        <f t="shared" si="181"/>
        <v/>
      </c>
      <c r="CS184" s="17">
        <f t="shared" si="182"/>
        <v>1.8053913990044641E-2</v>
      </c>
      <c r="CT184" s="17" t="str">
        <f t="shared" si="183"/>
        <v/>
      </c>
      <c r="CU184" s="17" t="str">
        <f t="shared" si="184"/>
        <v xml:space="preserve">
</v>
      </c>
      <c r="CV184" s="151">
        <f t="shared" si="185"/>
        <v>-0.22360679774997919</v>
      </c>
      <c r="CW184" s="17" t="str">
        <f t="shared" si="186"/>
        <v>-</v>
      </c>
      <c r="CX184" s="17">
        <f t="shared" si="187"/>
        <v>0.22360679774997919</v>
      </c>
      <c r="CY184" s="17" t="str">
        <f t="shared" si="188"/>
        <v>small</v>
      </c>
      <c r="CZ184" s="17" t="str">
        <f t="shared" si="189"/>
        <v>-
small</v>
      </c>
      <c r="DA184" s="17">
        <f t="shared" si="190"/>
        <v>0.13161394763395851</v>
      </c>
      <c r="DB184" s="17" t="str">
        <f t="shared" si="191"/>
        <v>+</v>
      </c>
      <c r="DC184" s="17">
        <f t="shared" si="192"/>
        <v>0.13161394763395851</v>
      </c>
      <c r="DD184" s="17" t="str">
        <f t="shared" si="193"/>
        <v>small</v>
      </c>
      <c r="DE184" s="17" t="str">
        <f t="shared" si="194"/>
        <v>+
small</v>
      </c>
      <c r="DF184" s="17">
        <f t="shared" si="195"/>
        <v>-0.22147018342339872</v>
      </c>
      <c r="DG184" s="17" t="str">
        <f t="shared" si="196"/>
        <v>-</v>
      </c>
      <c r="DH184" s="17">
        <f t="shared" si="197"/>
        <v>0.22147018342339872</v>
      </c>
      <c r="DI184" s="17" t="str">
        <f t="shared" si="198"/>
        <v>small</v>
      </c>
      <c r="DJ184" s="17" t="str">
        <f t="shared" si="199"/>
        <v>-
small</v>
      </c>
      <c r="DK184" s="17">
        <f t="shared" si="200"/>
        <v>0.42893202722888846</v>
      </c>
      <c r="DL184" s="17" t="str">
        <f t="shared" si="201"/>
        <v>+</v>
      </c>
      <c r="DM184" s="17">
        <f t="shared" si="202"/>
        <v>0.42893202722888846</v>
      </c>
      <c r="DN184" s="17" t="str">
        <f t="shared" si="203"/>
        <v>moderate</v>
      </c>
      <c r="DO184" s="17" t="str">
        <f t="shared" si="204"/>
        <v>+
moderate</v>
      </c>
      <c r="DP184" s="17">
        <f t="shared" si="205"/>
        <v>-0.19342313898284319</v>
      </c>
      <c r="DQ184" s="17" t="str">
        <f t="shared" si="206"/>
        <v>-</v>
      </c>
      <c r="DR184" s="17">
        <f t="shared" si="207"/>
        <v>0.19342313898284319</v>
      </c>
      <c r="DS184" s="17" t="str">
        <f t="shared" si="208"/>
        <v>small</v>
      </c>
      <c r="DT184" s="17" t="str">
        <f t="shared" si="209"/>
        <v>-
small</v>
      </c>
      <c r="DU184" s="17">
        <f t="shared" si="210"/>
        <v>0.25377155080899089</v>
      </c>
      <c r="DV184" s="17" t="str">
        <f t="shared" si="211"/>
        <v>+</v>
      </c>
      <c r="DW184" s="17">
        <f t="shared" si="212"/>
        <v>0.25377155080899089</v>
      </c>
      <c r="DX184" s="17" t="str">
        <f t="shared" si="213"/>
        <v>small</v>
      </c>
      <c r="DY184" s="17" t="str">
        <f t="shared" si="214"/>
        <v>+
small</v>
      </c>
      <c r="DZ184" s="17">
        <f t="shared" si="215"/>
        <v>5.9874543685532453E-2</v>
      </c>
      <c r="EA184" s="17" t="str">
        <f t="shared" si="216"/>
        <v/>
      </c>
      <c r="EB184" s="17">
        <f t="shared" si="217"/>
        <v>5.9874543685532453E-2</v>
      </c>
      <c r="EC184" s="17" t="str">
        <f t="shared" si="218"/>
        <v/>
      </c>
      <c r="ED184" s="17" t="str">
        <f t="shared" si="219"/>
        <v xml:space="preserve">
</v>
      </c>
      <c r="EE184" s="17">
        <f t="shared" si="220"/>
        <v>-2.7247463045653241E-2</v>
      </c>
      <c r="EF184" s="17" t="str">
        <f t="shared" si="221"/>
        <v/>
      </c>
      <c r="EG184" s="17">
        <f t="shared" si="222"/>
        <v>2.7247463045653241E-2</v>
      </c>
      <c r="EH184" s="17" t="str">
        <f t="shared" si="223"/>
        <v/>
      </c>
      <c r="EI184" s="17" t="str">
        <f t="shared" si="224"/>
        <v xml:space="preserve">
</v>
      </c>
    </row>
    <row r="185" spans="1:139" s="27" customFormat="1" x14ac:dyDescent="0.2">
      <c r="A185" s="95" t="s">
        <v>392</v>
      </c>
      <c r="B185" s="95" t="s">
        <v>384</v>
      </c>
      <c r="C185" s="95" t="s">
        <v>393</v>
      </c>
      <c r="D185" s="98">
        <v>3.36</v>
      </c>
      <c r="E185" s="98">
        <v>1.04</v>
      </c>
      <c r="F185" s="126">
        <v>39</v>
      </c>
      <c r="G185" s="98">
        <v>3.42</v>
      </c>
      <c r="H185" s="98">
        <v>0.96</v>
      </c>
      <c r="I185" s="126">
        <v>19</v>
      </c>
      <c r="J185" s="98">
        <v>4</v>
      </c>
      <c r="K185" s="98">
        <v>0.71</v>
      </c>
      <c r="L185" s="126">
        <v>5</v>
      </c>
      <c r="M185" s="98">
        <v>3.07</v>
      </c>
      <c r="N185" s="98">
        <v>1.1599999999999999</v>
      </c>
      <c r="O185" s="126">
        <v>15</v>
      </c>
      <c r="P185" s="98">
        <v>3.5</v>
      </c>
      <c r="Q185" s="98">
        <v>0.97</v>
      </c>
      <c r="R185" s="126">
        <v>10</v>
      </c>
      <c r="S185" s="98">
        <v>3.29</v>
      </c>
      <c r="T185" s="98">
        <v>1.1100000000000001</v>
      </c>
      <c r="U185" s="126">
        <v>7</v>
      </c>
      <c r="V185" s="98">
        <v>3.69</v>
      </c>
      <c r="W185" s="98">
        <v>1.01</v>
      </c>
      <c r="X185" s="126">
        <v>16</v>
      </c>
      <c r="Y185" s="98">
        <v>3.13</v>
      </c>
      <c r="Z185" s="98">
        <v>1.01</v>
      </c>
      <c r="AA185" s="126">
        <v>23</v>
      </c>
      <c r="AB185" s="98">
        <v>3.38</v>
      </c>
      <c r="AC185" s="98">
        <v>1.05</v>
      </c>
      <c r="AD185" s="126">
        <v>29</v>
      </c>
      <c r="AE185" s="98">
        <v>3.3</v>
      </c>
      <c r="AF185" s="98">
        <v>1.06</v>
      </c>
      <c r="AG185" s="126">
        <v>10</v>
      </c>
      <c r="AH185" s="98">
        <v>3.2033898305084745</v>
      </c>
      <c r="AI185" s="98">
        <v>1.1261723549254112</v>
      </c>
      <c r="AJ185" s="126">
        <v>59</v>
      </c>
      <c r="AK185" s="98">
        <v>3.2413793103448278</v>
      </c>
      <c r="AL185" s="98">
        <v>1.0907131485472215</v>
      </c>
      <c r="AM185" s="126">
        <v>29</v>
      </c>
      <c r="AN185" s="98">
        <v>3.5</v>
      </c>
      <c r="AO185" s="98">
        <v>1.51657508881031</v>
      </c>
      <c r="AP185" s="126">
        <v>6</v>
      </c>
      <c r="AQ185" s="98">
        <v>3.0833333333333326</v>
      </c>
      <c r="AR185" s="98">
        <v>1.1000658741803746</v>
      </c>
      <c r="AS185" s="126">
        <v>24</v>
      </c>
      <c r="AT185" s="98">
        <v>3</v>
      </c>
      <c r="AU185" s="98">
        <v>1.4142135623730951</v>
      </c>
      <c r="AV185" s="126">
        <v>6</v>
      </c>
      <c r="AW185" s="98">
        <v>3.2105263157894735</v>
      </c>
      <c r="AX185" s="98">
        <v>1.0316624861746777</v>
      </c>
      <c r="AY185" s="126">
        <v>19</v>
      </c>
      <c r="AZ185" s="98">
        <v>3.1851851851851851</v>
      </c>
      <c r="BA185" s="98">
        <v>1.2720981165907048</v>
      </c>
      <c r="BB185" s="126">
        <v>27</v>
      </c>
      <c r="BC185" s="98">
        <v>3.21875</v>
      </c>
      <c r="BD185" s="98">
        <v>1.0075321174741454</v>
      </c>
      <c r="BE185" s="126">
        <v>32</v>
      </c>
      <c r="BF185" s="98">
        <v>3.2653061224489788</v>
      </c>
      <c r="BG185" s="98">
        <v>1.1138430134015302</v>
      </c>
      <c r="BH185" s="126">
        <v>49</v>
      </c>
      <c r="BI185" s="98">
        <v>2.9</v>
      </c>
      <c r="BJ185" s="98">
        <v>1.1972189997378648</v>
      </c>
      <c r="BK185" s="126">
        <v>10</v>
      </c>
      <c r="BL185" s="7"/>
      <c r="BM185" s="17">
        <f t="shared" si="151"/>
        <v>-0.60416666666666674</v>
      </c>
      <c r="BN185" s="14" t="str">
        <f t="shared" si="150"/>
        <v>tenured</v>
      </c>
      <c r="BO185" s="14">
        <f t="shared" si="152"/>
        <v>0.60416666666666674</v>
      </c>
      <c r="BP185" s="14" t="str">
        <f t="shared" si="153"/>
        <v>Large</v>
      </c>
      <c r="BQ185" s="14" t="str">
        <f t="shared" si="154"/>
        <v>tenured
Large</v>
      </c>
      <c r="BR185" s="17">
        <f t="shared" si="155"/>
        <v>0.36458333333333343</v>
      </c>
      <c r="BS185" s="14" t="str">
        <f t="shared" si="156"/>
        <v>ntt</v>
      </c>
      <c r="BT185" s="14">
        <f t="shared" si="157"/>
        <v>0.36458333333333343</v>
      </c>
      <c r="BU185" s="14" t="str">
        <f t="shared" si="158"/>
        <v>moderate</v>
      </c>
      <c r="BV185" s="14" t="str">
        <f t="shared" si="159"/>
        <v>ntt
moderate</v>
      </c>
      <c r="BW185" s="17">
        <f t="shared" si="160"/>
        <v>0.21649484536082472</v>
      </c>
      <c r="BX185" s="14" t="str">
        <f t="shared" si="161"/>
        <v>assoc</v>
      </c>
      <c r="BY185" s="14">
        <f t="shared" si="162"/>
        <v>0.21649484536082472</v>
      </c>
      <c r="BZ185" s="14" t="str">
        <f t="shared" si="163"/>
        <v>small</v>
      </c>
      <c r="CA185" s="14" t="str">
        <f t="shared" si="164"/>
        <v>assoc
small</v>
      </c>
      <c r="CB185" s="17">
        <f t="shared" si="165"/>
        <v>0.5544554455445545</v>
      </c>
      <c r="CC185" s="14" t="str">
        <f t="shared" si="166"/>
        <v>women</v>
      </c>
      <c r="CD185" s="14">
        <f t="shared" si="167"/>
        <v>0.5544554455445545</v>
      </c>
      <c r="CE185" s="14" t="str">
        <f t="shared" si="168"/>
        <v>Large</v>
      </c>
      <c r="CF185" s="14" t="str">
        <f t="shared" si="169"/>
        <v>women
Large</v>
      </c>
      <c r="CG185" s="17">
        <f t="shared" si="170"/>
        <v>7.6190476190476253E-2</v>
      </c>
      <c r="CH185" s="14" t="str">
        <f t="shared" si="171"/>
        <v/>
      </c>
      <c r="CI185" s="14">
        <f t="shared" si="172"/>
        <v>7.6190476190476253E-2</v>
      </c>
      <c r="CJ185" s="14" t="str">
        <f t="shared" si="173"/>
        <v/>
      </c>
      <c r="CK185" s="14" t="str">
        <f t="shared" si="174"/>
        <v xml:space="preserve">
</v>
      </c>
      <c r="CL185" s="17">
        <f t="shared" si="175"/>
        <v>-0.13906412176304755</v>
      </c>
      <c r="CM185" s="14" t="str">
        <f t="shared" si="176"/>
        <v>-</v>
      </c>
      <c r="CN185" s="14">
        <f t="shared" si="177"/>
        <v>0.13906412176304755</v>
      </c>
      <c r="CO185" s="14" t="str">
        <f t="shared" si="178"/>
        <v>small</v>
      </c>
      <c r="CP185" s="14" t="str">
        <f t="shared" si="179"/>
        <v>-
small</v>
      </c>
      <c r="CQ185" s="17">
        <f t="shared" si="180"/>
        <v>-0.16376504665143757</v>
      </c>
      <c r="CR185" s="17" t="str">
        <f t="shared" si="181"/>
        <v>-</v>
      </c>
      <c r="CS185" s="17">
        <f t="shared" si="182"/>
        <v>0.16376504665143757</v>
      </c>
      <c r="CT185" s="17" t="str">
        <f t="shared" si="183"/>
        <v>small</v>
      </c>
      <c r="CU185" s="17" t="str">
        <f t="shared" si="184"/>
        <v>-
small</v>
      </c>
      <c r="CV185" s="151">
        <f t="shared" si="185"/>
        <v>-0.32969023669789355</v>
      </c>
      <c r="CW185" s="17" t="str">
        <f t="shared" si="186"/>
        <v>-</v>
      </c>
      <c r="CX185" s="17">
        <f t="shared" si="187"/>
        <v>0.32969023669789355</v>
      </c>
      <c r="CY185" s="17" t="str">
        <f t="shared" si="188"/>
        <v>moderate</v>
      </c>
      <c r="CZ185" s="17" t="str">
        <f t="shared" si="189"/>
        <v>-
moderate</v>
      </c>
      <c r="DA185" s="17">
        <f t="shared" si="190"/>
        <v>1.2120486278394019E-2</v>
      </c>
      <c r="DB185" s="17" t="str">
        <f t="shared" si="191"/>
        <v/>
      </c>
      <c r="DC185" s="17">
        <f t="shared" si="192"/>
        <v>1.2120486278394019E-2</v>
      </c>
      <c r="DD185" s="17" t="str">
        <f t="shared" si="193"/>
        <v/>
      </c>
      <c r="DE185" s="17" t="str">
        <f t="shared" si="194"/>
        <v xml:space="preserve">
</v>
      </c>
      <c r="DF185" s="17">
        <f t="shared" si="195"/>
        <v>-0.35355339059327373</v>
      </c>
      <c r="DG185" s="17" t="str">
        <f t="shared" si="196"/>
        <v>-</v>
      </c>
      <c r="DH185" s="17">
        <f t="shared" si="197"/>
        <v>0.35355339059327373</v>
      </c>
      <c r="DI185" s="17" t="str">
        <f t="shared" si="198"/>
        <v>moderate</v>
      </c>
      <c r="DJ185" s="17" t="str">
        <f t="shared" si="199"/>
        <v>-
moderate</v>
      </c>
      <c r="DK185" s="17">
        <f t="shared" si="200"/>
        <v>-7.7034577951175368E-2</v>
      </c>
      <c r="DL185" s="17" t="str">
        <f t="shared" si="201"/>
        <v/>
      </c>
      <c r="DM185" s="17">
        <f t="shared" si="202"/>
        <v>7.7034577951175368E-2</v>
      </c>
      <c r="DN185" s="17" t="str">
        <f t="shared" si="203"/>
        <v/>
      </c>
      <c r="DO185" s="17" t="str">
        <f t="shared" si="204"/>
        <v xml:space="preserve">
</v>
      </c>
      <c r="DP185" s="17">
        <f t="shared" si="205"/>
        <v>-0.39683638253293479</v>
      </c>
      <c r="DQ185" s="17" t="str">
        <f t="shared" si="206"/>
        <v>-</v>
      </c>
      <c r="DR185" s="17">
        <f t="shared" si="207"/>
        <v>0.39683638253293479</v>
      </c>
      <c r="DS185" s="17" t="str">
        <f t="shared" si="208"/>
        <v>moderate</v>
      </c>
      <c r="DT185" s="17" t="str">
        <f t="shared" si="209"/>
        <v>-
moderate</v>
      </c>
      <c r="DU185" s="17">
        <f t="shared" si="210"/>
        <v>8.8086521968643389E-2</v>
      </c>
      <c r="DV185" s="17" t="str">
        <f t="shared" si="211"/>
        <v/>
      </c>
      <c r="DW185" s="17">
        <f t="shared" si="212"/>
        <v>8.8086521968643389E-2</v>
      </c>
      <c r="DX185" s="17" t="str">
        <f t="shared" si="213"/>
        <v/>
      </c>
      <c r="DY185" s="17" t="str">
        <f t="shared" si="214"/>
        <v xml:space="preserve">
</v>
      </c>
      <c r="DZ185" s="17">
        <f t="shared" si="215"/>
        <v>-0.10297131298670276</v>
      </c>
      <c r="EA185" s="17" t="str">
        <f t="shared" si="216"/>
        <v>-</v>
      </c>
      <c r="EB185" s="17">
        <f t="shared" si="217"/>
        <v>0.10297131298670276</v>
      </c>
      <c r="EC185" s="17" t="str">
        <f t="shared" si="218"/>
        <v>small</v>
      </c>
      <c r="ED185" s="17" t="str">
        <f t="shared" si="219"/>
        <v>-
small</v>
      </c>
      <c r="EE185" s="17">
        <f t="shared" si="220"/>
        <v>-0.33410762783382258</v>
      </c>
      <c r="EF185" s="17" t="str">
        <f t="shared" si="221"/>
        <v>-</v>
      </c>
      <c r="EG185" s="17">
        <f t="shared" si="222"/>
        <v>0.33410762783382258</v>
      </c>
      <c r="EH185" s="17" t="str">
        <f t="shared" si="223"/>
        <v>moderate</v>
      </c>
      <c r="EI185" s="17" t="str">
        <f t="shared" si="224"/>
        <v>-
moderate</v>
      </c>
    </row>
    <row r="186" spans="1:139" x14ac:dyDescent="0.2">
      <c r="A186" s="2" t="s">
        <v>394</v>
      </c>
      <c r="B186" s="2" t="s">
        <v>384</v>
      </c>
      <c r="C186" s="2" t="s">
        <v>395</v>
      </c>
      <c r="D186" s="31">
        <v>3.4</v>
      </c>
      <c r="E186" s="31">
        <v>1.1399999999999999</v>
      </c>
      <c r="F186" s="125">
        <v>52</v>
      </c>
      <c r="G186" s="31">
        <v>3.68</v>
      </c>
      <c r="H186" s="31">
        <v>1.1200000000000001</v>
      </c>
      <c r="I186" s="125">
        <v>28</v>
      </c>
      <c r="J186" s="31">
        <v>2.8</v>
      </c>
      <c r="K186" s="31">
        <v>1.1000000000000001</v>
      </c>
      <c r="L186" s="125">
        <v>5</v>
      </c>
      <c r="M186" s="31">
        <v>3.16</v>
      </c>
      <c r="N186" s="31">
        <v>1.1200000000000001</v>
      </c>
      <c r="O186" s="125">
        <v>19</v>
      </c>
      <c r="P186" s="31">
        <v>3.85</v>
      </c>
      <c r="Q186" s="31">
        <v>1.1399999999999999</v>
      </c>
      <c r="R186" s="125">
        <v>13</v>
      </c>
      <c r="S186" s="31">
        <v>3.42</v>
      </c>
      <c r="T186" s="31">
        <v>1.24</v>
      </c>
      <c r="U186" s="125">
        <v>12</v>
      </c>
      <c r="V186" s="31">
        <v>3.75</v>
      </c>
      <c r="W186" s="31">
        <v>1.03</v>
      </c>
      <c r="X186" s="125">
        <v>24</v>
      </c>
      <c r="Y186" s="31">
        <v>3.11</v>
      </c>
      <c r="Z186" s="31">
        <v>1.17</v>
      </c>
      <c r="AA186" s="125">
        <v>28</v>
      </c>
      <c r="AB186" s="31">
        <v>3.44</v>
      </c>
      <c r="AC186" s="31">
        <v>1.1399999999999999</v>
      </c>
      <c r="AD186" s="125">
        <v>41</v>
      </c>
      <c r="AE186" s="31">
        <v>3.27</v>
      </c>
      <c r="AF186" s="31">
        <v>1.19</v>
      </c>
      <c r="AG186" s="125">
        <v>11</v>
      </c>
      <c r="AH186" s="31">
        <v>3.3787878787878793</v>
      </c>
      <c r="AI186" s="31">
        <v>1.0192780478984813</v>
      </c>
      <c r="AJ186" s="125">
        <v>66</v>
      </c>
      <c r="AK186" s="31">
        <v>3.5882352941176476</v>
      </c>
      <c r="AL186" s="31">
        <v>0.89163272296163043</v>
      </c>
      <c r="AM186" s="125">
        <v>34</v>
      </c>
      <c r="AN186" s="31">
        <v>3.1666666666666665</v>
      </c>
      <c r="AO186" s="31">
        <v>0.98319208025017502</v>
      </c>
      <c r="AP186" s="125">
        <v>6</v>
      </c>
      <c r="AQ186" s="31">
        <v>3.1538461538461533</v>
      </c>
      <c r="AR186" s="31">
        <v>1.1555884281977797</v>
      </c>
      <c r="AS186" s="125">
        <v>26</v>
      </c>
      <c r="AT186" s="31">
        <v>3.8888888888888884</v>
      </c>
      <c r="AU186" s="31">
        <v>0.60092521257733156</v>
      </c>
      <c r="AV186" s="125">
        <v>9</v>
      </c>
      <c r="AW186" s="31">
        <v>3.5714285714285721</v>
      </c>
      <c r="AX186" s="31">
        <v>1.0757057484009542</v>
      </c>
      <c r="AY186" s="125">
        <v>21</v>
      </c>
      <c r="AZ186" s="31">
        <v>3.387096774193548</v>
      </c>
      <c r="BA186" s="31">
        <v>1.0855849223602518</v>
      </c>
      <c r="BB186" s="125">
        <v>31</v>
      </c>
      <c r="BC186" s="31">
        <v>3.3714285714285714</v>
      </c>
      <c r="BD186" s="31">
        <v>0.97273762515642315</v>
      </c>
      <c r="BE186" s="125">
        <v>35</v>
      </c>
      <c r="BF186" s="31">
        <v>3.3928571428571419</v>
      </c>
      <c r="BG186" s="31">
        <v>1.003241499586967</v>
      </c>
      <c r="BH186" s="125">
        <v>56</v>
      </c>
      <c r="BI186" s="31">
        <v>3.3</v>
      </c>
      <c r="BJ186" s="31">
        <v>1.1595018087284057</v>
      </c>
      <c r="BK186" s="125">
        <v>10</v>
      </c>
      <c r="BL186" s="6"/>
      <c r="BM186" s="17">
        <f t="shared" si="151"/>
        <v>0.78571428571428592</v>
      </c>
      <c r="BN186" s="14" t="str">
        <f t="shared" si="150"/>
        <v>pre-ten</v>
      </c>
      <c r="BO186" s="14">
        <f t="shared" si="152"/>
        <v>0.78571428571428592</v>
      </c>
      <c r="BP186" s="14" t="str">
        <f t="shared" si="153"/>
        <v>Large</v>
      </c>
      <c r="BQ186" s="14" t="str">
        <f t="shared" si="154"/>
        <v>pre-ten
Large</v>
      </c>
      <c r="BR186" s="17">
        <f t="shared" si="155"/>
        <v>0.46428571428571425</v>
      </c>
      <c r="BS186" s="14" t="str">
        <f t="shared" si="156"/>
        <v>ntt</v>
      </c>
      <c r="BT186" s="14">
        <f t="shared" si="157"/>
        <v>0.46428571428571425</v>
      </c>
      <c r="BU186" s="14" t="str">
        <f t="shared" si="158"/>
        <v>moderate</v>
      </c>
      <c r="BV186" s="14" t="str">
        <f t="shared" si="159"/>
        <v>ntt
moderate</v>
      </c>
      <c r="BW186" s="17">
        <f t="shared" si="160"/>
        <v>0.37719298245614052</v>
      </c>
      <c r="BX186" s="14" t="str">
        <f t="shared" si="161"/>
        <v>assoc</v>
      </c>
      <c r="BY186" s="14">
        <f t="shared" si="162"/>
        <v>0.37719298245614052</v>
      </c>
      <c r="BZ186" s="14" t="str">
        <f t="shared" si="163"/>
        <v>moderate</v>
      </c>
      <c r="CA186" s="14" t="str">
        <f t="shared" si="164"/>
        <v>assoc
moderate</v>
      </c>
      <c r="CB186" s="17">
        <f t="shared" si="165"/>
        <v>0.62135922330097093</v>
      </c>
      <c r="CC186" s="14" t="str">
        <f t="shared" si="166"/>
        <v>women</v>
      </c>
      <c r="CD186" s="14">
        <f t="shared" si="167"/>
        <v>0.62135922330097093</v>
      </c>
      <c r="CE186" s="14" t="str">
        <f t="shared" si="168"/>
        <v>Large</v>
      </c>
      <c r="CF186" s="14" t="str">
        <f t="shared" si="169"/>
        <v>women
Large</v>
      </c>
      <c r="CG186" s="17">
        <f t="shared" si="170"/>
        <v>0.14912280701754382</v>
      </c>
      <c r="CH186" s="14" t="str">
        <f t="shared" si="171"/>
        <v>foc</v>
      </c>
      <c r="CI186" s="14">
        <f t="shared" si="172"/>
        <v>0.14912280701754382</v>
      </c>
      <c r="CJ186" s="14" t="str">
        <f t="shared" si="173"/>
        <v>small</v>
      </c>
      <c r="CK186" s="14" t="str">
        <f t="shared" si="174"/>
        <v>foc
small</v>
      </c>
      <c r="CL186" s="17">
        <f t="shared" si="175"/>
        <v>-2.0810927161489572E-2</v>
      </c>
      <c r="CM186" s="14" t="str">
        <f t="shared" si="176"/>
        <v/>
      </c>
      <c r="CN186" s="14">
        <f t="shared" si="177"/>
        <v>2.0810927161489572E-2</v>
      </c>
      <c r="CO186" s="14" t="str">
        <f t="shared" si="178"/>
        <v/>
      </c>
      <c r="CP186" s="14" t="str">
        <f t="shared" si="179"/>
        <v xml:space="preserve">
</v>
      </c>
      <c r="CQ186" s="17">
        <f t="shared" si="180"/>
        <v>-0.1029176066772747</v>
      </c>
      <c r="CR186" s="17" t="str">
        <f t="shared" si="181"/>
        <v>-</v>
      </c>
      <c r="CS186" s="17">
        <f t="shared" si="182"/>
        <v>0.1029176066772747</v>
      </c>
      <c r="CT186" s="17" t="str">
        <f t="shared" si="183"/>
        <v>small</v>
      </c>
      <c r="CU186" s="17" t="str">
        <f t="shared" si="184"/>
        <v>-
small</v>
      </c>
      <c r="CV186" s="151">
        <f t="shared" si="185"/>
        <v>0.37293492699144576</v>
      </c>
      <c r="CW186" s="17" t="str">
        <f t="shared" si="186"/>
        <v>+</v>
      </c>
      <c r="CX186" s="17">
        <f t="shared" si="187"/>
        <v>0.37293492699144576</v>
      </c>
      <c r="CY186" s="17" t="str">
        <f t="shared" si="188"/>
        <v>moderate</v>
      </c>
      <c r="CZ186" s="17" t="str">
        <f t="shared" si="189"/>
        <v>+
moderate</v>
      </c>
      <c r="DA186" s="17">
        <f t="shared" si="190"/>
        <v>-5.3252922958429002E-3</v>
      </c>
      <c r="DB186" s="17" t="str">
        <f t="shared" si="191"/>
        <v/>
      </c>
      <c r="DC186" s="17">
        <f t="shared" si="192"/>
        <v>5.3252922958429002E-3</v>
      </c>
      <c r="DD186" s="17" t="str">
        <f t="shared" si="193"/>
        <v/>
      </c>
      <c r="DE186" s="17" t="str">
        <f t="shared" si="194"/>
        <v xml:space="preserve">
</v>
      </c>
      <c r="DF186" s="17">
        <f t="shared" si="195"/>
        <v>6.4715022892942425E-2</v>
      </c>
      <c r="DG186" s="17" t="str">
        <f t="shared" si="196"/>
        <v/>
      </c>
      <c r="DH186" s="17">
        <f t="shared" si="197"/>
        <v>6.4715022892942425E-2</v>
      </c>
      <c r="DI186" s="17" t="str">
        <f t="shared" si="198"/>
        <v/>
      </c>
      <c r="DJ186" s="17" t="str">
        <f t="shared" si="199"/>
        <v xml:space="preserve">
</v>
      </c>
      <c r="DK186" s="17">
        <f t="shared" si="200"/>
        <v>0.14077136954382924</v>
      </c>
      <c r="DL186" s="17" t="str">
        <f t="shared" si="201"/>
        <v>+</v>
      </c>
      <c r="DM186" s="17">
        <f t="shared" si="202"/>
        <v>0.14077136954382924</v>
      </c>
      <c r="DN186" s="17" t="str">
        <f t="shared" si="203"/>
        <v>small</v>
      </c>
      <c r="DO186" s="17" t="str">
        <f t="shared" si="204"/>
        <v>+
small</v>
      </c>
      <c r="DP186" s="17">
        <f t="shared" si="205"/>
        <v>-0.33429280227790631</v>
      </c>
      <c r="DQ186" s="17" t="str">
        <f t="shared" si="206"/>
        <v>-</v>
      </c>
      <c r="DR186" s="17">
        <f t="shared" si="207"/>
        <v>0.33429280227790631</v>
      </c>
      <c r="DS186" s="17" t="str">
        <f t="shared" si="208"/>
        <v>moderate</v>
      </c>
      <c r="DT186" s="17" t="str">
        <f t="shared" si="209"/>
        <v>-
moderate</v>
      </c>
      <c r="DU186" s="17">
        <f t="shared" si="210"/>
        <v>0.2687554841795412</v>
      </c>
      <c r="DV186" s="17" t="str">
        <f t="shared" si="211"/>
        <v>+</v>
      </c>
      <c r="DW186" s="17">
        <f t="shared" si="212"/>
        <v>0.2687554841795412</v>
      </c>
      <c r="DX186" s="17" t="str">
        <f t="shared" si="213"/>
        <v>small</v>
      </c>
      <c r="DY186" s="17" t="str">
        <f t="shared" si="214"/>
        <v>+
small</v>
      </c>
      <c r="DZ186" s="17">
        <f t="shared" si="215"/>
        <v>-4.699053733549368E-2</v>
      </c>
      <c r="EA186" s="17" t="str">
        <f t="shared" si="216"/>
        <v/>
      </c>
      <c r="EB186" s="17">
        <f t="shared" si="217"/>
        <v>4.699053733549368E-2</v>
      </c>
      <c r="EC186" s="17" t="str">
        <f t="shared" si="218"/>
        <v/>
      </c>
      <c r="ED186" s="17" t="str">
        <f t="shared" si="219"/>
        <v xml:space="preserve">
</v>
      </c>
      <c r="EE186" s="17">
        <f t="shared" si="220"/>
        <v>2.5873180855922936E-2</v>
      </c>
      <c r="EF186" s="17" t="str">
        <f t="shared" si="221"/>
        <v/>
      </c>
      <c r="EG186" s="17">
        <f t="shared" si="222"/>
        <v>2.5873180855922936E-2</v>
      </c>
      <c r="EH186" s="17" t="str">
        <f t="shared" si="223"/>
        <v/>
      </c>
      <c r="EI186" s="17" t="str">
        <f t="shared" si="224"/>
        <v xml:space="preserve">
</v>
      </c>
    </row>
    <row r="187" spans="1:139" s="27" customFormat="1" x14ac:dyDescent="0.2">
      <c r="A187" s="95" t="s">
        <v>396</v>
      </c>
      <c r="B187" s="95" t="s">
        <v>384</v>
      </c>
      <c r="C187" s="95" t="s">
        <v>397</v>
      </c>
      <c r="D187" s="98">
        <v>3.71</v>
      </c>
      <c r="E187" s="98">
        <v>0.78</v>
      </c>
      <c r="F187" s="126">
        <v>41</v>
      </c>
      <c r="G187" s="98">
        <v>3.7</v>
      </c>
      <c r="H187" s="98">
        <v>0.88</v>
      </c>
      <c r="I187" s="126">
        <v>23</v>
      </c>
      <c r="J187" s="98">
        <v>3.8</v>
      </c>
      <c r="K187" s="98">
        <v>0.45</v>
      </c>
      <c r="L187" s="126">
        <v>5</v>
      </c>
      <c r="M187" s="98">
        <v>3.69</v>
      </c>
      <c r="N187" s="98">
        <v>0.75</v>
      </c>
      <c r="O187" s="126">
        <v>13</v>
      </c>
      <c r="P187" s="98">
        <v>3.64</v>
      </c>
      <c r="Q187" s="98">
        <v>1.03</v>
      </c>
      <c r="R187" s="126">
        <v>11</v>
      </c>
      <c r="S187" s="98">
        <v>3.7</v>
      </c>
      <c r="T187" s="98">
        <v>0.82</v>
      </c>
      <c r="U187" s="126">
        <v>10</v>
      </c>
      <c r="V187" s="98">
        <v>3.76</v>
      </c>
      <c r="W187" s="98">
        <v>0.97</v>
      </c>
      <c r="X187" s="126">
        <v>17</v>
      </c>
      <c r="Y187" s="98">
        <v>3.67</v>
      </c>
      <c r="Z187" s="98">
        <v>0.64</v>
      </c>
      <c r="AA187" s="126">
        <v>24</v>
      </c>
      <c r="AB187" s="98">
        <v>3.74</v>
      </c>
      <c r="AC187" s="98">
        <v>0.73</v>
      </c>
      <c r="AD187" s="126">
        <v>31</v>
      </c>
      <c r="AE187" s="98">
        <v>3.6</v>
      </c>
      <c r="AF187" s="98">
        <v>0.97</v>
      </c>
      <c r="AG187" s="126">
        <v>10</v>
      </c>
      <c r="AH187" s="98">
        <v>3.7540983606557372</v>
      </c>
      <c r="AI187" s="98">
        <v>0.82977381867827937</v>
      </c>
      <c r="AJ187" s="126">
        <v>61</v>
      </c>
      <c r="AK187" s="98">
        <v>3.8666666666666663</v>
      </c>
      <c r="AL187" s="98">
        <v>0.73029674334022143</v>
      </c>
      <c r="AM187" s="126">
        <v>30</v>
      </c>
      <c r="AN187" s="98">
        <v>3.8333333333333335</v>
      </c>
      <c r="AO187" s="98">
        <v>0.98319208025017502</v>
      </c>
      <c r="AP187" s="126">
        <v>6</v>
      </c>
      <c r="AQ187" s="98">
        <v>3.6</v>
      </c>
      <c r="AR187" s="98">
        <v>0.91287092917527701</v>
      </c>
      <c r="AS187" s="126">
        <v>25</v>
      </c>
      <c r="AT187" s="98">
        <v>4.1428571428571432</v>
      </c>
      <c r="AU187" s="98">
        <v>0.37796447300922725</v>
      </c>
      <c r="AV187" s="126">
        <v>7</v>
      </c>
      <c r="AW187" s="98">
        <v>3.9</v>
      </c>
      <c r="AX187" s="98">
        <v>0.85224162622679034</v>
      </c>
      <c r="AY187" s="126">
        <v>20</v>
      </c>
      <c r="AZ187" s="98">
        <v>3.7407407407407405</v>
      </c>
      <c r="BA187" s="98">
        <v>0.9026709338484401</v>
      </c>
      <c r="BB187" s="126">
        <v>27</v>
      </c>
      <c r="BC187" s="98">
        <v>3.7647058823529416</v>
      </c>
      <c r="BD187" s="98">
        <v>0.78078528959580062</v>
      </c>
      <c r="BE187" s="126">
        <v>34</v>
      </c>
      <c r="BF187" s="98">
        <v>3.7169811320754715</v>
      </c>
      <c r="BG187" s="98">
        <v>0.86329775794213914</v>
      </c>
      <c r="BH187" s="126">
        <v>53</v>
      </c>
      <c r="BI187" s="98">
        <v>4</v>
      </c>
      <c r="BJ187" s="98">
        <v>0.5345224838248489</v>
      </c>
      <c r="BK187" s="126">
        <v>8</v>
      </c>
      <c r="BL187" s="7"/>
      <c r="BM187" s="17">
        <f t="shared" si="151"/>
        <v>-0.11363636363636323</v>
      </c>
      <c r="BN187" s="14" t="str">
        <f t="shared" si="150"/>
        <v>tenured</v>
      </c>
      <c r="BO187" s="14">
        <f t="shared" si="152"/>
        <v>0.11363636363636323</v>
      </c>
      <c r="BP187" s="14" t="str">
        <f t="shared" si="153"/>
        <v>small</v>
      </c>
      <c r="BQ187" s="14" t="str">
        <f t="shared" si="154"/>
        <v>tenured
small</v>
      </c>
      <c r="BR187" s="17">
        <f t="shared" si="155"/>
        <v>1.1363636363636626E-2</v>
      </c>
      <c r="BS187" s="14" t="str">
        <f t="shared" si="156"/>
        <v/>
      </c>
      <c r="BT187" s="14">
        <f t="shared" si="157"/>
        <v>1.1363636363636626E-2</v>
      </c>
      <c r="BU187" s="14" t="str">
        <f t="shared" si="158"/>
        <v/>
      </c>
      <c r="BV187" s="14" t="str">
        <f t="shared" si="159"/>
        <v xml:space="preserve">
</v>
      </c>
      <c r="BW187" s="17">
        <f t="shared" si="160"/>
        <v>-5.825242718446607E-2</v>
      </c>
      <c r="BX187" s="14" t="str">
        <f t="shared" si="161"/>
        <v/>
      </c>
      <c r="BY187" s="14">
        <f t="shared" si="162"/>
        <v>5.825242718446607E-2</v>
      </c>
      <c r="BZ187" s="14" t="str">
        <f t="shared" si="163"/>
        <v/>
      </c>
      <c r="CA187" s="14" t="str">
        <f t="shared" si="164"/>
        <v xml:space="preserve">
</v>
      </c>
      <c r="CB187" s="17">
        <f t="shared" si="165"/>
        <v>9.2783505154639026E-2</v>
      </c>
      <c r="CC187" s="14" t="str">
        <f t="shared" si="166"/>
        <v/>
      </c>
      <c r="CD187" s="14">
        <f t="shared" si="167"/>
        <v>9.2783505154639026E-2</v>
      </c>
      <c r="CE187" s="14" t="str">
        <f t="shared" si="168"/>
        <v/>
      </c>
      <c r="CF187" s="14" t="str">
        <f t="shared" si="169"/>
        <v xml:space="preserve">
</v>
      </c>
      <c r="CG187" s="17">
        <f t="shared" si="170"/>
        <v>0.1917808219178084</v>
      </c>
      <c r="CH187" s="14" t="str">
        <f t="shared" si="171"/>
        <v>foc</v>
      </c>
      <c r="CI187" s="14">
        <f t="shared" si="172"/>
        <v>0.1917808219178084</v>
      </c>
      <c r="CJ187" s="14" t="str">
        <f t="shared" si="173"/>
        <v>small</v>
      </c>
      <c r="CK187" s="14" t="str">
        <f t="shared" si="174"/>
        <v>foc
small</v>
      </c>
      <c r="CL187" s="17">
        <f t="shared" si="175"/>
        <v>5.3145037434394034E-2</v>
      </c>
      <c r="CM187" s="14" t="str">
        <f t="shared" si="176"/>
        <v/>
      </c>
      <c r="CN187" s="14">
        <f t="shared" si="177"/>
        <v>5.3145037434394034E-2</v>
      </c>
      <c r="CO187" s="14" t="str">
        <f t="shared" si="178"/>
        <v/>
      </c>
      <c r="CP187" s="14" t="str">
        <f t="shared" si="179"/>
        <v xml:space="preserve">
</v>
      </c>
      <c r="CQ187" s="17">
        <f t="shared" si="180"/>
        <v>0.22821773229381842</v>
      </c>
      <c r="CR187" s="17" t="str">
        <f t="shared" si="181"/>
        <v>+</v>
      </c>
      <c r="CS187" s="17">
        <f t="shared" si="182"/>
        <v>0.22821773229381842</v>
      </c>
      <c r="CT187" s="17" t="str">
        <f t="shared" si="183"/>
        <v>small</v>
      </c>
      <c r="CU187" s="17" t="str">
        <f t="shared" si="184"/>
        <v>+
small</v>
      </c>
      <c r="CV187" s="151">
        <f t="shared" si="185"/>
        <v>3.390317518104085E-2</v>
      </c>
      <c r="CW187" s="17" t="str">
        <f t="shared" si="186"/>
        <v/>
      </c>
      <c r="CX187" s="17">
        <f t="shared" si="187"/>
        <v>3.390317518104085E-2</v>
      </c>
      <c r="CY187" s="17" t="str">
        <f t="shared" si="188"/>
        <v/>
      </c>
      <c r="CZ187" s="17" t="str">
        <f t="shared" si="189"/>
        <v xml:space="preserve">
</v>
      </c>
      <c r="DA187" s="17">
        <f t="shared" si="190"/>
        <v>-9.8590060350929723E-2</v>
      </c>
      <c r="DB187" s="17" t="str">
        <f t="shared" si="191"/>
        <v/>
      </c>
      <c r="DC187" s="17">
        <f t="shared" si="192"/>
        <v>9.8590060350929723E-2</v>
      </c>
      <c r="DD187" s="17" t="str">
        <f t="shared" si="193"/>
        <v/>
      </c>
      <c r="DE187" s="17" t="str">
        <f t="shared" si="194"/>
        <v xml:space="preserve">
</v>
      </c>
      <c r="DF187" s="17">
        <f t="shared" si="195"/>
        <v>1.3304349449924804</v>
      </c>
      <c r="DG187" s="17" t="str">
        <f t="shared" si="196"/>
        <v>+</v>
      </c>
      <c r="DH187" s="17">
        <f t="shared" si="197"/>
        <v>1.3304349449924804</v>
      </c>
      <c r="DI187" s="17" t="str">
        <f t="shared" si="198"/>
        <v>Large</v>
      </c>
      <c r="DJ187" s="17" t="str">
        <f t="shared" si="199"/>
        <v>+
Large</v>
      </c>
      <c r="DK187" s="17">
        <f t="shared" si="200"/>
        <v>0.2346752304102753</v>
      </c>
      <c r="DL187" s="17" t="str">
        <f t="shared" si="201"/>
        <v>+</v>
      </c>
      <c r="DM187" s="17">
        <f t="shared" si="202"/>
        <v>0.2346752304102753</v>
      </c>
      <c r="DN187" s="17" t="str">
        <f t="shared" si="203"/>
        <v>small</v>
      </c>
      <c r="DO187" s="17" t="str">
        <f t="shared" si="204"/>
        <v>+
small</v>
      </c>
      <c r="DP187" s="17">
        <f t="shared" si="205"/>
        <v>-2.1335858436417728E-2</v>
      </c>
      <c r="DQ187" s="17" t="str">
        <f t="shared" si="206"/>
        <v/>
      </c>
      <c r="DR187" s="17">
        <f t="shared" si="207"/>
        <v>2.1335858436417728E-2</v>
      </c>
      <c r="DS187" s="17" t="str">
        <f t="shared" si="208"/>
        <v/>
      </c>
      <c r="DT187" s="17" t="str">
        <f t="shared" si="209"/>
        <v xml:space="preserve">
</v>
      </c>
      <c r="DU187" s="17">
        <f t="shared" si="210"/>
        <v>0.12129567963808498</v>
      </c>
      <c r="DV187" s="17" t="str">
        <f t="shared" si="211"/>
        <v>+</v>
      </c>
      <c r="DW187" s="17">
        <f t="shared" si="212"/>
        <v>0.12129567963808498</v>
      </c>
      <c r="DX187" s="17" t="str">
        <f t="shared" si="213"/>
        <v>small</v>
      </c>
      <c r="DY187" s="17" t="str">
        <f t="shared" si="214"/>
        <v>+
small</v>
      </c>
      <c r="DZ187" s="17">
        <f t="shared" si="215"/>
        <v>-2.6663880118719674E-2</v>
      </c>
      <c r="EA187" s="17" t="str">
        <f t="shared" si="216"/>
        <v/>
      </c>
      <c r="EB187" s="17">
        <f t="shared" si="217"/>
        <v>2.6663880118719674E-2</v>
      </c>
      <c r="EC187" s="17" t="str">
        <f t="shared" si="218"/>
        <v/>
      </c>
      <c r="ED187" s="17" t="str">
        <f t="shared" si="219"/>
        <v xml:space="preserve">
</v>
      </c>
      <c r="EE187" s="17">
        <f t="shared" si="220"/>
        <v>0.74833147735478789</v>
      </c>
      <c r="EF187" s="17" t="str">
        <f t="shared" si="221"/>
        <v>+</v>
      </c>
      <c r="EG187" s="17">
        <f t="shared" si="222"/>
        <v>0.74833147735478789</v>
      </c>
      <c r="EH187" s="17" t="str">
        <f t="shared" si="223"/>
        <v>Large</v>
      </c>
      <c r="EI187" s="17" t="str">
        <f t="shared" si="224"/>
        <v>+
Large</v>
      </c>
    </row>
    <row r="188" spans="1:139" x14ac:dyDescent="0.2">
      <c r="A188" s="2" t="s">
        <v>398</v>
      </c>
      <c r="B188" s="2" t="s">
        <v>384</v>
      </c>
      <c r="C188" s="2" t="s">
        <v>399</v>
      </c>
      <c r="D188" s="31">
        <v>2.5299999999999998</v>
      </c>
      <c r="E188" s="31">
        <v>1.29</v>
      </c>
      <c r="F188" s="125">
        <v>49</v>
      </c>
      <c r="G188" s="31">
        <v>2.88</v>
      </c>
      <c r="H188" s="31">
        <v>1.39</v>
      </c>
      <c r="I188" s="125">
        <v>24</v>
      </c>
      <c r="J188" s="31" t="s">
        <v>442</v>
      </c>
      <c r="K188" s="31" t="s">
        <v>442</v>
      </c>
      <c r="L188" s="125" t="s">
        <v>442</v>
      </c>
      <c r="M188" s="31">
        <v>2.2000000000000002</v>
      </c>
      <c r="N188" s="31">
        <v>1.1200000000000001</v>
      </c>
      <c r="O188" s="125">
        <v>25</v>
      </c>
      <c r="P188" s="31">
        <v>3.17</v>
      </c>
      <c r="Q188" s="31">
        <v>1.47</v>
      </c>
      <c r="R188" s="125">
        <v>12</v>
      </c>
      <c r="S188" s="31">
        <v>2.58</v>
      </c>
      <c r="T188" s="31">
        <v>1.31</v>
      </c>
      <c r="U188" s="125">
        <v>12</v>
      </c>
      <c r="V188" s="31">
        <v>2.83</v>
      </c>
      <c r="W188" s="31">
        <v>1.23</v>
      </c>
      <c r="X188" s="125">
        <v>23</v>
      </c>
      <c r="Y188" s="31">
        <v>2.27</v>
      </c>
      <c r="Z188" s="31">
        <v>1.31</v>
      </c>
      <c r="AA188" s="125">
        <v>26</v>
      </c>
      <c r="AB188" s="31">
        <v>2.59</v>
      </c>
      <c r="AC188" s="31">
        <v>1.38</v>
      </c>
      <c r="AD188" s="125">
        <v>37</v>
      </c>
      <c r="AE188" s="31">
        <v>2.33</v>
      </c>
      <c r="AF188" s="31">
        <v>0.98</v>
      </c>
      <c r="AG188" s="125">
        <v>12</v>
      </c>
      <c r="AH188" s="31">
        <v>2.9482758620689649</v>
      </c>
      <c r="AI188" s="31">
        <v>1.2484715398129536</v>
      </c>
      <c r="AJ188" s="125">
        <v>58</v>
      </c>
      <c r="AK188" s="31">
        <v>3</v>
      </c>
      <c r="AL188" s="31">
        <v>1.2034433356286309</v>
      </c>
      <c r="AM188" s="125">
        <v>30</v>
      </c>
      <c r="AN188" s="31" t="s">
        <v>442</v>
      </c>
      <c r="AO188" s="31" t="s">
        <v>442</v>
      </c>
      <c r="AP188" s="125" t="s">
        <v>442</v>
      </c>
      <c r="AQ188" s="31">
        <v>2.8928571428571428</v>
      </c>
      <c r="AR188" s="31">
        <v>1.3148520748875059</v>
      </c>
      <c r="AS188" s="125">
        <v>28</v>
      </c>
      <c r="AT188" s="31">
        <v>3.2222222222222219</v>
      </c>
      <c r="AU188" s="31">
        <v>1.3017082793177757</v>
      </c>
      <c r="AV188" s="125">
        <v>9</v>
      </c>
      <c r="AW188" s="31">
        <v>2.9545454545454541</v>
      </c>
      <c r="AX188" s="31">
        <v>1.1742179860604582</v>
      </c>
      <c r="AY188" s="125">
        <v>22</v>
      </c>
      <c r="AZ188" s="31">
        <v>2.7499999999999991</v>
      </c>
      <c r="BA188" s="31">
        <v>1.2937979144666529</v>
      </c>
      <c r="BB188" s="125">
        <v>24</v>
      </c>
      <c r="BC188" s="31">
        <v>3.0882352941176467</v>
      </c>
      <c r="BD188" s="31">
        <v>1.2152477502444319</v>
      </c>
      <c r="BE188" s="125">
        <v>34</v>
      </c>
      <c r="BF188" s="31">
        <v>3.020408163265305</v>
      </c>
      <c r="BG188" s="31">
        <v>1.2663891568544952</v>
      </c>
      <c r="BH188" s="125">
        <v>49</v>
      </c>
      <c r="BI188" s="31">
        <v>2.5555555555555554</v>
      </c>
      <c r="BJ188" s="31">
        <v>1.1303883305208779</v>
      </c>
      <c r="BK188" s="125">
        <v>9</v>
      </c>
      <c r="BL188" s="6"/>
      <c r="BM188" s="17" t="str">
        <f t="shared" si="151"/>
        <v>N&lt;5</v>
      </c>
      <c r="BN188" s="14" t="str">
        <f t="shared" si="150"/>
        <v>N&lt;5</v>
      </c>
      <c r="BO188" s="14" t="str">
        <f t="shared" si="152"/>
        <v>N&lt;5</v>
      </c>
      <c r="BP188" s="14" t="str">
        <f t="shared" si="153"/>
        <v>N&lt;5</v>
      </c>
      <c r="BQ188" s="14" t="str">
        <f t="shared" si="154"/>
        <v>N&lt;5
N&lt;5</v>
      </c>
      <c r="BR188" s="17">
        <f t="shared" si="155"/>
        <v>0.48920863309352502</v>
      </c>
      <c r="BS188" s="14" t="str">
        <f t="shared" si="156"/>
        <v>ntt</v>
      </c>
      <c r="BT188" s="14">
        <f t="shared" si="157"/>
        <v>0.48920863309352502</v>
      </c>
      <c r="BU188" s="14" t="str">
        <f t="shared" si="158"/>
        <v>moderate</v>
      </c>
      <c r="BV188" s="14" t="str">
        <f t="shared" si="159"/>
        <v>ntt
moderate</v>
      </c>
      <c r="BW188" s="17">
        <f t="shared" si="160"/>
        <v>0.40136054421768697</v>
      </c>
      <c r="BX188" s="14" t="str">
        <f t="shared" si="161"/>
        <v>assoc</v>
      </c>
      <c r="BY188" s="14">
        <f t="shared" si="162"/>
        <v>0.40136054421768697</v>
      </c>
      <c r="BZ188" s="14" t="str">
        <f t="shared" si="163"/>
        <v>moderate</v>
      </c>
      <c r="CA188" s="14" t="str">
        <f t="shared" si="164"/>
        <v>assoc
moderate</v>
      </c>
      <c r="CB188" s="17">
        <f t="shared" si="165"/>
        <v>0.45528455284552849</v>
      </c>
      <c r="CC188" s="14" t="str">
        <f t="shared" si="166"/>
        <v>women</v>
      </c>
      <c r="CD188" s="14">
        <f t="shared" si="167"/>
        <v>0.45528455284552849</v>
      </c>
      <c r="CE188" s="14" t="str">
        <f t="shared" si="168"/>
        <v>moderate</v>
      </c>
      <c r="CF188" s="14" t="str">
        <f t="shared" si="169"/>
        <v>women
moderate</v>
      </c>
      <c r="CG188" s="17">
        <f t="shared" si="170"/>
        <v>0.18840579710144914</v>
      </c>
      <c r="CH188" s="14" t="str">
        <f t="shared" si="171"/>
        <v>foc</v>
      </c>
      <c r="CI188" s="14">
        <f t="shared" si="172"/>
        <v>0.18840579710144914</v>
      </c>
      <c r="CJ188" s="14" t="str">
        <f t="shared" si="173"/>
        <v>small</v>
      </c>
      <c r="CK188" s="14" t="str">
        <f t="shared" si="174"/>
        <v>foc
small</v>
      </c>
      <c r="CL188" s="17">
        <f t="shared" si="175"/>
        <v>0.33503035410132881</v>
      </c>
      <c r="CM188" s="14" t="str">
        <f t="shared" si="176"/>
        <v>+</v>
      </c>
      <c r="CN188" s="14">
        <f t="shared" si="177"/>
        <v>0.33503035410132881</v>
      </c>
      <c r="CO188" s="14" t="str">
        <f t="shared" si="178"/>
        <v>moderate</v>
      </c>
      <c r="CP188" s="14" t="str">
        <f t="shared" si="179"/>
        <v>+
moderate</v>
      </c>
      <c r="CQ188" s="17">
        <f t="shared" si="180"/>
        <v>9.9713876380658067E-2</v>
      </c>
      <c r="CR188" s="17" t="str">
        <f t="shared" si="181"/>
        <v/>
      </c>
      <c r="CS188" s="17">
        <f t="shared" si="182"/>
        <v>9.9713876380658067E-2</v>
      </c>
      <c r="CT188" s="17" t="str">
        <f t="shared" si="183"/>
        <v/>
      </c>
      <c r="CU188" s="17" t="str">
        <f t="shared" si="184"/>
        <v xml:space="preserve">
</v>
      </c>
      <c r="CV188" s="151" t="str">
        <f t="shared" si="185"/>
        <v>N&lt;5</v>
      </c>
      <c r="CW188" s="17" t="str">
        <f t="shared" si="186"/>
        <v>N&lt;5</v>
      </c>
      <c r="CX188" s="17" t="str">
        <f t="shared" si="187"/>
        <v>N&lt;5</v>
      </c>
      <c r="CY188" s="17" t="str">
        <f t="shared" si="188"/>
        <v>N&lt;5</v>
      </c>
      <c r="CZ188" s="17" t="str">
        <f t="shared" si="189"/>
        <v>N&lt;5
N&lt;5</v>
      </c>
      <c r="DA188" s="17">
        <f t="shared" si="190"/>
        <v>0.52694683766340866</v>
      </c>
      <c r="DB188" s="17" t="str">
        <f t="shared" si="191"/>
        <v>+</v>
      </c>
      <c r="DC188" s="17">
        <f t="shared" si="192"/>
        <v>0.52694683766340866</v>
      </c>
      <c r="DD188" s="17" t="str">
        <f t="shared" si="193"/>
        <v>Large</v>
      </c>
      <c r="DE188" s="17" t="str">
        <f t="shared" si="194"/>
        <v>+
Large</v>
      </c>
      <c r="DF188" s="17">
        <f t="shared" si="195"/>
        <v>4.0118222378973861E-2</v>
      </c>
      <c r="DG188" s="17" t="str">
        <f t="shared" si="196"/>
        <v/>
      </c>
      <c r="DH188" s="17">
        <f t="shared" si="197"/>
        <v>4.0118222378973861E-2</v>
      </c>
      <c r="DI188" s="17" t="str">
        <f t="shared" si="198"/>
        <v/>
      </c>
      <c r="DJ188" s="17" t="str">
        <f t="shared" si="199"/>
        <v xml:space="preserve">
</v>
      </c>
      <c r="DK188" s="17">
        <f t="shared" si="200"/>
        <v>0.31897438038917031</v>
      </c>
      <c r="DL188" s="17" t="str">
        <f t="shared" si="201"/>
        <v>+</v>
      </c>
      <c r="DM188" s="17">
        <f t="shared" si="202"/>
        <v>0.31897438038917031</v>
      </c>
      <c r="DN188" s="17" t="str">
        <f t="shared" si="203"/>
        <v>moderate</v>
      </c>
      <c r="DO188" s="17" t="str">
        <f t="shared" si="204"/>
        <v>+
moderate</v>
      </c>
      <c r="DP188" s="17">
        <f t="shared" si="205"/>
        <v>-6.1833458769316112E-2</v>
      </c>
      <c r="DQ188" s="17" t="str">
        <f t="shared" si="206"/>
        <v/>
      </c>
      <c r="DR188" s="17">
        <f t="shared" si="207"/>
        <v>6.1833458769316112E-2</v>
      </c>
      <c r="DS188" s="17" t="str">
        <f t="shared" si="208"/>
        <v/>
      </c>
      <c r="DT188" s="17" t="str">
        <f t="shared" si="209"/>
        <v xml:space="preserve">
</v>
      </c>
      <c r="DU188" s="17">
        <f t="shared" si="210"/>
        <v>0.67330739263090089</v>
      </c>
      <c r="DV188" s="17" t="str">
        <f t="shared" si="211"/>
        <v>+</v>
      </c>
      <c r="DW188" s="17">
        <f t="shared" si="212"/>
        <v>0.67330739263090089</v>
      </c>
      <c r="DX188" s="17" t="str">
        <f t="shared" si="213"/>
        <v>Large</v>
      </c>
      <c r="DY188" s="17" t="str">
        <f t="shared" si="214"/>
        <v>+
Large</v>
      </c>
      <c r="DZ188" s="17">
        <f t="shared" si="215"/>
        <v>0.33987037944510606</v>
      </c>
      <c r="EA188" s="17" t="str">
        <f t="shared" si="216"/>
        <v>+</v>
      </c>
      <c r="EB188" s="17">
        <f t="shared" si="217"/>
        <v>0.33987037944510606</v>
      </c>
      <c r="EC188" s="17" t="str">
        <f t="shared" si="218"/>
        <v>moderate</v>
      </c>
      <c r="ED188" s="17" t="str">
        <f t="shared" si="219"/>
        <v>+
moderate</v>
      </c>
      <c r="EE188" s="17">
        <f t="shared" si="220"/>
        <v>0.1995381139962939</v>
      </c>
      <c r="EF188" s="17" t="str">
        <f t="shared" si="221"/>
        <v>+</v>
      </c>
      <c r="EG188" s="17">
        <f t="shared" si="222"/>
        <v>0.1995381139962939</v>
      </c>
      <c r="EH188" s="17" t="str">
        <f t="shared" si="223"/>
        <v>small</v>
      </c>
      <c r="EI188" s="17" t="str">
        <f t="shared" si="224"/>
        <v>+
small</v>
      </c>
    </row>
    <row r="189" spans="1:139" s="27" customFormat="1" x14ac:dyDescent="0.2">
      <c r="A189" s="95" t="s">
        <v>400</v>
      </c>
      <c r="B189" s="95" t="s">
        <v>384</v>
      </c>
      <c r="C189" s="95" t="s">
        <v>401</v>
      </c>
      <c r="D189" s="98">
        <v>2.9</v>
      </c>
      <c r="E189" s="98">
        <v>1.35</v>
      </c>
      <c r="F189" s="126">
        <v>51</v>
      </c>
      <c r="G189" s="98">
        <v>3.11</v>
      </c>
      <c r="H189" s="98">
        <v>1.45</v>
      </c>
      <c r="I189" s="126">
        <v>27</v>
      </c>
      <c r="J189" s="98" t="s">
        <v>442</v>
      </c>
      <c r="K189" s="98" t="s">
        <v>442</v>
      </c>
      <c r="L189" s="126" t="s">
        <v>442</v>
      </c>
      <c r="M189" s="98">
        <v>2.67</v>
      </c>
      <c r="N189" s="98">
        <v>1.2</v>
      </c>
      <c r="O189" s="126">
        <v>24</v>
      </c>
      <c r="P189" s="98">
        <v>3.15</v>
      </c>
      <c r="Q189" s="98">
        <v>1.68</v>
      </c>
      <c r="R189" s="126">
        <v>13</v>
      </c>
      <c r="S189" s="98">
        <v>3.07</v>
      </c>
      <c r="T189" s="98">
        <v>1.27</v>
      </c>
      <c r="U189" s="126">
        <v>14</v>
      </c>
      <c r="V189" s="98">
        <v>3.21</v>
      </c>
      <c r="W189" s="98">
        <v>1.44</v>
      </c>
      <c r="X189" s="126">
        <v>24</v>
      </c>
      <c r="Y189" s="98">
        <v>2.63</v>
      </c>
      <c r="Z189" s="98">
        <v>1.21</v>
      </c>
      <c r="AA189" s="126">
        <v>27</v>
      </c>
      <c r="AB189" s="98">
        <v>3</v>
      </c>
      <c r="AC189" s="98">
        <v>1.43</v>
      </c>
      <c r="AD189" s="126">
        <v>38</v>
      </c>
      <c r="AE189" s="98">
        <v>2.62</v>
      </c>
      <c r="AF189" s="98">
        <v>1.04</v>
      </c>
      <c r="AG189" s="126">
        <v>13</v>
      </c>
      <c r="AH189" s="98">
        <v>3.2758620689655173</v>
      </c>
      <c r="AI189" s="98">
        <v>1.4362854557732663</v>
      </c>
      <c r="AJ189" s="126">
        <v>58</v>
      </c>
      <c r="AK189" s="98">
        <v>3.4666666666666672</v>
      </c>
      <c r="AL189" s="98">
        <v>1.4793599112881346</v>
      </c>
      <c r="AM189" s="126">
        <v>30</v>
      </c>
      <c r="AN189" s="98" t="s">
        <v>442</v>
      </c>
      <c r="AO189" s="98" t="s">
        <v>442</v>
      </c>
      <c r="AP189" s="126" t="s">
        <v>442</v>
      </c>
      <c r="AQ189" s="98">
        <v>3.0714285714285716</v>
      </c>
      <c r="AR189" s="98">
        <v>1.3858697343671664</v>
      </c>
      <c r="AS189" s="126">
        <v>28</v>
      </c>
      <c r="AT189" s="98">
        <v>4</v>
      </c>
      <c r="AU189" s="98">
        <v>1.2247448713915889</v>
      </c>
      <c r="AV189" s="126">
        <v>9</v>
      </c>
      <c r="AW189" s="98">
        <v>3.3181818181818179</v>
      </c>
      <c r="AX189" s="98">
        <v>1.5549112250379176</v>
      </c>
      <c r="AY189" s="126">
        <v>22</v>
      </c>
      <c r="AZ189" s="98">
        <v>3.25</v>
      </c>
      <c r="BA189" s="98">
        <v>1.4521348601882378</v>
      </c>
      <c r="BB189" s="126">
        <v>24</v>
      </c>
      <c r="BC189" s="98">
        <v>3.2941176470588238</v>
      </c>
      <c r="BD189" s="98">
        <v>1.4466138469209351</v>
      </c>
      <c r="BE189" s="126">
        <v>34</v>
      </c>
      <c r="BF189" s="98">
        <v>3.3469387755102038</v>
      </c>
      <c r="BG189" s="98">
        <v>1.4075839289388048</v>
      </c>
      <c r="BH189" s="126">
        <v>49</v>
      </c>
      <c r="BI189" s="98">
        <v>2.8888888888888888</v>
      </c>
      <c r="BJ189" s="98">
        <v>1.6158932858054431</v>
      </c>
      <c r="BK189" s="126">
        <v>9</v>
      </c>
      <c r="BL189" s="7"/>
      <c r="BM189" s="17" t="str">
        <f t="shared" si="151"/>
        <v>N&lt;5</v>
      </c>
      <c r="BN189" s="14" t="str">
        <f t="shared" si="150"/>
        <v>N&lt;5</v>
      </c>
      <c r="BO189" s="14" t="str">
        <f t="shared" si="152"/>
        <v>N&lt;5</v>
      </c>
      <c r="BP189" s="14" t="str">
        <f t="shared" si="153"/>
        <v>N&lt;5</v>
      </c>
      <c r="BQ189" s="14" t="str">
        <f t="shared" si="154"/>
        <v>N&lt;5
N&lt;5</v>
      </c>
      <c r="BR189" s="17">
        <f t="shared" si="155"/>
        <v>0.30344827586206896</v>
      </c>
      <c r="BS189" s="14" t="str">
        <f t="shared" si="156"/>
        <v>ntt</v>
      </c>
      <c r="BT189" s="14">
        <f t="shared" si="157"/>
        <v>0.30344827586206896</v>
      </c>
      <c r="BU189" s="14" t="str">
        <f t="shared" si="158"/>
        <v>moderate</v>
      </c>
      <c r="BV189" s="14" t="str">
        <f t="shared" si="159"/>
        <v>ntt
moderate</v>
      </c>
      <c r="BW189" s="17">
        <f t="shared" si="160"/>
        <v>4.7619047619047665E-2</v>
      </c>
      <c r="BX189" s="14" t="str">
        <f t="shared" si="161"/>
        <v/>
      </c>
      <c r="BY189" s="14">
        <f t="shared" si="162"/>
        <v>4.7619047619047665E-2</v>
      </c>
      <c r="BZ189" s="14" t="str">
        <f t="shared" si="163"/>
        <v/>
      </c>
      <c r="CA189" s="14" t="str">
        <f t="shared" si="164"/>
        <v xml:space="preserve">
</v>
      </c>
      <c r="CB189" s="17">
        <f t="shared" si="165"/>
        <v>0.40277777777777785</v>
      </c>
      <c r="CC189" s="14" t="str">
        <f t="shared" si="166"/>
        <v>women</v>
      </c>
      <c r="CD189" s="14">
        <f t="shared" si="167"/>
        <v>0.40277777777777785</v>
      </c>
      <c r="CE189" s="14" t="str">
        <f t="shared" si="168"/>
        <v>moderate</v>
      </c>
      <c r="CF189" s="14" t="str">
        <f t="shared" si="169"/>
        <v>women
moderate</v>
      </c>
      <c r="CG189" s="17">
        <f t="shared" si="170"/>
        <v>0.26573426573426567</v>
      </c>
      <c r="CH189" s="14" t="str">
        <f t="shared" si="171"/>
        <v>foc</v>
      </c>
      <c r="CI189" s="14">
        <f t="shared" si="172"/>
        <v>0.26573426573426567</v>
      </c>
      <c r="CJ189" s="14" t="str">
        <f t="shared" si="173"/>
        <v>small</v>
      </c>
      <c r="CK189" s="14" t="str">
        <f t="shared" si="174"/>
        <v>foc
small</v>
      </c>
      <c r="CL189" s="17">
        <f t="shared" si="175"/>
        <v>0.26169036764572756</v>
      </c>
      <c r="CM189" s="14" t="str">
        <f t="shared" si="176"/>
        <v>+</v>
      </c>
      <c r="CN189" s="14">
        <f t="shared" si="177"/>
        <v>0.26169036764572756</v>
      </c>
      <c r="CO189" s="14" t="str">
        <f t="shared" si="178"/>
        <v>small</v>
      </c>
      <c r="CP189" s="14" t="str">
        <f t="shared" si="179"/>
        <v>+
small</v>
      </c>
      <c r="CQ189" s="17">
        <f t="shared" si="180"/>
        <v>0.24109526285331351</v>
      </c>
      <c r="CR189" s="17" t="str">
        <f t="shared" si="181"/>
        <v>+</v>
      </c>
      <c r="CS189" s="17">
        <f t="shared" si="182"/>
        <v>0.24109526285331351</v>
      </c>
      <c r="CT189" s="17" t="str">
        <f t="shared" si="183"/>
        <v>small</v>
      </c>
      <c r="CU189" s="17" t="str">
        <f t="shared" si="184"/>
        <v>+
small</v>
      </c>
      <c r="CV189" s="151" t="str">
        <f t="shared" si="185"/>
        <v>N&lt;5</v>
      </c>
      <c r="CW189" s="17" t="str">
        <f t="shared" si="186"/>
        <v>N&lt;5</v>
      </c>
      <c r="CX189" s="17" t="str">
        <f t="shared" si="187"/>
        <v>N&lt;5</v>
      </c>
      <c r="CY189" s="17" t="str">
        <f t="shared" si="188"/>
        <v>N&lt;5</v>
      </c>
      <c r="CZ189" s="17" t="str">
        <f t="shared" si="189"/>
        <v>N&lt;5
N&lt;5</v>
      </c>
      <c r="DA189" s="17">
        <f t="shared" si="190"/>
        <v>0.28965822795161705</v>
      </c>
      <c r="DB189" s="17" t="str">
        <f t="shared" si="191"/>
        <v>+</v>
      </c>
      <c r="DC189" s="17">
        <f t="shared" si="192"/>
        <v>0.28965822795161705</v>
      </c>
      <c r="DD189" s="17" t="str">
        <f t="shared" si="193"/>
        <v>small</v>
      </c>
      <c r="DE189" s="17" t="str">
        <f t="shared" si="194"/>
        <v>+
small</v>
      </c>
      <c r="DF189" s="17">
        <f t="shared" si="195"/>
        <v>0.69402209378856727</v>
      </c>
      <c r="DG189" s="17" t="str">
        <f t="shared" si="196"/>
        <v>+</v>
      </c>
      <c r="DH189" s="17">
        <f t="shared" si="197"/>
        <v>0.69402209378856727</v>
      </c>
      <c r="DI189" s="17" t="str">
        <f t="shared" si="198"/>
        <v>Large</v>
      </c>
      <c r="DJ189" s="17" t="str">
        <f t="shared" si="199"/>
        <v>+
Large</v>
      </c>
      <c r="DK189" s="17">
        <f t="shared" si="200"/>
        <v>0.15961156764802825</v>
      </c>
      <c r="DL189" s="17" t="str">
        <f t="shared" si="201"/>
        <v>+</v>
      </c>
      <c r="DM189" s="17">
        <f t="shared" si="202"/>
        <v>0.15961156764802825</v>
      </c>
      <c r="DN189" s="17" t="str">
        <f t="shared" si="203"/>
        <v>small</v>
      </c>
      <c r="DO189" s="17" t="str">
        <f t="shared" si="204"/>
        <v>+
small</v>
      </c>
      <c r="DP189" s="17">
        <f t="shared" si="205"/>
        <v>2.7545650956148041E-2</v>
      </c>
      <c r="DQ189" s="17" t="str">
        <f t="shared" si="206"/>
        <v/>
      </c>
      <c r="DR189" s="17">
        <f t="shared" si="207"/>
        <v>2.7545650956148041E-2</v>
      </c>
      <c r="DS189" s="17" t="str">
        <f t="shared" si="208"/>
        <v/>
      </c>
      <c r="DT189" s="17" t="str">
        <f t="shared" si="209"/>
        <v xml:space="preserve">
</v>
      </c>
      <c r="DU189" s="17">
        <f t="shared" si="210"/>
        <v>0.45908425975070966</v>
      </c>
      <c r="DV189" s="17" t="str">
        <f t="shared" si="211"/>
        <v>+</v>
      </c>
      <c r="DW189" s="17">
        <f t="shared" si="212"/>
        <v>0.45908425975070966</v>
      </c>
      <c r="DX189" s="17" t="str">
        <f t="shared" si="213"/>
        <v>moderate</v>
      </c>
      <c r="DY189" s="17" t="str">
        <f t="shared" si="214"/>
        <v>+
moderate</v>
      </c>
      <c r="DZ189" s="17">
        <f t="shared" si="215"/>
        <v>0.24647821588284635</v>
      </c>
      <c r="EA189" s="17" t="str">
        <f t="shared" si="216"/>
        <v>+</v>
      </c>
      <c r="EB189" s="17">
        <f t="shared" si="217"/>
        <v>0.24647821588284635</v>
      </c>
      <c r="EC189" s="17" t="str">
        <f t="shared" si="218"/>
        <v>small</v>
      </c>
      <c r="ED189" s="17" t="str">
        <f t="shared" si="219"/>
        <v>+
small</v>
      </c>
      <c r="EE189" s="17">
        <f t="shared" si="220"/>
        <v>0.1664026277297519</v>
      </c>
      <c r="EF189" s="17" t="str">
        <f t="shared" si="221"/>
        <v>+</v>
      </c>
      <c r="EG189" s="17">
        <f t="shared" si="222"/>
        <v>0.1664026277297519</v>
      </c>
      <c r="EH189" s="17" t="str">
        <f t="shared" si="223"/>
        <v>small</v>
      </c>
      <c r="EI189" s="17" t="str">
        <f t="shared" si="224"/>
        <v>+
small</v>
      </c>
    </row>
    <row r="190" spans="1:139" x14ac:dyDescent="0.2">
      <c r="A190" s="2" t="s">
        <v>402</v>
      </c>
      <c r="B190" s="2" t="s">
        <v>384</v>
      </c>
      <c r="C190" s="2" t="s">
        <v>403</v>
      </c>
      <c r="D190" s="32">
        <v>2.31</v>
      </c>
      <c r="E190" s="32">
        <v>1.0900000000000001</v>
      </c>
      <c r="F190" s="125">
        <v>48</v>
      </c>
      <c r="G190" s="32">
        <v>2.76</v>
      </c>
      <c r="H190" s="32">
        <v>1.2</v>
      </c>
      <c r="I190" s="125">
        <v>25</v>
      </c>
      <c r="J190" s="32" t="s">
        <v>442</v>
      </c>
      <c r="K190" s="32" t="s">
        <v>442</v>
      </c>
      <c r="L190" s="125" t="s">
        <v>442</v>
      </c>
      <c r="M190" s="32">
        <v>1.79</v>
      </c>
      <c r="N190" s="32">
        <v>0.71</v>
      </c>
      <c r="O190" s="125">
        <v>19</v>
      </c>
      <c r="P190" s="32">
        <v>3</v>
      </c>
      <c r="Q190" s="32">
        <v>1.1499999999999999</v>
      </c>
      <c r="R190" s="125">
        <v>10</v>
      </c>
      <c r="S190" s="32">
        <v>2.33</v>
      </c>
      <c r="T190" s="32">
        <v>1.23</v>
      </c>
      <c r="U190" s="125">
        <v>12</v>
      </c>
      <c r="V190" s="32">
        <v>2.68</v>
      </c>
      <c r="W190" s="32">
        <v>1.25</v>
      </c>
      <c r="X190" s="125">
        <v>22</v>
      </c>
      <c r="Y190" s="32">
        <v>2</v>
      </c>
      <c r="Z190" s="32">
        <v>0.85</v>
      </c>
      <c r="AA190" s="125">
        <v>26</v>
      </c>
      <c r="AB190" s="32">
        <v>2.35</v>
      </c>
      <c r="AC190" s="32">
        <v>1.1399999999999999</v>
      </c>
      <c r="AD190" s="125">
        <v>37</v>
      </c>
      <c r="AE190" s="32">
        <v>2.1800000000000002</v>
      </c>
      <c r="AF190" s="32">
        <v>0.98</v>
      </c>
      <c r="AG190" s="125">
        <v>11</v>
      </c>
      <c r="AH190" s="32">
        <v>2.4912280701754379</v>
      </c>
      <c r="AI190" s="32">
        <v>1.1970619839773164</v>
      </c>
      <c r="AJ190" s="125">
        <v>57</v>
      </c>
      <c r="AK190" s="32">
        <v>2.75</v>
      </c>
      <c r="AL190" s="32">
        <v>1.2360330811826103</v>
      </c>
      <c r="AM190" s="125">
        <v>28</v>
      </c>
      <c r="AN190" s="32" t="s">
        <v>442</v>
      </c>
      <c r="AO190" s="32" t="s">
        <v>442</v>
      </c>
      <c r="AP190" s="125" t="s">
        <v>442</v>
      </c>
      <c r="AQ190" s="32">
        <v>2.2800000000000002</v>
      </c>
      <c r="AR190" s="32">
        <v>1.1000000000000001</v>
      </c>
      <c r="AS190" s="125">
        <v>25</v>
      </c>
      <c r="AT190" s="32">
        <v>2.5714285714285716</v>
      </c>
      <c r="AU190" s="32">
        <v>1.3972762620115438</v>
      </c>
      <c r="AV190" s="125">
        <v>7</v>
      </c>
      <c r="AW190" s="32">
        <v>2.5294117647058822</v>
      </c>
      <c r="AX190" s="32">
        <v>1.1245914290767742</v>
      </c>
      <c r="AY190" s="125">
        <v>17</v>
      </c>
      <c r="AZ190" s="32">
        <v>2.3703703703703702</v>
      </c>
      <c r="BA190" s="32">
        <v>1.24493274913047</v>
      </c>
      <c r="BB190" s="125">
        <v>27</v>
      </c>
      <c r="BC190" s="32">
        <v>2.5999999999999996</v>
      </c>
      <c r="BD190" s="32">
        <v>1.1626367179523596</v>
      </c>
      <c r="BE190" s="125">
        <v>30</v>
      </c>
      <c r="BF190" s="32">
        <v>2.4285714285714293</v>
      </c>
      <c r="BG190" s="32">
        <v>1.1180339887498951</v>
      </c>
      <c r="BH190" s="125">
        <v>49</v>
      </c>
      <c r="BI190" s="32">
        <v>2.8750000000000004</v>
      </c>
      <c r="BJ190" s="32">
        <v>1.6420805617960927</v>
      </c>
      <c r="BK190" s="125">
        <v>8</v>
      </c>
      <c r="BL190" s="6"/>
      <c r="BM190" s="17" t="str">
        <f t="shared" si="151"/>
        <v>N&lt;5</v>
      </c>
      <c r="BN190" s="14" t="str">
        <f t="shared" si="150"/>
        <v>N&lt;5</v>
      </c>
      <c r="BO190" s="14" t="str">
        <f t="shared" si="152"/>
        <v>N&lt;5</v>
      </c>
      <c r="BP190" s="14" t="str">
        <f t="shared" si="153"/>
        <v>N&lt;5</v>
      </c>
      <c r="BQ190" s="14" t="str">
        <f t="shared" si="154"/>
        <v>N&lt;5
N&lt;5</v>
      </c>
      <c r="BR190" s="17">
        <f t="shared" si="155"/>
        <v>0.80833333333333313</v>
      </c>
      <c r="BS190" s="14" t="str">
        <f t="shared" si="156"/>
        <v>ntt</v>
      </c>
      <c r="BT190" s="14">
        <f t="shared" si="157"/>
        <v>0.80833333333333313</v>
      </c>
      <c r="BU190" s="14" t="str">
        <f t="shared" si="158"/>
        <v>Large</v>
      </c>
      <c r="BV190" s="14" t="str">
        <f t="shared" si="159"/>
        <v>ntt
Large</v>
      </c>
      <c r="BW190" s="17">
        <f t="shared" si="160"/>
        <v>0.58260869565217388</v>
      </c>
      <c r="BX190" s="14" t="str">
        <f t="shared" si="161"/>
        <v>assoc</v>
      </c>
      <c r="BY190" s="14">
        <f t="shared" si="162"/>
        <v>0.58260869565217388</v>
      </c>
      <c r="BZ190" s="14" t="str">
        <f t="shared" si="163"/>
        <v>Large</v>
      </c>
      <c r="CA190" s="14" t="str">
        <f t="shared" si="164"/>
        <v>assoc
Large</v>
      </c>
      <c r="CB190" s="17">
        <f t="shared" si="165"/>
        <v>0.54400000000000015</v>
      </c>
      <c r="CC190" s="14" t="str">
        <f t="shared" si="166"/>
        <v>women</v>
      </c>
      <c r="CD190" s="14">
        <f t="shared" si="167"/>
        <v>0.54400000000000015</v>
      </c>
      <c r="CE190" s="14" t="str">
        <f t="shared" si="168"/>
        <v>Large</v>
      </c>
      <c r="CF190" s="14" t="str">
        <f t="shared" si="169"/>
        <v>women
Large</v>
      </c>
      <c r="CG190" s="17">
        <f t="shared" si="170"/>
        <v>0.14912280701754382</v>
      </c>
      <c r="CH190" s="14" t="str">
        <f t="shared" si="171"/>
        <v>foc</v>
      </c>
      <c r="CI190" s="14">
        <f t="shared" si="172"/>
        <v>0.14912280701754382</v>
      </c>
      <c r="CJ190" s="14" t="str">
        <f t="shared" si="173"/>
        <v>small</v>
      </c>
      <c r="CK190" s="14" t="str">
        <f t="shared" si="174"/>
        <v>foc
small</v>
      </c>
      <c r="CL190" s="17">
        <f t="shared" si="175"/>
        <v>0.15139405695041436</v>
      </c>
      <c r="CM190" s="14" t="str">
        <f t="shared" si="176"/>
        <v>+</v>
      </c>
      <c r="CN190" s="14">
        <f t="shared" si="177"/>
        <v>0.15139405695041436</v>
      </c>
      <c r="CO190" s="14" t="str">
        <f t="shared" si="178"/>
        <v>small</v>
      </c>
      <c r="CP190" s="14" t="str">
        <f t="shared" si="179"/>
        <v>+
small</v>
      </c>
      <c r="CQ190" s="17">
        <f t="shared" si="180"/>
        <v>-8.090398349558733E-3</v>
      </c>
      <c r="CR190" s="17" t="str">
        <f t="shared" si="181"/>
        <v/>
      </c>
      <c r="CS190" s="17">
        <f t="shared" si="182"/>
        <v>8.090398349558733E-3</v>
      </c>
      <c r="CT190" s="17" t="str">
        <f t="shared" si="183"/>
        <v/>
      </c>
      <c r="CU190" s="17" t="str">
        <f t="shared" si="184"/>
        <v xml:space="preserve">
</v>
      </c>
      <c r="CV190" s="151" t="str">
        <f t="shared" si="185"/>
        <v>N&lt;5</v>
      </c>
      <c r="CW190" s="17" t="str">
        <f t="shared" si="186"/>
        <v>N&lt;5</v>
      </c>
      <c r="CX190" s="17" t="str">
        <f t="shared" si="187"/>
        <v>N&lt;5</v>
      </c>
      <c r="CY190" s="17" t="str">
        <f t="shared" si="188"/>
        <v>N&lt;5</v>
      </c>
      <c r="CZ190" s="17" t="str">
        <f t="shared" si="189"/>
        <v>N&lt;5
N&lt;5</v>
      </c>
      <c r="DA190" s="17">
        <f t="shared" si="190"/>
        <v>0.4454545454545456</v>
      </c>
      <c r="DB190" s="17" t="str">
        <f t="shared" si="191"/>
        <v>+</v>
      </c>
      <c r="DC190" s="17">
        <f t="shared" si="192"/>
        <v>0.4454545454545456</v>
      </c>
      <c r="DD190" s="17" t="str">
        <f t="shared" si="193"/>
        <v>moderate</v>
      </c>
      <c r="DE190" s="17" t="str">
        <f t="shared" si="194"/>
        <v>+
moderate</v>
      </c>
      <c r="DF190" s="17">
        <f t="shared" si="195"/>
        <v>-0.30671917946594851</v>
      </c>
      <c r="DG190" s="17" t="str">
        <f t="shared" si="196"/>
        <v>-</v>
      </c>
      <c r="DH190" s="17">
        <f t="shared" si="197"/>
        <v>0.30671917946594851</v>
      </c>
      <c r="DI190" s="17" t="str">
        <f t="shared" si="198"/>
        <v>moderate</v>
      </c>
      <c r="DJ190" s="17" t="str">
        <f t="shared" si="199"/>
        <v>-
moderate</v>
      </c>
      <c r="DK190" s="17">
        <f t="shared" si="200"/>
        <v>0.177319299747454</v>
      </c>
      <c r="DL190" s="17" t="str">
        <f t="shared" si="201"/>
        <v>+</v>
      </c>
      <c r="DM190" s="17">
        <f t="shared" si="202"/>
        <v>0.177319299747454</v>
      </c>
      <c r="DN190" s="17" t="str">
        <f t="shared" si="203"/>
        <v>small</v>
      </c>
      <c r="DO190" s="17" t="str">
        <f t="shared" si="204"/>
        <v>+
small</v>
      </c>
      <c r="DP190" s="17">
        <f t="shared" si="205"/>
        <v>-0.2487119323079037</v>
      </c>
      <c r="DQ190" s="17" t="str">
        <f t="shared" si="206"/>
        <v>-</v>
      </c>
      <c r="DR190" s="17">
        <f t="shared" si="207"/>
        <v>0.2487119323079037</v>
      </c>
      <c r="DS190" s="17" t="str">
        <f t="shared" si="208"/>
        <v>small</v>
      </c>
      <c r="DT190" s="17" t="str">
        <f t="shared" si="209"/>
        <v>-
small</v>
      </c>
      <c r="DU190" s="17">
        <f t="shared" si="210"/>
        <v>0.51606833909109806</v>
      </c>
      <c r="DV190" s="17" t="str">
        <f t="shared" si="211"/>
        <v>+</v>
      </c>
      <c r="DW190" s="17">
        <f t="shared" si="212"/>
        <v>0.51606833909109806</v>
      </c>
      <c r="DX190" s="17" t="str">
        <f t="shared" si="213"/>
        <v>Large</v>
      </c>
      <c r="DY190" s="17" t="str">
        <f t="shared" si="214"/>
        <v>+
Large</v>
      </c>
      <c r="DZ190" s="17">
        <f t="shared" si="215"/>
        <v>7.0276422149993911E-2</v>
      </c>
      <c r="EA190" s="17" t="str">
        <f t="shared" si="216"/>
        <v/>
      </c>
      <c r="EB190" s="17">
        <f t="shared" si="217"/>
        <v>7.0276422149993911E-2</v>
      </c>
      <c r="EC190" s="17" t="str">
        <f t="shared" si="218"/>
        <v/>
      </c>
      <c r="ED190" s="17" t="str">
        <f t="shared" si="219"/>
        <v xml:space="preserve">
</v>
      </c>
      <c r="EE190" s="17">
        <f t="shared" si="220"/>
        <v>0.42324354612651627</v>
      </c>
      <c r="EF190" s="17" t="str">
        <f t="shared" si="221"/>
        <v>+</v>
      </c>
      <c r="EG190" s="17">
        <f t="shared" si="222"/>
        <v>0.42324354612651627</v>
      </c>
      <c r="EH190" s="17" t="str">
        <f t="shared" si="223"/>
        <v>moderate</v>
      </c>
      <c r="EI190" s="17" t="str">
        <f t="shared" si="224"/>
        <v>+
moderate</v>
      </c>
    </row>
    <row r="191" spans="1:139" s="117" customFormat="1" x14ac:dyDescent="0.2">
      <c r="A191" s="113"/>
      <c r="B191" s="113" t="s">
        <v>404</v>
      </c>
      <c r="C191" s="114" t="s">
        <v>405</v>
      </c>
      <c r="D191" s="115">
        <v>3.2</v>
      </c>
      <c r="E191" s="115">
        <v>0.94</v>
      </c>
      <c r="F191" s="128">
        <v>62</v>
      </c>
      <c r="G191" s="115">
        <v>3.31</v>
      </c>
      <c r="H191" s="115">
        <v>0.97</v>
      </c>
      <c r="I191" s="128">
        <v>31</v>
      </c>
      <c r="J191" s="115">
        <v>3.41</v>
      </c>
      <c r="K191" s="115">
        <v>0.89</v>
      </c>
      <c r="L191" s="128">
        <v>5</v>
      </c>
      <c r="M191" s="115">
        <v>3.02</v>
      </c>
      <c r="N191" s="115">
        <v>0.93</v>
      </c>
      <c r="O191" s="128">
        <v>26</v>
      </c>
      <c r="P191" s="115">
        <v>3.32</v>
      </c>
      <c r="Q191" s="115">
        <v>1.04</v>
      </c>
      <c r="R191" s="128">
        <v>14</v>
      </c>
      <c r="S191" s="115">
        <v>3.22</v>
      </c>
      <c r="T191" s="115">
        <v>0.99</v>
      </c>
      <c r="U191" s="128">
        <v>14</v>
      </c>
      <c r="V191" s="115">
        <v>3.45</v>
      </c>
      <c r="W191" s="115">
        <v>0.88</v>
      </c>
      <c r="X191" s="128">
        <v>29</v>
      </c>
      <c r="Y191" s="115">
        <v>2.98</v>
      </c>
      <c r="Z191" s="115">
        <v>0.95</v>
      </c>
      <c r="AA191" s="128">
        <v>33</v>
      </c>
      <c r="AB191" s="115">
        <v>3.17</v>
      </c>
      <c r="AC191" s="115">
        <v>0.95</v>
      </c>
      <c r="AD191" s="128">
        <v>47</v>
      </c>
      <c r="AE191" s="115">
        <v>3.29</v>
      </c>
      <c r="AF191" s="115">
        <v>0.96</v>
      </c>
      <c r="AG191" s="128">
        <v>15</v>
      </c>
      <c r="AH191" s="115">
        <v>3.156438356164383</v>
      </c>
      <c r="AI191" s="115">
        <v>0.76476824714530645</v>
      </c>
      <c r="AJ191" s="128">
        <v>73</v>
      </c>
      <c r="AK191" s="115">
        <v>3.2580555555555559</v>
      </c>
      <c r="AL191" s="115">
        <v>0.79445873558019542</v>
      </c>
      <c r="AM191" s="128">
        <v>36</v>
      </c>
      <c r="AN191" s="115">
        <v>3.0799999999999996</v>
      </c>
      <c r="AO191" s="115">
        <v>0.55760200860470366</v>
      </c>
      <c r="AP191" s="128">
        <v>6</v>
      </c>
      <c r="AQ191" s="115">
        <v>3.0532258064516129</v>
      </c>
      <c r="AR191" s="115">
        <v>0.76872789766286043</v>
      </c>
      <c r="AS191" s="128">
        <v>31</v>
      </c>
      <c r="AT191" s="115">
        <v>3.3940000000000001</v>
      </c>
      <c r="AU191" s="115">
        <v>0.82732769270169559</v>
      </c>
      <c r="AV191" s="128">
        <v>10</v>
      </c>
      <c r="AW191" s="115">
        <v>3.2086363636363635</v>
      </c>
      <c r="AX191" s="115">
        <v>0.84075530359283479</v>
      </c>
      <c r="AY191" s="128">
        <v>22</v>
      </c>
      <c r="AZ191" s="115">
        <v>3.1367647058823525</v>
      </c>
      <c r="BA191" s="115">
        <v>0.77136526185810683</v>
      </c>
      <c r="BB191" s="128">
        <v>34</v>
      </c>
      <c r="BC191" s="115">
        <v>3.1735897435897433</v>
      </c>
      <c r="BD191" s="115">
        <v>0.76864366934123196</v>
      </c>
      <c r="BE191" s="128">
        <v>39</v>
      </c>
      <c r="BF191" s="115">
        <v>3.1878688524590171</v>
      </c>
      <c r="BG191" s="115">
        <v>0.72858336231826926</v>
      </c>
      <c r="BH191" s="128">
        <v>61</v>
      </c>
      <c r="BI191" s="115">
        <v>2.996666666666667</v>
      </c>
      <c r="BJ191" s="115">
        <v>0.94839896987534</v>
      </c>
      <c r="BK191" s="128">
        <v>12</v>
      </c>
      <c r="BL191" s="118"/>
      <c r="BM191" s="151">
        <f t="shared" si="151"/>
        <v>-0.10309278350515473</v>
      </c>
      <c r="BN191" s="106" t="str">
        <f t="shared" si="150"/>
        <v>tenured</v>
      </c>
      <c r="BO191" s="106">
        <f t="shared" si="152"/>
        <v>0.10309278350515473</v>
      </c>
      <c r="BP191" s="106" t="str">
        <f t="shared" si="153"/>
        <v>small</v>
      </c>
      <c r="BQ191" s="106" t="str">
        <f t="shared" si="154"/>
        <v>tenured
small</v>
      </c>
      <c r="BR191" s="151">
        <f t="shared" si="155"/>
        <v>0.2989690721649485</v>
      </c>
      <c r="BS191" s="106" t="str">
        <f t="shared" si="156"/>
        <v>ntt</v>
      </c>
      <c r="BT191" s="106">
        <f t="shared" si="157"/>
        <v>0.2989690721649485</v>
      </c>
      <c r="BU191" s="106" t="str">
        <f t="shared" si="158"/>
        <v>small</v>
      </c>
      <c r="BV191" s="106" t="str">
        <f t="shared" si="159"/>
        <v>ntt
small</v>
      </c>
      <c r="BW191" s="151">
        <f t="shared" si="160"/>
        <v>9.6153846153845812E-2</v>
      </c>
      <c r="BX191" s="106" t="str">
        <f t="shared" si="161"/>
        <v/>
      </c>
      <c r="BY191" s="106">
        <f t="shared" si="162"/>
        <v>9.6153846153845812E-2</v>
      </c>
      <c r="BZ191" s="106" t="str">
        <f t="shared" si="163"/>
        <v/>
      </c>
      <c r="CA191" s="106" t="str">
        <f t="shared" si="164"/>
        <v xml:space="preserve">
</v>
      </c>
      <c r="CB191" s="151">
        <f t="shared" si="165"/>
        <v>0.53409090909090928</v>
      </c>
      <c r="CC191" s="106" t="str">
        <f t="shared" si="166"/>
        <v>women</v>
      </c>
      <c r="CD191" s="106">
        <f t="shared" si="167"/>
        <v>0.53409090909090928</v>
      </c>
      <c r="CE191" s="106" t="str">
        <f t="shared" si="168"/>
        <v>Large</v>
      </c>
      <c r="CF191" s="106" t="str">
        <f t="shared" si="169"/>
        <v>women
Large</v>
      </c>
      <c r="CG191" s="151">
        <f t="shared" si="170"/>
        <v>-0.12631578947368433</v>
      </c>
      <c r="CH191" s="106" t="str">
        <f t="shared" si="171"/>
        <v>white</v>
      </c>
      <c r="CI191" s="106">
        <f t="shared" si="172"/>
        <v>0.12631578947368433</v>
      </c>
      <c r="CJ191" s="106" t="str">
        <f t="shared" si="173"/>
        <v>small</v>
      </c>
      <c r="CK191" s="106" t="str">
        <f t="shared" si="174"/>
        <v>white
small</v>
      </c>
      <c r="CL191" s="151">
        <f t="shared" si="175"/>
        <v>-5.6960581193351359E-2</v>
      </c>
      <c r="CM191" s="106" t="str">
        <f t="shared" si="176"/>
        <v/>
      </c>
      <c r="CN191" s="106">
        <f t="shared" si="177"/>
        <v>5.6960581193351359E-2</v>
      </c>
      <c r="CO191" s="106" t="str">
        <f t="shared" si="178"/>
        <v/>
      </c>
      <c r="CP191" s="106" t="str">
        <f t="shared" si="179"/>
        <v xml:space="preserve">
</v>
      </c>
      <c r="CQ191" s="151">
        <f t="shared" si="180"/>
        <v>-6.5383439212244238E-2</v>
      </c>
      <c r="CR191" s="151" t="str">
        <f t="shared" si="181"/>
        <v/>
      </c>
      <c r="CS191" s="151">
        <f t="shared" si="182"/>
        <v>6.5383439212244238E-2</v>
      </c>
      <c r="CT191" s="151" t="str">
        <f t="shared" si="183"/>
        <v/>
      </c>
      <c r="CU191" s="151" t="str">
        <f t="shared" si="184"/>
        <v xml:space="preserve">
</v>
      </c>
      <c r="CV191" s="151">
        <f t="shared" si="185"/>
        <v>-0.59181996281857874</v>
      </c>
      <c r="CW191" s="151" t="str">
        <f t="shared" si="186"/>
        <v>-</v>
      </c>
      <c r="CX191" s="151">
        <f t="shared" si="187"/>
        <v>0.59181996281857874</v>
      </c>
      <c r="CY191" s="151" t="str">
        <f t="shared" si="188"/>
        <v>Large</v>
      </c>
      <c r="CZ191" s="151" t="str">
        <f t="shared" si="189"/>
        <v>-
Large</v>
      </c>
      <c r="DA191" s="151">
        <f t="shared" si="190"/>
        <v>4.3221803908285714E-2</v>
      </c>
      <c r="DB191" s="151" t="str">
        <f t="shared" si="191"/>
        <v/>
      </c>
      <c r="DC191" s="151">
        <f t="shared" si="192"/>
        <v>4.3221803908285714E-2</v>
      </c>
      <c r="DD191" s="151" t="str">
        <f t="shared" si="193"/>
        <v/>
      </c>
      <c r="DE191" s="151" t="str">
        <f t="shared" si="194"/>
        <v xml:space="preserve">
</v>
      </c>
      <c r="DF191" s="151">
        <f t="shared" si="195"/>
        <v>8.9444606596387685E-2</v>
      </c>
      <c r="DG191" s="151" t="str">
        <f t="shared" si="196"/>
        <v/>
      </c>
      <c r="DH191" s="151">
        <f t="shared" si="197"/>
        <v>8.9444606596387685E-2</v>
      </c>
      <c r="DI191" s="151" t="str">
        <f t="shared" si="198"/>
        <v/>
      </c>
      <c r="DJ191" s="151" t="str">
        <f t="shared" si="199"/>
        <v xml:space="preserve">
</v>
      </c>
      <c r="DK191" s="151">
        <f t="shared" si="200"/>
        <v>-1.3515985346837522E-2</v>
      </c>
      <c r="DL191" s="151" t="str">
        <f t="shared" si="201"/>
        <v/>
      </c>
      <c r="DM191" s="151">
        <f t="shared" si="202"/>
        <v>1.3515985346837522E-2</v>
      </c>
      <c r="DN191" s="151" t="str">
        <f t="shared" si="203"/>
        <v/>
      </c>
      <c r="DO191" s="151" t="str">
        <f t="shared" si="204"/>
        <v xml:space="preserve">
</v>
      </c>
      <c r="DP191" s="151">
        <f t="shared" si="205"/>
        <v>-0.4060790777161904</v>
      </c>
      <c r="DQ191" s="151" t="str">
        <f t="shared" si="206"/>
        <v>-</v>
      </c>
      <c r="DR191" s="151">
        <f t="shared" si="207"/>
        <v>0.4060790777161904</v>
      </c>
      <c r="DS191" s="151" t="str">
        <f t="shared" si="208"/>
        <v>moderate</v>
      </c>
      <c r="DT191" s="151" t="str">
        <f t="shared" si="209"/>
        <v>-
moderate</v>
      </c>
      <c r="DU191" s="151">
        <f t="shared" si="210"/>
        <v>0.25185889289332197</v>
      </c>
      <c r="DV191" s="151" t="str">
        <f t="shared" si="211"/>
        <v>+</v>
      </c>
      <c r="DW191" s="151">
        <f t="shared" si="212"/>
        <v>0.25185889289332197</v>
      </c>
      <c r="DX191" s="151" t="str">
        <f t="shared" si="213"/>
        <v>small</v>
      </c>
      <c r="DY191" s="151" t="str">
        <f t="shared" si="214"/>
        <v>+
small</v>
      </c>
      <c r="DZ191" s="151">
        <f t="shared" si="215"/>
        <v>2.4525474205395654E-2</v>
      </c>
      <c r="EA191" s="151" t="str">
        <f t="shared" si="216"/>
        <v/>
      </c>
      <c r="EB191" s="151">
        <f t="shared" si="217"/>
        <v>2.4525474205395654E-2</v>
      </c>
      <c r="EC191" s="151" t="str">
        <f t="shared" si="218"/>
        <v/>
      </c>
      <c r="ED191" s="151" t="str">
        <f t="shared" si="219"/>
        <v xml:space="preserve">
</v>
      </c>
      <c r="EE191" s="151">
        <f t="shared" si="220"/>
        <v>-0.30929318003359862</v>
      </c>
      <c r="EF191" s="151" t="str">
        <f t="shared" si="221"/>
        <v>-</v>
      </c>
      <c r="EG191" s="151">
        <f t="shared" si="222"/>
        <v>0.30929318003359862</v>
      </c>
      <c r="EH191" s="151" t="str">
        <f t="shared" si="223"/>
        <v>moderate</v>
      </c>
      <c r="EI191" s="151" t="str">
        <f t="shared" si="224"/>
        <v>-
moderate</v>
      </c>
    </row>
    <row r="192" spans="1:139" x14ac:dyDescent="0.2">
      <c r="A192" s="2" t="s">
        <v>406</v>
      </c>
      <c r="B192" s="2" t="s">
        <v>404</v>
      </c>
      <c r="C192" s="2" t="s">
        <v>407</v>
      </c>
      <c r="D192" s="31">
        <v>3.25</v>
      </c>
      <c r="E192" s="31">
        <v>1.27</v>
      </c>
      <c r="F192" s="125">
        <v>57</v>
      </c>
      <c r="G192" s="31">
        <v>3.48</v>
      </c>
      <c r="H192" s="31">
        <v>1.35</v>
      </c>
      <c r="I192" s="125">
        <v>29</v>
      </c>
      <c r="J192" s="31" t="s">
        <v>442</v>
      </c>
      <c r="K192" s="31" t="s">
        <v>442</v>
      </c>
      <c r="L192" s="125" t="s">
        <v>442</v>
      </c>
      <c r="M192" s="31">
        <v>2.92</v>
      </c>
      <c r="N192" s="31">
        <v>1.1399999999999999</v>
      </c>
      <c r="O192" s="125">
        <v>24</v>
      </c>
      <c r="P192" s="31">
        <v>3.25</v>
      </c>
      <c r="Q192" s="31">
        <v>1.42</v>
      </c>
      <c r="R192" s="125">
        <v>12</v>
      </c>
      <c r="S192" s="31">
        <v>3.57</v>
      </c>
      <c r="T192" s="31">
        <v>1.45</v>
      </c>
      <c r="U192" s="125">
        <v>14</v>
      </c>
      <c r="V192" s="31">
        <v>3.54</v>
      </c>
      <c r="W192" s="31">
        <v>1.24</v>
      </c>
      <c r="X192" s="125">
        <v>26</v>
      </c>
      <c r="Y192" s="31">
        <v>3</v>
      </c>
      <c r="Z192" s="31">
        <v>1.26</v>
      </c>
      <c r="AA192" s="125">
        <v>31</v>
      </c>
      <c r="AB192" s="31">
        <v>3.21</v>
      </c>
      <c r="AC192" s="31">
        <v>1.28</v>
      </c>
      <c r="AD192" s="125">
        <v>42</v>
      </c>
      <c r="AE192" s="31">
        <v>3.33</v>
      </c>
      <c r="AF192" s="31">
        <v>1.29</v>
      </c>
      <c r="AG192" s="125">
        <v>15</v>
      </c>
      <c r="AH192" s="31">
        <v>3.347222222222221</v>
      </c>
      <c r="AI192" s="31">
        <v>1.1278762571001317</v>
      </c>
      <c r="AJ192" s="125">
        <v>72</v>
      </c>
      <c r="AK192" s="31">
        <v>3.6285714285714277</v>
      </c>
      <c r="AL192" s="31">
        <v>1.0595702315704478</v>
      </c>
      <c r="AM192" s="125">
        <v>35</v>
      </c>
      <c r="AN192" s="31">
        <v>3.166666666666667</v>
      </c>
      <c r="AO192" s="31">
        <v>1.1690451944500122</v>
      </c>
      <c r="AP192" s="125">
        <v>6</v>
      </c>
      <c r="AQ192" s="31">
        <v>3.0645161290322576</v>
      </c>
      <c r="AR192" s="31">
        <v>1.1528366137768682</v>
      </c>
      <c r="AS192" s="125">
        <v>31</v>
      </c>
      <c r="AT192" s="31">
        <v>3.5999999999999996</v>
      </c>
      <c r="AU192" s="31">
        <v>1.2649110640673518</v>
      </c>
      <c r="AV192" s="125">
        <v>10</v>
      </c>
      <c r="AW192" s="31">
        <v>3.7142857142857149</v>
      </c>
      <c r="AX192" s="31">
        <v>1.0555973258234956</v>
      </c>
      <c r="AY192" s="125">
        <v>21</v>
      </c>
      <c r="AZ192" s="31">
        <v>3.2727272727272725</v>
      </c>
      <c r="BA192" s="31">
        <v>1.0975178606954215</v>
      </c>
      <c r="BB192" s="125">
        <v>33</v>
      </c>
      <c r="BC192" s="31">
        <v>3.4102564102564106</v>
      </c>
      <c r="BD192" s="31">
        <v>1.1634329582374268</v>
      </c>
      <c r="BE192" s="125">
        <v>39</v>
      </c>
      <c r="BF192" s="31">
        <v>3.3833333333333337</v>
      </c>
      <c r="BG192" s="31">
        <v>1.1213137976357741</v>
      </c>
      <c r="BH192" s="125">
        <v>60</v>
      </c>
      <c r="BI192" s="31">
        <v>3.166666666666667</v>
      </c>
      <c r="BJ192" s="31">
        <v>1.1934162828797101</v>
      </c>
      <c r="BK192" s="125">
        <v>12</v>
      </c>
      <c r="BL192" s="6"/>
      <c r="BM192" s="17" t="str">
        <f t="shared" si="151"/>
        <v>N&lt;5</v>
      </c>
      <c r="BN192" s="14" t="str">
        <f t="shared" si="150"/>
        <v>N&lt;5</v>
      </c>
      <c r="BO192" s="14" t="str">
        <f t="shared" si="152"/>
        <v>N&lt;5</v>
      </c>
      <c r="BP192" s="14" t="str">
        <f t="shared" si="153"/>
        <v>N&lt;5</v>
      </c>
      <c r="BQ192" s="14" t="str">
        <f t="shared" si="154"/>
        <v>N&lt;5
N&lt;5</v>
      </c>
      <c r="BR192" s="17">
        <f t="shared" si="155"/>
        <v>0.4148148148148148</v>
      </c>
      <c r="BS192" s="14" t="str">
        <f t="shared" si="156"/>
        <v>ntt</v>
      </c>
      <c r="BT192" s="14">
        <f t="shared" si="157"/>
        <v>0.4148148148148148</v>
      </c>
      <c r="BU192" s="14" t="str">
        <f t="shared" si="158"/>
        <v>moderate</v>
      </c>
      <c r="BV192" s="14" t="str">
        <f t="shared" si="159"/>
        <v>ntt
moderate</v>
      </c>
      <c r="BW192" s="17">
        <f t="shared" si="160"/>
        <v>-0.22535211267605623</v>
      </c>
      <c r="BX192" s="14" t="str">
        <f t="shared" si="161"/>
        <v>full</v>
      </c>
      <c r="BY192" s="14">
        <f t="shared" si="162"/>
        <v>0.22535211267605623</v>
      </c>
      <c r="BZ192" s="14" t="str">
        <f t="shared" si="163"/>
        <v>small</v>
      </c>
      <c r="CA192" s="14" t="str">
        <f t="shared" si="164"/>
        <v>full
small</v>
      </c>
      <c r="CB192" s="17">
        <f t="shared" si="165"/>
        <v>0.43548387096774199</v>
      </c>
      <c r="CC192" s="14" t="str">
        <f t="shared" si="166"/>
        <v>women</v>
      </c>
      <c r="CD192" s="14">
        <f t="shared" si="167"/>
        <v>0.43548387096774199</v>
      </c>
      <c r="CE192" s="14" t="str">
        <f t="shared" si="168"/>
        <v>moderate</v>
      </c>
      <c r="CF192" s="14" t="str">
        <f t="shared" si="169"/>
        <v>women
moderate</v>
      </c>
      <c r="CG192" s="17">
        <f t="shared" si="170"/>
        <v>-9.3750000000000083E-2</v>
      </c>
      <c r="CH192" s="14" t="str">
        <f t="shared" si="171"/>
        <v/>
      </c>
      <c r="CI192" s="14">
        <f t="shared" si="172"/>
        <v>9.3750000000000083E-2</v>
      </c>
      <c r="CJ192" s="14" t="str">
        <f t="shared" si="173"/>
        <v/>
      </c>
      <c r="CK192" s="14" t="str">
        <f t="shared" si="174"/>
        <v xml:space="preserve">
</v>
      </c>
      <c r="CL192" s="17">
        <f t="shared" si="175"/>
        <v>8.6199369487737779E-2</v>
      </c>
      <c r="CM192" s="14" t="str">
        <f t="shared" si="176"/>
        <v/>
      </c>
      <c r="CN192" s="14">
        <f t="shared" si="177"/>
        <v>8.6199369487737779E-2</v>
      </c>
      <c r="CO192" s="14" t="str">
        <f t="shared" si="178"/>
        <v/>
      </c>
      <c r="CP192" s="14" t="str">
        <f t="shared" si="179"/>
        <v xml:space="preserve">
</v>
      </c>
      <c r="CQ192" s="17">
        <f t="shared" si="180"/>
        <v>0.14021857555513023</v>
      </c>
      <c r="CR192" s="17" t="str">
        <f t="shared" si="181"/>
        <v>+</v>
      </c>
      <c r="CS192" s="17">
        <f t="shared" si="182"/>
        <v>0.14021857555513023</v>
      </c>
      <c r="CT192" s="17" t="str">
        <f t="shared" si="183"/>
        <v>small</v>
      </c>
      <c r="CU192" s="17" t="str">
        <f t="shared" si="184"/>
        <v>+
small</v>
      </c>
      <c r="CV192" s="151" t="str">
        <f t="shared" si="185"/>
        <v>N&lt;5</v>
      </c>
      <c r="CW192" s="17" t="str">
        <f t="shared" si="186"/>
        <v>N&lt;5</v>
      </c>
      <c r="CX192" s="17" t="str">
        <f t="shared" si="187"/>
        <v>N&lt;5</v>
      </c>
      <c r="CY192" s="17" t="str">
        <f t="shared" si="188"/>
        <v>N&lt;5</v>
      </c>
      <c r="CZ192" s="17" t="str">
        <f t="shared" si="189"/>
        <v>N&lt;5
N&lt;5</v>
      </c>
      <c r="DA192" s="17">
        <f t="shared" si="190"/>
        <v>0.12535699101262998</v>
      </c>
      <c r="DB192" s="17" t="str">
        <f t="shared" si="191"/>
        <v>+</v>
      </c>
      <c r="DC192" s="17">
        <f t="shared" si="192"/>
        <v>0.12535699101262998</v>
      </c>
      <c r="DD192" s="17" t="str">
        <f t="shared" si="193"/>
        <v>small</v>
      </c>
      <c r="DE192" s="17" t="str">
        <f t="shared" si="194"/>
        <v>+
small</v>
      </c>
      <c r="DF192" s="17">
        <f t="shared" si="195"/>
        <v>0.27669929526473291</v>
      </c>
      <c r="DG192" s="17" t="str">
        <f t="shared" si="196"/>
        <v>+</v>
      </c>
      <c r="DH192" s="17">
        <f t="shared" si="197"/>
        <v>0.27669929526473291</v>
      </c>
      <c r="DI192" s="17" t="str">
        <f t="shared" si="198"/>
        <v>small</v>
      </c>
      <c r="DJ192" s="17" t="str">
        <f t="shared" si="199"/>
        <v>+
small</v>
      </c>
      <c r="DK192" s="17">
        <f t="shared" si="200"/>
        <v>0.13668632039509424</v>
      </c>
      <c r="DL192" s="17" t="str">
        <f t="shared" si="201"/>
        <v>+</v>
      </c>
      <c r="DM192" s="17">
        <f t="shared" si="202"/>
        <v>0.13668632039509424</v>
      </c>
      <c r="DN192" s="17" t="str">
        <f t="shared" si="203"/>
        <v>small</v>
      </c>
      <c r="DO192" s="17" t="str">
        <f t="shared" si="204"/>
        <v>+
small</v>
      </c>
      <c r="DP192" s="17">
        <f t="shared" si="205"/>
        <v>-0.24352471776939943</v>
      </c>
      <c r="DQ192" s="17" t="str">
        <f t="shared" si="206"/>
        <v>-</v>
      </c>
      <c r="DR192" s="17">
        <f t="shared" si="207"/>
        <v>0.24352471776939943</v>
      </c>
      <c r="DS192" s="17" t="str">
        <f t="shared" si="208"/>
        <v>small</v>
      </c>
      <c r="DT192" s="17" t="str">
        <f t="shared" si="209"/>
        <v>-
small</v>
      </c>
      <c r="DU192" s="17">
        <f t="shared" si="210"/>
        <v>0.35262574207794428</v>
      </c>
      <c r="DV192" s="17" t="str">
        <f t="shared" si="211"/>
        <v>+</v>
      </c>
      <c r="DW192" s="17">
        <f t="shared" si="212"/>
        <v>0.35262574207794428</v>
      </c>
      <c r="DX192" s="17" t="str">
        <f t="shared" si="213"/>
        <v>moderate</v>
      </c>
      <c r="DY192" s="17" t="str">
        <f t="shared" si="214"/>
        <v>+
moderate</v>
      </c>
      <c r="DZ192" s="17">
        <f t="shared" si="215"/>
        <v>0.15458057655118235</v>
      </c>
      <c r="EA192" s="17" t="str">
        <f t="shared" si="216"/>
        <v>+</v>
      </c>
      <c r="EB192" s="17">
        <f t="shared" si="217"/>
        <v>0.15458057655118235</v>
      </c>
      <c r="EC192" s="17" t="str">
        <f t="shared" si="218"/>
        <v>small</v>
      </c>
      <c r="ED192" s="17" t="str">
        <f t="shared" si="219"/>
        <v>+
small</v>
      </c>
      <c r="EE192" s="17">
        <f t="shared" si="220"/>
        <v>-0.1368619949940772</v>
      </c>
      <c r="EF192" s="17" t="str">
        <f t="shared" si="221"/>
        <v>-</v>
      </c>
      <c r="EG192" s="17">
        <f t="shared" si="222"/>
        <v>0.1368619949940772</v>
      </c>
      <c r="EH192" s="17" t="str">
        <f t="shared" si="223"/>
        <v>small</v>
      </c>
      <c r="EI192" s="17" t="str">
        <f t="shared" si="224"/>
        <v>-
small</v>
      </c>
    </row>
    <row r="193" spans="1:139" s="27" customFormat="1" x14ac:dyDescent="0.2">
      <c r="A193" s="95" t="s">
        <v>408</v>
      </c>
      <c r="B193" s="95" t="s">
        <v>404</v>
      </c>
      <c r="C193" s="95" t="s">
        <v>409</v>
      </c>
      <c r="D193" s="98">
        <v>3.02</v>
      </c>
      <c r="E193" s="98">
        <v>1.22</v>
      </c>
      <c r="F193" s="126">
        <v>43</v>
      </c>
      <c r="G193" s="98">
        <v>3.21</v>
      </c>
      <c r="H193" s="98">
        <v>1.28</v>
      </c>
      <c r="I193" s="126">
        <v>24</v>
      </c>
      <c r="J193" s="98" t="s">
        <v>442</v>
      </c>
      <c r="K193" s="98" t="s">
        <v>442</v>
      </c>
      <c r="L193" s="126" t="s">
        <v>442</v>
      </c>
      <c r="M193" s="98">
        <v>2.75</v>
      </c>
      <c r="N193" s="98">
        <v>1.18</v>
      </c>
      <c r="O193" s="126">
        <v>16</v>
      </c>
      <c r="P193" s="98">
        <v>3.1</v>
      </c>
      <c r="Q193" s="100">
        <v>1.45</v>
      </c>
      <c r="R193" s="126">
        <v>10</v>
      </c>
      <c r="S193" s="98">
        <v>3.18</v>
      </c>
      <c r="T193" s="100">
        <v>1.33</v>
      </c>
      <c r="U193" s="126">
        <v>11</v>
      </c>
      <c r="V193" s="98">
        <v>3.3</v>
      </c>
      <c r="W193" s="100">
        <v>1.34</v>
      </c>
      <c r="X193" s="126">
        <v>20</v>
      </c>
      <c r="Y193" s="98">
        <v>2.78</v>
      </c>
      <c r="Z193" s="100">
        <v>1.0900000000000001</v>
      </c>
      <c r="AA193" s="126">
        <v>23</v>
      </c>
      <c r="AB193" s="98">
        <v>3.06</v>
      </c>
      <c r="AC193" s="100">
        <v>1.22</v>
      </c>
      <c r="AD193" s="126">
        <v>33</v>
      </c>
      <c r="AE193" s="98">
        <v>2.9</v>
      </c>
      <c r="AF193" s="100">
        <v>1.29</v>
      </c>
      <c r="AG193" s="126">
        <v>10</v>
      </c>
      <c r="AH193" s="98">
        <v>2.8863636363636367</v>
      </c>
      <c r="AI193" s="98">
        <v>1.0612828807935886</v>
      </c>
      <c r="AJ193" s="126">
        <v>44</v>
      </c>
      <c r="AK193" s="98">
        <v>3</v>
      </c>
      <c r="AL193" s="98">
        <v>1.1881770515720094</v>
      </c>
      <c r="AM193" s="126">
        <v>18</v>
      </c>
      <c r="AN193" s="98" t="s">
        <v>442</v>
      </c>
      <c r="AO193" s="98" t="s">
        <v>442</v>
      </c>
      <c r="AP193" s="126" t="s">
        <v>442</v>
      </c>
      <c r="AQ193" s="98">
        <v>2.8636363636363633</v>
      </c>
      <c r="AR193" s="98">
        <v>1.0371873387954442</v>
      </c>
      <c r="AS193" s="126">
        <v>22</v>
      </c>
      <c r="AT193" s="98">
        <v>2.6666666666666665</v>
      </c>
      <c r="AU193" s="100">
        <v>1.6329931618554521</v>
      </c>
      <c r="AV193" s="126">
        <v>6</v>
      </c>
      <c r="AW193" s="98">
        <v>3.2222222222222223</v>
      </c>
      <c r="AX193" s="100">
        <v>0.66666666666666663</v>
      </c>
      <c r="AY193" s="126">
        <v>9</v>
      </c>
      <c r="AZ193" s="98">
        <v>2.8</v>
      </c>
      <c r="BA193" s="100">
        <v>0.95145318218750874</v>
      </c>
      <c r="BB193" s="126">
        <v>20</v>
      </c>
      <c r="BC193" s="98">
        <v>2.958333333333333</v>
      </c>
      <c r="BD193" s="100">
        <v>1.1601786469133204</v>
      </c>
      <c r="BE193" s="126">
        <v>24</v>
      </c>
      <c r="BF193" s="98">
        <v>2.882352941176471</v>
      </c>
      <c r="BG193" s="100">
        <v>0.97746443420853046</v>
      </c>
      <c r="BH193" s="126">
        <v>34</v>
      </c>
      <c r="BI193" s="98">
        <v>2.9000000000000004</v>
      </c>
      <c r="BJ193" s="100">
        <v>1.3703203194062978</v>
      </c>
      <c r="BK193" s="126">
        <v>10</v>
      </c>
      <c r="BL193" s="7"/>
      <c r="BM193" s="17" t="str">
        <f t="shared" si="151"/>
        <v>N&lt;5</v>
      </c>
      <c r="BN193" s="14" t="str">
        <f t="shared" si="150"/>
        <v>N&lt;5</v>
      </c>
      <c r="BO193" s="14" t="str">
        <f t="shared" si="152"/>
        <v>N&lt;5</v>
      </c>
      <c r="BP193" s="14" t="str">
        <f t="shared" si="153"/>
        <v>N&lt;5</v>
      </c>
      <c r="BQ193" s="14" t="str">
        <f t="shared" si="154"/>
        <v>N&lt;5
N&lt;5</v>
      </c>
      <c r="BR193" s="17">
        <f t="shared" si="155"/>
        <v>0.35937499999999994</v>
      </c>
      <c r="BS193" s="14" t="str">
        <f t="shared" si="156"/>
        <v>ntt</v>
      </c>
      <c r="BT193" s="14">
        <f t="shared" si="157"/>
        <v>0.35937499999999994</v>
      </c>
      <c r="BU193" s="14" t="str">
        <f t="shared" si="158"/>
        <v>moderate</v>
      </c>
      <c r="BV193" s="14" t="str">
        <f t="shared" si="159"/>
        <v>ntt
moderate</v>
      </c>
      <c r="BW193" s="17">
        <f t="shared" si="160"/>
        <v>-5.5172413793103496E-2</v>
      </c>
      <c r="BX193" s="14" t="str">
        <f t="shared" si="161"/>
        <v/>
      </c>
      <c r="BY193" s="14">
        <f t="shared" si="162"/>
        <v>5.5172413793103496E-2</v>
      </c>
      <c r="BZ193" s="14" t="str">
        <f t="shared" si="163"/>
        <v/>
      </c>
      <c r="CA193" s="14" t="str">
        <f t="shared" si="164"/>
        <v xml:space="preserve">
</v>
      </c>
      <c r="CB193" s="17">
        <f t="shared" si="165"/>
        <v>0.38805970149253732</v>
      </c>
      <c r="CC193" s="14" t="str">
        <f t="shared" si="166"/>
        <v>women</v>
      </c>
      <c r="CD193" s="14">
        <f t="shared" si="167"/>
        <v>0.38805970149253732</v>
      </c>
      <c r="CE193" s="14" t="str">
        <f t="shared" si="168"/>
        <v>moderate</v>
      </c>
      <c r="CF193" s="14" t="str">
        <f t="shared" si="169"/>
        <v>women
moderate</v>
      </c>
      <c r="CG193" s="17">
        <f t="shared" si="170"/>
        <v>0.13114754098360668</v>
      </c>
      <c r="CH193" s="14" t="str">
        <f t="shared" si="171"/>
        <v>foc</v>
      </c>
      <c r="CI193" s="14">
        <f t="shared" si="172"/>
        <v>0.13114754098360668</v>
      </c>
      <c r="CJ193" s="14" t="str">
        <f t="shared" si="173"/>
        <v>small</v>
      </c>
      <c r="CK193" s="14" t="str">
        <f t="shared" si="174"/>
        <v>foc
small</v>
      </c>
      <c r="CL193" s="17">
        <f t="shared" si="175"/>
        <v>-0.12591964503981723</v>
      </c>
      <c r="CM193" s="14" t="str">
        <f t="shared" si="176"/>
        <v>-</v>
      </c>
      <c r="CN193" s="14">
        <f t="shared" si="177"/>
        <v>0.12591964503981723</v>
      </c>
      <c r="CO193" s="14" t="str">
        <f t="shared" si="178"/>
        <v>small</v>
      </c>
      <c r="CP193" s="14" t="str">
        <f t="shared" si="179"/>
        <v>-
small</v>
      </c>
      <c r="CQ193" s="17">
        <f t="shared" si="180"/>
        <v>-0.1767413364213363</v>
      </c>
      <c r="CR193" s="17" t="str">
        <f t="shared" si="181"/>
        <v>-</v>
      </c>
      <c r="CS193" s="17">
        <f t="shared" si="182"/>
        <v>0.1767413364213363</v>
      </c>
      <c r="CT193" s="17" t="str">
        <f t="shared" si="183"/>
        <v>small</v>
      </c>
      <c r="CU193" s="17" t="str">
        <f t="shared" si="184"/>
        <v>-
small</v>
      </c>
      <c r="CV193" s="151" t="str">
        <f t="shared" si="185"/>
        <v>N&lt;5</v>
      </c>
      <c r="CW193" s="17" t="str">
        <f t="shared" si="186"/>
        <v>N&lt;5</v>
      </c>
      <c r="CX193" s="17" t="str">
        <f t="shared" si="187"/>
        <v>N&lt;5</v>
      </c>
      <c r="CY193" s="17" t="str">
        <f t="shared" si="188"/>
        <v>N&lt;5</v>
      </c>
      <c r="CZ193" s="17" t="str">
        <f t="shared" si="189"/>
        <v>N&lt;5
N&lt;5</v>
      </c>
      <c r="DA193" s="17">
        <f t="shared" si="190"/>
        <v>0.10956204283050437</v>
      </c>
      <c r="DB193" s="17" t="str">
        <f t="shared" si="191"/>
        <v>+</v>
      </c>
      <c r="DC193" s="17">
        <f t="shared" si="192"/>
        <v>0.10956204283050437</v>
      </c>
      <c r="DD193" s="17" t="str">
        <f t="shared" si="193"/>
        <v>small</v>
      </c>
      <c r="DE193" s="17" t="str">
        <f t="shared" si="194"/>
        <v>+
small</v>
      </c>
      <c r="DF193" s="17">
        <f t="shared" si="195"/>
        <v>-0.26536138880151111</v>
      </c>
      <c r="DG193" s="17" t="str">
        <f t="shared" si="196"/>
        <v>-</v>
      </c>
      <c r="DH193" s="17">
        <f t="shared" si="197"/>
        <v>0.26536138880151111</v>
      </c>
      <c r="DI193" s="17" t="str">
        <f t="shared" si="198"/>
        <v>small</v>
      </c>
      <c r="DJ193" s="17" t="str">
        <f t="shared" si="199"/>
        <v>-
small</v>
      </c>
      <c r="DK193" s="17">
        <f t="shared" si="200"/>
        <v>6.3333333333333242E-2</v>
      </c>
      <c r="DL193" s="17" t="str">
        <f t="shared" si="201"/>
        <v/>
      </c>
      <c r="DM193" s="17">
        <f t="shared" si="202"/>
        <v>6.3333333333333242E-2</v>
      </c>
      <c r="DN193" s="17" t="str">
        <f t="shared" si="203"/>
        <v/>
      </c>
      <c r="DO193" s="17" t="str">
        <f t="shared" si="204"/>
        <v xml:space="preserve">
</v>
      </c>
      <c r="DP193" s="17">
        <f t="shared" si="205"/>
        <v>-0.52551193202217061</v>
      </c>
      <c r="DQ193" s="17" t="str">
        <f t="shared" si="206"/>
        <v>-</v>
      </c>
      <c r="DR193" s="17">
        <f t="shared" si="207"/>
        <v>0.52551193202217061</v>
      </c>
      <c r="DS193" s="17" t="str">
        <f t="shared" si="208"/>
        <v>Large</v>
      </c>
      <c r="DT193" s="17" t="str">
        <f t="shared" si="209"/>
        <v>-
Large</v>
      </c>
      <c r="DU193" s="17">
        <f t="shared" si="210"/>
        <v>0.15371195962603931</v>
      </c>
      <c r="DV193" s="17" t="str">
        <f t="shared" si="211"/>
        <v>+</v>
      </c>
      <c r="DW193" s="17">
        <f t="shared" si="212"/>
        <v>0.15371195962603931</v>
      </c>
      <c r="DX193" s="17" t="str">
        <f t="shared" si="213"/>
        <v>small</v>
      </c>
      <c r="DY193" s="17" t="str">
        <f t="shared" si="214"/>
        <v>+
small</v>
      </c>
      <c r="DZ193" s="17">
        <f t="shared" si="215"/>
        <v>-0.18174273416645884</v>
      </c>
      <c r="EA193" s="17" t="str">
        <f t="shared" si="216"/>
        <v>-</v>
      </c>
      <c r="EB193" s="17">
        <f t="shared" si="217"/>
        <v>0.18174273416645884</v>
      </c>
      <c r="EC193" s="17" t="str">
        <f t="shared" si="218"/>
        <v>small</v>
      </c>
      <c r="ED193" s="17" t="str">
        <f t="shared" si="219"/>
        <v>-
small</v>
      </c>
      <c r="EE193" s="17">
        <f t="shared" si="220"/>
        <v>3.2407693556092619E-16</v>
      </c>
      <c r="EF193" s="17" t="str">
        <f t="shared" si="221"/>
        <v/>
      </c>
      <c r="EG193" s="17">
        <f t="shared" si="222"/>
        <v>3.2407693556092619E-16</v>
      </c>
      <c r="EH193" s="17" t="str">
        <f t="shared" si="223"/>
        <v/>
      </c>
      <c r="EI193" s="17" t="str">
        <f t="shared" si="224"/>
        <v xml:space="preserve">
</v>
      </c>
    </row>
    <row r="194" spans="1:139" x14ac:dyDescent="0.2">
      <c r="A194" s="2" t="s">
        <v>410</v>
      </c>
      <c r="B194" s="2" t="s">
        <v>404</v>
      </c>
      <c r="C194" s="2" t="s">
        <v>411</v>
      </c>
      <c r="D194" s="31">
        <v>3.06</v>
      </c>
      <c r="E194" s="31">
        <v>1.34</v>
      </c>
      <c r="F194" s="125">
        <v>49</v>
      </c>
      <c r="G194" s="31">
        <v>3.2</v>
      </c>
      <c r="H194" s="31">
        <v>1.35</v>
      </c>
      <c r="I194" s="125">
        <v>30</v>
      </c>
      <c r="J194" s="31" t="s">
        <v>442</v>
      </c>
      <c r="K194" s="31" t="s">
        <v>442</v>
      </c>
      <c r="L194" s="125" t="s">
        <v>442</v>
      </c>
      <c r="M194" s="31">
        <v>2.73</v>
      </c>
      <c r="N194" s="31">
        <v>1.33</v>
      </c>
      <c r="O194" s="125">
        <v>15</v>
      </c>
      <c r="P194" s="31">
        <v>3.14</v>
      </c>
      <c r="Q194" s="31">
        <v>1.46</v>
      </c>
      <c r="R194" s="125">
        <v>14</v>
      </c>
      <c r="S194" s="31">
        <v>3.23</v>
      </c>
      <c r="T194" s="31">
        <v>1.42</v>
      </c>
      <c r="U194" s="125">
        <v>13</v>
      </c>
      <c r="V194" s="31">
        <v>3.24</v>
      </c>
      <c r="W194" s="31">
        <v>1.33</v>
      </c>
      <c r="X194" s="125">
        <v>25</v>
      </c>
      <c r="Y194" s="31">
        <v>2.88</v>
      </c>
      <c r="Z194" s="31">
        <v>1.36</v>
      </c>
      <c r="AA194" s="125">
        <v>24</v>
      </c>
      <c r="AB194" s="31">
        <v>3</v>
      </c>
      <c r="AC194" s="31">
        <v>1.36</v>
      </c>
      <c r="AD194" s="125">
        <v>38</v>
      </c>
      <c r="AE194" s="31">
        <v>3.27</v>
      </c>
      <c r="AF194" s="31">
        <v>1.35</v>
      </c>
      <c r="AG194" s="125">
        <v>11</v>
      </c>
      <c r="AH194" s="31">
        <v>2.9482758620689644</v>
      </c>
      <c r="AI194" s="31">
        <v>1.0500194449845843</v>
      </c>
      <c r="AJ194" s="125">
        <v>58</v>
      </c>
      <c r="AK194" s="31">
        <v>3.0882352941176472</v>
      </c>
      <c r="AL194" s="31">
        <v>1.0834190285590568</v>
      </c>
      <c r="AM194" s="125">
        <v>34</v>
      </c>
      <c r="AN194" s="31">
        <v>3</v>
      </c>
      <c r="AO194" s="31">
        <v>0.89442719099991586</v>
      </c>
      <c r="AP194" s="125">
        <v>6</v>
      </c>
      <c r="AQ194" s="31">
        <v>2.6666666666666665</v>
      </c>
      <c r="AR194" s="31">
        <v>1.0289915108550531</v>
      </c>
      <c r="AS194" s="125">
        <v>18</v>
      </c>
      <c r="AT194" s="31">
        <v>2.9</v>
      </c>
      <c r="AU194" s="31">
        <v>1.2866839377079189</v>
      </c>
      <c r="AV194" s="125">
        <v>10</v>
      </c>
      <c r="AW194" s="31">
        <v>3.2499999999999996</v>
      </c>
      <c r="AX194" s="31">
        <v>1.0699237552766379</v>
      </c>
      <c r="AY194" s="125">
        <v>20</v>
      </c>
      <c r="AZ194" s="31">
        <v>2.8275862068965525</v>
      </c>
      <c r="BA194" s="31">
        <v>1.037475146595308</v>
      </c>
      <c r="BB194" s="125">
        <v>29</v>
      </c>
      <c r="BC194" s="31">
        <v>3.0689655172413799</v>
      </c>
      <c r="BD194" s="31">
        <v>1.0667385033281391</v>
      </c>
      <c r="BE194" s="125">
        <v>29</v>
      </c>
      <c r="BF194" s="31">
        <v>2.9999999999999996</v>
      </c>
      <c r="BG194" s="31">
        <v>0.98930450532448244</v>
      </c>
      <c r="BH194" s="125">
        <v>48</v>
      </c>
      <c r="BI194" s="31">
        <v>2.7</v>
      </c>
      <c r="BJ194" s="31">
        <v>1.3374935098492586</v>
      </c>
      <c r="BK194" s="125">
        <v>10</v>
      </c>
      <c r="BL194" s="6"/>
      <c r="BM194" s="17" t="str">
        <f t="shared" si="151"/>
        <v>N&lt;5</v>
      </c>
      <c r="BN194" s="14" t="str">
        <f t="shared" si="150"/>
        <v>N&lt;5</v>
      </c>
      <c r="BO194" s="14" t="str">
        <f t="shared" si="152"/>
        <v>N&lt;5</v>
      </c>
      <c r="BP194" s="14" t="str">
        <f t="shared" si="153"/>
        <v>N&lt;5</v>
      </c>
      <c r="BQ194" s="14" t="str">
        <f t="shared" si="154"/>
        <v>N&lt;5
N&lt;5</v>
      </c>
      <c r="BR194" s="17">
        <f t="shared" si="155"/>
        <v>0.34814814814814826</v>
      </c>
      <c r="BS194" s="14" t="str">
        <f t="shared" si="156"/>
        <v>ntt</v>
      </c>
      <c r="BT194" s="14">
        <f t="shared" si="157"/>
        <v>0.34814814814814826</v>
      </c>
      <c r="BU194" s="14" t="str">
        <f t="shared" si="158"/>
        <v>moderate</v>
      </c>
      <c r="BV194" s="14" t="str">
        <f t="shared" si="159"/>
        <v>ntt
moderate</v>
      </c>
      <c r="BW194" s="17">
        <f t="shared" si="160"/>
        <v>-6.1643835616438263E-2</v>
      </c>
      <c r="BX194" s="14" t="str">
        <f t="shared" si="161"/>
        <v/>
      </c>
      <c r="BY194" s="14">
        <f t="shared" si="162"/>
        <v>6.1643835616438263E-2</v>
      </c>
      <c r="BZ194" s="14" t="str">
        <f t="shared" si="163"/>
        <v/>
      </c>
      <c r="CA194" s="14" t="str">
        <f t="shared" si="164"/>
        <v xml:space="preserve">
</v>
      </c>
      <c r="CB194" s="17">
        <f t="shared" si="165"/>
        <v>0.27067669172932352</v>
      </c>
      <c r="CC194" s="14" t="str">
        <f t="shared" si="166"/>
        <v>women</v>
      </c>
      <c r="CD194" s="14">
        <f t="shared" si="167"/>
        <v>0.27067669172932352</v>
      </c>
      <c r="CE194" s="14" t="str">
        <f t="shared" si="168"/>
        <v>small</v>
      </c>
      <c r="CF194" s="14" t="str">
        <f t="shared" si="169"/>
        <v>women
small</v>
      </c>
      <c r="CG194" s="17">
        <f t="shared" si="170"/>
        <v>-0.19852941176470587</v>
      </c>
      <c r="CH194" s="14" t="str">
        <f t="shared" si="171"/>
        <v>white</v>
      </c>
      <c r="CI194" s="14">
        <f t="shared" si="172"/>
        <v>0.19852941176470587</v>
      </c>
      <c r="CJ194" s="14" t="str">
        <f t="shared" si="173"/>
        <v>small</v>
      </c>
      <c r="CK194" s="14" t="str">
        <f t="shared" si="174"/>
        <v>white
small</v>
      </c>
      <c r="CL194" s="17">
        <f t="shared" si="175"/>
        <v>-0.1064019704251057</v>
      </c>
      <c r="CM194" s="14" t="str">
        <f t="shared" si="176"/>
        <v>-</v>
      </c>
      <c r="CN194" s="14">
        <f t="shared" si="177"/>
        <v>0.1064019704251057</v>
      </c>
      <c r="CO194" s="14" t="str">
        <f t="shared" si="178"/>
        <v>small</v>
      </c>
      <c r="CP194" s="14" t="str">
        <f t="shared" si="179"/>
        <v>-
small</v>
      </c>
      <c r="CQ194" s="17">
        <f t="shared" si="180"/>
        <v>-0.10315926057806057</v>
      </c>
      <c r="CR194" s="17" t="str">
        <f t="shared" si="181"/>
        <v>-</v>
      </c>
      <c r="CS194" s="17">
        <f t="shared" si="182"/>
        <v>0.10315926057806057</v>
      </c>
      <c r="CT194" s="17" t="str">
        <f t="shared" si="183"/>
        <v>small</v>
      </c>
      <c r="CU194" s="17" t="str">
        <f t="shared" si="184"/>
        <v>-
small</v>
      </c>
      <c r="CV194" s="151" t="str">
        <f t="shared" si="185"/>
        <v>N&lt;5</v>
      </c>
      <c r="CW194" s="17" t="str">
        <f t="shared" si="186"/>
        <v>N&lt;5</v>
      </c>
      <c r="CX194" s="17" t="str">
        <f t="shared" si="187"/>
        <v>N&lt;5</v>
      </c>
      <c r="CY194" s="17" t="str">
        <f t="shared" si="188"/>
        <v>N&lt;5</v>
      </c>
      <c r="CZ194" s="17" t="str">
        <f t="shared" si="189"/>
        <v>N&lt;5
N&lt;5</v>
      </c>
      <c r="DA194" s="17">
        <f t="shared" si="190"/>
        <v>-6.1548936667811624E-2</v>
      </c>
      <c r="DB194" s="17" t="str">
        <f t="shared" si="191"/>
        <v/>
      </c>
      <c r="DC194" s="17">
        <f t="shared" si="192"/>
        <v>6.1548936667811624E-2</v>
      </c>
      <c r="DD194" s="17" t="str">
        <f t="shared" si="193"/>
        <v/>
      </c>
      <c r="DE194" s="17" t="str">
        <f t="shared" si="194"/>
        <v xml:space="preserve">
</v>
      </c>
      <c r="DF194" s="17">
        <f t="shared" si="195"/>
        <v>-0.18652599365430247</v>
      </c>
      <c r="DG194" s="17" t="str">
        <f t="shared" si="196"/>
        <v>-</v>
      </c>
      <c r="DH194" s="17">
        <f t="shared" si="197"/>
        <v>0.18652599365430247</v>
      </c>
      <c r="DI194" s="17" t="str">
        <f t="shared" si="198"/>
        <v>small</v>
      </c>
      <c r="DJ194" s="17" t="str">
        <f t="shared" si="199"/>
        <v>-
small</v>
      </c>
      <c r="DK194" s="17">
        <f t="shared" si="200"/>
        <v>1.8692920781844313E-2</v>
      </c>
      <c r="DL194" s="17" t="str">
        <f t="shared" si="201"/>
        <v/>
      </c>
      <c r="DM194" s="17">
        <f t="shared" si="202"/>
        <v>1.8692920781844313E-2</v>
      </c>
      <c r="DN194" s="17" t="str">
        <f t="shared" si="203"/>
        <v/>
      </c>
      <c r="DO194" s="17" t="str">
        <f t="shared" si="204"/>
        <v xml:space="preserve">
</v>
      </c>
      <c r="DP194" s="17">
        <f t="shared" si="205"/>
        <v>-0.39751679301125425</v>
      </c>
      <c r="DQ194" s="17" t="str">
        <f t="shared" si="206"/>
        <v>-</v>
      </c>
      <c r="DR194" s="17">
        <f t="shared" si="207"/>
        <v>0.39751679301125425</v>
      </c>
      <c r="DS194" s="17" t="str">
        <f t="shared" si="208"/>
        <v>moderate</v>
      </c>
      <c r="DT194" s="17" t="str">
        <f t="shared" si="209"/>
        <v>-
moderate</v>
      </c>
      <c r="DU194" s="17">
        <f t="shared" si="210"/>
        <v>0.17714324237085532</v>
      </c>
      <c r="DV194" s="17" t="str">
        <f t="shared" si="211"/>
        <v>+</v>
      </c>
      <c r="DW194" s="17">
        <f t="shared" si="212"/>
        <v>0.17714324237085532</v>
      </c>
      <c r="DX194" s="17" t="str">
        <f t="shared" si="213"/>
        <v>small</v>
      </c>
      <c r="DY194" s="17" t="str">
        <f t="shared" si="214"/>
        <v>+
small</v>
      </c>
      <c r="DZ194" s="17">
        <f t="shared" si="215"/>
        <v>-4.4889031381132302E-16</v>
      </c>
      <c r="EA194" s="17" t="str">
        <f t="shared" si="216"/>
        <v/>
      </c>
      <c r="EB194" s="17">
        <f t="shared" si="217"/>
        <v>4.4889031381132302E-16</v>
      </c>
      <c r="EC194" s="17" t="str">
        <f t="shared" si="218"/>
        <v/>
      </c>
      <c r="ED194" s="17" t="str">
        <f t="shared" si="219"/>
        <v xml:space="preserve">
</v>
      </c>
      <c r="EE194" s="17">
        <f t="shared" si="220"/>
        <v>-0.42617029226873882</v>
      </c>
      <c r="EF194" s="17" t="str">
        <f t="shared" si="221"/>
        <v>-</v>
      </c>
      <c r="EG194" s="17">
        <f t="shared" si="222"/>
        <v>0.42617029226873882</v>
      </c>
      <c r="EH194" s="17" t="str">
        <f t="shared" si="223"/>
        <v>moderate</v>
      </c>
      <c r="EI194" s="17" t="str">
        <f t="shared" si="224"/>
        <v>-
moderate</v>
      </c>
    </row>
    <row r="195" spans="1:139" s="27" customFormat="1" x14ac:dyDescent="0.2">
      <c r="A195" s="95" t="s">
        <v>412</v>
      </c>
      <c r="B195" s="95" t="s">
        <v>404</v>
      </c>
      <c r="C195" s="95" t="s">
        <v>413</v>
      </c>
      <c r="D195" s="98">
        <v>3.13</v>
      </c>
      <c r="E195" s="98">
        <v>1.29</v>
      </c>
      <c r="F195" s="126">
        <v>60</v>
      </c>
      <c r="G195" s="98">
        <v>3.29</v>
      </c>
      <c r="H195" s="98">
        <v>1.4</v>
      </c>
      <c r="I195" s="126">
        <v>31</v>
      </c>
      <c r="J195" s="98">
        <v>3.4</v>
      </c>
      <c r="K195" s="98">
        <v>0.89</v>
      </c>
      <c r="L195" s="126">
        <v>5</v>
      </c>
      <c r="M195" s="98">
        <v>2.88</v>
      </c>
      <c r="N195" s="98">
        <v>1.23</v>
      </c>
      <c r="O195" s="126">
        <v>24</v>
      </c>
      <c r="P195" s="98">
        <v>3.43</v>
      </c>
      <c r="Q195" s="98">
        <v>1.34</v>
      </c>
      <c r="R195" s="126">
        <v>14</v>
      </c>
      <c r="S195" s="98">
        <v>3</v>
      </c>
      <c r="T195" s="98">
        <v>1.57</v>
      </c>
      <c r="U195" s="126">
        <v>14</v>
      </c>
      <c r="V195" s="98">
        <v>3.5</v>
      </c>
      <c r="W195" s="98">
        <v>1.23</v>
      </c>
      <c r="X195" s="126">
        <v>28</v>
      </c>
      <c r="Y195" s="98">
        <v>2.81</v>
      </c>
      <c r="Z195" s="98">
        <v>1.28</v>
      </c>
      <c r="AA195" s="126">
        <v>32</v>
      </c>
      <c r="AB195" s="98">
        <v>3.13</v>
      </c>
      <c r="AC195" s="98">
        <v>1.28</v>
      </c>
      <c r="AD195" s="126">
        <v>46</v>
      </c>
      <c r="AE195" s="98">
        <v>3.14</v>
      </c>
      <c r="AF195" s="98">
        <v>1.41</v>
      </c>
      <c r="AG195" s="126">
        <v>14</v>
      </c>
      <c r="AH195" s="98">
        <v>3.2571428571428571</v>
      </c>
      <c r="AI195" s="98">
        <v>1.0026878989866819</v>
      </c>
      <c r="AJ195" s="126">
        <v>70</v>
      </c>
      <c r="AK195" s="98">
        <v>3.4571428571428569</v>
      </c>
      <c r="AL195" s="98">
        <v>0.98048178861982238</v>
      </c>
      <c r="AM195" s="126">
        <v>35</v>
      </c>
      <c r="AN195" s="98">
        <v>3</v>
      </c>
      <c r="AO195" s="98">
        <v>0.89442719099991586</v>
      </c>
      <c r="AP195" s="126">
        <v>6</v>
      </c>
      <c r="AQ195" s="98">
        <v>3.0689655172413794</v>
      </c>
      <c r="AR195" s="98">
        <v>1.0327160611969717</v>
      </c>
      <c r="AS195" s="126">
        <v>29</v>
      </c>
      <c r="AT195" s="98">
        <v>3.5000000000000004</v>
      </c>
      <c r="AU195" s="98">
        <v>1.2692955176439846</v>
      </c>
      <c r="AV195" s="126">
        <v>10</v>
      </c>
      <c r="AW195" s="98">
        <v>3.3333333333333335</v>
      </c>
      <c r="AX195" s="98">
        <v>0.9128709291752769</v>
      </c>
      <c r="AY195" s="126">
        <v>21</v>
      </c>
      <c r="AZ195" s="98">
        <v>3.0606060606060601</v>
      </c>
      <c r="BA195" s="98">
        <v>0.96628780454485774</v>
      </c>
      <c r="BB195" s="126">
        <v>33</v>
      </c>
      <c r="BC195" s="98">
        <v>3.4324324324324329</v>
      </c>
      <c r="BD195" s="98">
        <v>1.0149039511352933</v>
      </c>
      <c r="BE195" s="126">
        <v>37</v>
      </c>
      <c r="BF195" s="98">
        <v>3.327586206896552</v>
      </c>
      <c r="BG195" s="98">
        <v>0.92504966266839106</v>
      </c>
      <c r="BH195" s="126">
        <v>58</v>
      </c>
      <c r="BI195" s="98">
        <v>2.916666666666667</v>
      </c>
      <c r="BJ195" s="98">
        <v>1.3113721705515067</v>
      </c>
      <c r="BK195" s="126">
        <v>12</v>
      </c>
      <c r="BL195" s="7"/>
      <c r="BM195" s="17">
        <f t="shared" si="151"/>
        <v>-7.8571428571428487E-2</v>
      </c>
      <c r="BN195" s="14" t="str">
        <f t="shared" si="150"/>
        <v/>
      </c>
      <c r="BO195" s="14">
        <f t="shared" si="152"/>
        <v>7.8571428571428487E-2</v>
      </c>
      <c r="BP195" s="14" t="str">
        <f t="shared" si="153"/>
        <v/>
      </c>
      <c r="BQ195" s="14" t="str">
        <f t="shared" si="154"/>
        <v xml:space="preserve">
</v>
      </c>
      <c r="BR195" s="17">
        <f t="shared" si="155"/>
        <v>0.29285714285714298</v>
      </c>
      <c r="BS195" s="14" t="str">
        <f t="shared" si="156"/>
        <v>ntt</v>
      </c>
      <c r="BT195" s="14">
        <f t="shared" si="157"/>
        <v>0.29285714285714298</v>
      </c>
      <c r="BU195" s="14" t="str">
        <f t="shared" si="158"/>
        <v>small</v>
      </c>
      <c r="BV195" s="14" t="str">
        <f t="shared" si="159"/>
        <v>ntt
small</v>
      </c>
      <c r="BW195" s="17">
        <f t="shared" si="160"/>
        <v>0.3208955223880598</v>
      </c>
      <c r="BX195" s="14" t="str">
        <f t="shared" si="161"/>
        <v>assoc</v>
      </c>
      <c r="BY195" s="14">
        <f t="shared" si="162"/>
        <v>0.3208955223880598</v>
      </c>
      <c r="BZ195" s="14" t="str">
        <f t="shared" si="163"/>
        <v>moderate</v>
      </c>
      <c r="CA195" s="14" t="str">
        <f t="shared" si="164"/>
        <v>assoc
moderate</v>
      </c>
      <c r="CB195" s="17">
        <f t="shared" si="165"/>
        <v>0.5609756097560975</v>
      </c>
      <c r="CC195" s="14" t="str">
        <f t="shared" si="166"/>
        <v>women</v>
      </c>
      <c r="CD195" s="14">
        <f t="shared" si="167"/>
        <v>0.5609756097560975</v>
      </c>
      <c r="CE195" s="14" t="str">
        <f t="shared" si="168"/>
        <v>Large</v>
      </c>
      <c r="CF195" s="14" t="str">
        <f t="shared" si="169"/>
        <v>women
Large</v>
      </c>
      <c r="CG195" s="17">
        <f t="shared" si="170"/>
        <v>-7.8125000000001804E-3</v>
      </c>
      <c r="CH195" s="14" t="str">
        <f t="shared" si="171"/>
        <v/>
      </c>
      <c r="CI195" s="14">
        <f t="shared" si="172"/>
        <v>7.8125000000001804E-3</v>
      </c>
      <c r="CJ195" s="14" t="str">
        <f t="shared" si="173"/>
        <v/>
      </c>
      <c r="CK195" s="14" t="str">
        <f t="shared" si="174"/>
        <v xml:space="preserve">
</v>
      </c>
      <c r="CL195" s="17">
        <f t="shared" si="175"/>
        <v>0.12680202610537936</v>
      </c>
      <c r="CM195" s="14" t="str">
        <f t="shared" si="176"/>
        <v>+</v>
      </c>
      <c r="CN195" s="14">
        <f t="shared" si="177"/>
        <v>0.12680202610537936</v>
      </c>
      <c r="CO195" s="14" t="str">
        <f t="shared" si="178"/>
        <v>small</v>
      </c>
      <c r="CP195" s="14" t="str">
        <f t="shared" si="179"/>
        <v>+
small</v>
      </c>
      <c r="CQ195" s="17">
        <f t="shared" si="180"/>
        <v>0.17047012915776424</v>
      </c>
      <c r="CR195" s="17" t="str">
        <f t="shared" si="181"/>
        <v>+</v>
      </c>
      <c r="CS195" s="17">
        <f t="shared" si="182"/>
        <v>0.17047012915776424</v>
      </c>
      <c r="CT195" s="17" t="str">
        <f t="shared" si="183"/>
        <v>small</v>
      </c>
      <c r="CU195" s="17" t="str">
        <f t="shared" si="184"/>
        <v>+
small</v>
      </c>
      <c r="CV195" s="151">
        <f t="shared" si="185"/>
        <v>-0.44721359549995787</v>
      </c>
      <c r="CW195" s="17" t="str">
        <f t="shared" si="186"/>
        <v>-</v>
      </c>
      <c r="CX195" s="17">
        <f t="shared" si="187"/>
        <v>0.44721359549995787</v>
      </c>
      <c r="CY195" s="17" t="str">
        <f t="shared" si="188"/>
        <v>moderate</v>
      </c>
      <c r="CZ195" s="17" t="str">
        <f t="shared" si="189"/>
        <v>-
moderate</v>
      </c>
      <c r="DA195" s="17">
        <f t="shared" si="190"/>
        <v>0.18297915984995786</v>
      </c>
      <c r="DB195" s="17" t="str">
        <f t="shared" si="191"/>
        <v>+</v>
      </c>
      <c r="DC195" s="17">
        <f t="shared" si="192"/>
        <v>0.18297915984995786</v>
      </c>
      <c r="DD195" s="17" t="str">
        <f t="shared" si="193"/>
        <v>small</v>
      </c>
      <c r="DE195" s="17" t="str">
        <f t="shared" si="194"/>
        <v>+
small</v>
      </c>
      <c r="DF195" s="17">
        <f t="shared" si="195"/>
        <v>5.5148701801083701E-2</v>
      </c>
      <c r="DG195" s="17" t="str">
        <f t="shared" si="196"/>
        <v/>
      </c>
      <c r="DH195" s="17">
        <f t="shared" si="197"/>
        <v>5.5148701801083701E-2</v>
      </c>
      <c r="DI195" s="17" t="str">
        <f t="shared" si="198"/>
        <v/>
      </c>
      <c r="DJ195" s="17" t="str">
        <f t="shared" si="199"/>
        <v xml:space="preserve">
</v>
      </c>
      <c r="DK195" s="17">
        <f t="shared" si="200"/>
        <v>0.36514837167011088</v>
      </c>
      <c r="DL195" s="17" t="str">
        <f t="shared" si="201"/>
        <v>+</v>
      </c>
      <c r="DM195" s="17">
        <f t="shared" si="202"/>
        <v>0.36514837167011088</v>
      </c>
      <c r="DN195" s="17" t="str">
        <f t="shared" si="203"/>
        <v>moderate</v>
      </c>
      <c r="DO195" s="17" t="str">
        <f t="shared" si="204"/>
        <v>+
moderate</v>
      </c>
      <c r="DP195" s="17">
        <f t="shared" si="205"/>
        <v>-0.45472367272699238</v>
      </c>
      <c r="DQ195" s="17" t="str">
        <f t="shared" si="206"/>
        <v>-</v>
      </c>
      <c r="DR195" s="17">
        <f t="shared" si="207"/>
        <v>0.45472367272699238</v>
      </c>
      <c r="DS195" s="17" t="str">
        <f t="shared" si="208"/>
        <v>moderate</v>
      </c>
      <c r="DT195" s="17" t="str">
        <f t="shared" si="209"/>
        <v>-
moderate</v>
      </c>
      <c r="DU195" s="17">
        <f t="shared" si="210"/>
        <v>0.6132919590431849</v>
      </c>
      <c r="DV195" s="17" t="str">
        <f t="shared" si="211"/>
        <v>+</v>
      </c>
      <c r="DW195" s="17">
        <f t="shared" si="212"/>
        <v>0.6132919590431849</v>
      </c>
      <c r="DX195" s="17" t="str">
        <f t="shared" si="213"/>
        <v>Large</v>
      </c>
      <c r="DY195" s="17" t="str">
        <f t="shared" si="214"/>
        <v>+
Large</v>
      </c>
      <c r="DZ195" s="17">
        <f t="shared" si="215"/>
        <v>0.21359524236417374</v>
      </c>
      <c r="EA195" s="17" t="str">
        <f t="shared" si="216"/>
        <v>+</v>
      </c>
      <c r="EB195" s="17">
        <f t="shared" si="217"/>
        <v>0.21359524236417374</v>
      </c>
      <c r="EC195" s="17" t="str">
        <f t="shared" si="218"/>
        <v>small</v>
      </c>
      <c r="ED195" s="17" t="str">
        <f t="shared" si="219"/>
        <v>+
small</v>
      </c>
      <c r="EE195" s="17">
        <f t="shared" si="220"/>
        <v>-0.17030507307426601</v>
      </c>
      <c r="EF195" s="17" t="str">
        <f t="shared" si="221"/>
        <v>-</v>
      </c>
      <c r="EG195" s="17">
        <f t="shared" si="222"/>
        <v>0.17030507307426601</v>
      </c>
      <c r="EH195" s="17" t="str">
        <f t="shared" si="223"/>
        <v>small</v>
      </c>
      <c r="EI195" s="17" t="str">
        <f t="shared" si="224"/>
        <v>-
small</v>
      </c>
    </row>
    <row r="196" spans="1:139" x14ac:dyDescent="0.2">
      <c r="A196" s="2" t="s">
        <v>414</v>
      </c>
      <c r="B196" s="2" t="s">
        <v>404</v>
      </c>
      <c r="C196" s="2" t="s">
        <v>415</v>
      </c>
      <c r="D196" s="31">
        <v>3.05</v>
      </c>
      <c r="E196" s="31">
        <v>1.2</v>
      </c>
      <c r="F196" s="125">
        <v>44</v>
      </c>
      <c r="G196" s="31">
        <v>3.17</v>
      </c>
      <c r="H196" s="31">
        <v>1.27</v>
      </c>
      <c r="I196" s="125">
        <v>23</v>
      </c>
      <c r="J196" s="31" t="s">
        <v>442</v>
      </c>
      <c r="K196" s="31" t="s">
        <v>442</v>
      </c>
      <c r="L196" s="125" t="s">
        <v>442</v>
      </c>
      <c r="M196" s="31">
        <v>2.82</v>
      </c>
      <c r="N196" s="31">
        <v>1.19</v>
      </c>
      <c r="O196" s="125">
        <v>17</v>
      </c>
      <c r="P196" s="31">
        <v>3.36</v>
      </c>
      <c r="Q196" s="33">
        <v>1.21</v>
      </c>
      <c r="R196" s="125">
        <v>11</v>
      </c>
      <c r="S196" s="31">
        <v>2.9</v>
      </c>
      <c r="T196" s="33">
        <v>1.45</v>
      </c>
      <c r="U196" s="125">
        <v>10</v>
      </c>
      <c r="V196" s="31">
        <v>3.36</v>
      </c>
      <c r="W196" s="33">
        <v>1.22</v>
      </c>
      <c r="X196" s="125">
        <v>22</v>
      </c>
      <c r="Y196" s="31">
        <v>2.73</v>
      </c>
      <c r="Z196" s="33">
        <v>1.1200000000000001</v>
      </c>
      <c r="AA196" s="125">
        <v>22</v>
      </c>
      <c r="AB196" s="31">
        <v>3.12</v>
      </c>
      <c r="AC196" s="33">
        <v>1.2</v>
      </c>
      <c r="AD196" s="125">
        <v>34</v>
      </c>
      <c r="AE196" s="31">
        <v>2.8</v>
      </c>
      <c r="AF196" s="33">
        <v>1.23</v>
      </c>
      <c r="AG196" s="125">
        <v>10</v>
      </c>
      <c r="AH196" s="31">
        <v>3.0526315789473686</v>
      </c>
      <c r="AI196" s="31">
        <v>1.0640912484001379</v>
      </c>
      <c r="AJ196" s="125">
        <v>38</v>
      </c>
      <c r="AK196" s="31">
        <v>3.1052631578947363</v>
      </c>
      <c r="AL196" s="31">
        <v>1.2425214883947908</v>
      </c>
      <c r="AM196" s="125">
        <v>19</v>
      </c>
      <c r="AN196" s="31">
        <v>3.4</v>
      </c>
      <c r="AO196" s="31">
        <v>0.89442719099991586</v>
      </c>
      <c r="AP196" s="125">
        <v>5</v>
      </c>
      <c r="AQ196" s="31">
        <v>2.8571428571428568</v>
      </c>
      <c r="AR196" s="31">
        <v>0.86443782150756654</v>
      </c>
      <c r="AS196" s="125">
        <v>14</v>
      </c>
      <c r="AT196" s="31">
        <v>2.8571428571428572</v>
      </c>
      <c r="AU196" s="33">
        <v>1.5735915849388864</v>
      </c>
      <c r="AV196" s="125">
        <v>7</v>
      </c>
      <c r="AW196" s="31">
        <v>3.125</v>
      </c>
      <c r="AX196" s="33">
        <v>1.2464234547582247</v>
      </c>
      <c r="AY196" s="125">
        <v>8</v>
      </c>
      <c r="AZ196" s="31">
        <v>2.9</v>
      </c>
      <c r="BA196" s="33">
        <v>0.96790604154698712</v>
      </c>
      <c r="BB196" s="125">
        <v>20</v>
      </c>
      <c r="BC196" s="31">
        <v>3.2222222222222223</v>
      </c>
      <c r="BD196" s="33">
        <v>1.1659661762602749</v>
      </c>
      <c r="BE196" s="125">
        <v>18</v>
      </c>
      <c r="BF196" s="31">
        <v>3.1034482758620694</v>
      </c>
      <c r="BG196" s="33">
        <v>1.0122403577569514</v>
      </c>
      <c r="BH196" s="125">
        <v>29</v>
      </c>
      <c r="BI196" s="31">
        <v>2.8888888888888888</v>
      </c>
      <c r="BJ196" s="33">
        <v>1.2692955176439846</v>
      </c>
      <c r="BK196" s="125">
        <v>9</v>
      </c>
      <c r="BL196" s="6"/>
      <c r="BM196" s="17" t="str">
        <f t="shared" si="151"/>
        <v>N&lt;5</v>
      </c>
      <c r="BN196" s="14" t="str">
        <f t="shared" si="150"/>
        <v>N&lt;5</v>
      </c>
      <c r="BO196" s="14" t="str">
        <f t="shared" si="152"/>
        <v>N&lt;5</v>
      </c>
      <c r="BP196" s="14" t="str">
        <f t="shared" si="153"/>
        <v>N&lt;5</v>
      </c>
      <c r="BQ196" s="14" t="str">
        <f t="shared" si="154"/>
        <v>N&lt;5
N&lt;5</v>
      </c>
      <c r="BR196" s="17">
        <f t="shared" si="155"/>
        <v>0.27559055118110243</v>
      </c>
      <c r="BS196" s="14" t="str">
        <f t="shared" si="156"/>
        <v>ntt</v>
      </c>
      <c r="BT196" s="14">
        <f t="shared" si="157"/>
        <v>0.27559055118110243</v>
      </c>
      <c r="BU196" s="14" t="str">
        <f t="shared" si="158"/>
        <v>small</v>
      </c>
      <c r="BV196" s="14" t="str">
        <f t="shared" si="159"/>
        <v>ntt
small</v>
      </c>
      <c r="BW196" s="17">
        <f t="shared" si="160"/>
        <v>0.3801652892561983</v>
      </c>
      <c r="BX196" s="14" t="str">
        <f t="shared" si="161"/>
        <v>assoc</v>
      </c>
      <c r="BY196" s="14">
        <f t="shared" si="162"/>
        <v>0.3801652892561983</v>
      </c>
      <c r="BZ196" s="14" t="str">
        <f t="shared" si="163"/>
        <v>moderate</v>
      </c>
      <c r="CA196" s="14" t="str">
        <f t="shared" si="164"/>
        <v>assoc
moderate</v>
      </c>
      <c r="CB196" s="17">
        <f t="shared" si="165"/>
        <v>0.51639344262295073</v>
      </c>
      <c r="CC196" s="14" t="str">
        <f t="shared" si="166"/>
        <v>women</v>
      </c>
      <c r="CD196" s="14">
        <f t="shared" si="167"/>
        <v>0.51639344262295073</v>
      </c>
      <c r="CE196" s="14" t="str">
        <f t="shared" si="168"/>
        <v>Large</v>
      </c>
      <c r="CF196" s="14" t="str">
        <f t="shared" si="169"/>
        <v>women
Large</v>
      </c>
      <c r="CG196" s="17">
        <f t="shared" si="170"/>
        <v>0.26666666666666694</v>
      </c>
      <c r="CH196" s="14" t="str">
        <f t="shared" si="171"/>
        <v>foc</v>
      </c>
      <c r="CI196" s="14">
        <f t="shared" si="172"/>
        <v>0.26666666666666694</v>
      </c>
      <c r="CJ196" s="14" t="str">
        <f t="shared" si="173"/>
        <v>small</v>
      </c>
      <c r="CK196" s="14" t="str">
        <f t="shared" si="174"/>
        <v>foc
small</v>
      </c>
      <c r="CL196" s="17">
        <f t="shared" si="175"/>
        <v>2.4730763938951134E-3</v>
      </c>
      <c r="CM196" s="14" t="str">
        <f t="shared" si="176"/>
        <v/>
      </c>
      <c r="CN196" s="14">
        <f t="shared" si="177"/>
        <v>2.4730763938951134E-3</v>
      </c>
      <c r="CO196" s="14" t="str">
        <f t="shared" si="178"/>
        <v/>
      </c>
      <c r="CP196" s="14" t="str">
        <f t="shared" si="179"/>
        <v xml:space="preserve">
</v>
      </c>
      <c r="CQ196" s="17">
        <f t="shared" si="180"/>
        <v>-5.2101185138372898E-2</v>
      </c>
      <c r="CR196" s="17" t="str">
        <f t="shared" si="181"/>
        <v/>
      </c>
      <c r="CS196" s="17">
        <f t="shared" si="182"/>
        <v>5.2101185138372898E-2</v>
      </c>
      <c r="CT196" s="17" t="str">
        <f t="shared" si="183"/>
        <v/>
      </c>
      <c r="CU196" s="17" t="str">
        <f t="shared" si="184"/>
        <v xml:space="preserve">
</v>
      </c>
      <c r="CV196" s="151" t="str">
        <f t="shared" si="185"/>
        <v>N&lt;5</v>
      </c>
      <c r="CW196" s="17" t="str">
        <f t="shared" si="186"/>
        <v>N&lt;5</v>
      </c>
      <c r="CX196" s="17" t="str">
        <f t="shared" si="187"/>
        <v>N&lt;5</v>
      </c>
      <c r="CY196" s="17" t="str">
        <f t="shared" si="188"/>
        <v>N&lt;5</v>
      </c>
      <c r="CZ196" s="17" t="str">
        <f t="shared" si="189"/>
        <v>N&lt;5
N&lt;5</v>
      </c>
      <c r="DA196" s="17">
        <f t="shared" si="190"/>
        <v>4.2967644657287599E-2</v>
      </c>
      <c r="DB196" s="17" t="str">
        <f t="shared" si="191"/>
        <v/>
      </c>
      <c r="DC196" s="17">
        <f t="shared" si="192"/>
        <v>4.2967644657287599E-2</v>
      </c>
      <c r="DD196" s="17" t="str">
        <f t="shared" si="193"/>
        <v/>
      </c>
      <c r="DE196" s="17" t="str">
        <f t="shared" si="194"/>
        <v xml:space="preserve">
</v>
      </c>
      <c r="DF196" s="17">
        <f t="shared" si="195"/>
        <v>-0.31956013724912752</v>
      </c>
      <c r="DG196" s="17" t="str">
        <f t="shared" si="196"/>
        <v>-</v>
      </c>
      <c r="DH196" s="17">
        <f t="shared" si="197"/>
        <v>0.31956013724912752</v>
      </c>
      <c r="DI196" s="17" t="str">
        <f t="shared" si="198"/>
        <v>moderate</v>
      </c>
      <c r="DJ196" s="17" t="str">
        <f t="shared" si="199"/>
        <v>-
moderate</v>
      </c>
      <c r="DK196" s="17">
        <f t="shared" si="200"/>
        <v>0.18051650034429473</v>
      </c>
      <c r="DL196" s="17" t="str">
        <f t="shared" si="201"/>
        <v>+</v>
      </c>
      <c r="DM196" s="17">
        <f t="shared" si="202"/>
        <v>0.18051650034429473</v>
      </c>
      <c r="DN196" s="17" t="str">
        <f t="shared" si="203"/>
        <v>small</v>
      </c>
      <c r="DO196" s="17" t="str">
        <f t="shared" si="204"/>
        <v>+
small</v>
      </c>
      <c r="DP196" s="17">
        <f t="shared" si="205"/>
        <v>-0.47525274174835203</v>
      </c>
      <c r="DQ196" s="17" t="str">
        <f t="shared" si="206"/>
        <v>-</v>
      </c>
      <c r="DR196" s="17">
        <f t="shared" si="207"/>
        <v>0.47525274174835203</v>
      </c>
      <c r="DS196" s="17" t="str">
        <f t="shared" si="208"/>
        <v>moderate</v>
      </c>
      <c r="DT196" s="17" t="str">
        <f t="shared" si="209"/>
        <v>-
moderate</v>
      </c>
      <c r="DU196" s="17">
        <f t="shared" si="210"/>
        <v>0.42215823429885257</v>
      </c>
      <c r="DV196" s="17" t="str">
        <f t="shared" si="211"/>
        <v>+</v>
      </c>
      <c r="DW196" s="17">
        <f t="shared" si="212"/>
        <v>0.42215823429885257</v>
      </c>
      <c r="DX196" s="17" t="str">
        <f t="shared" si="213"/>
        <v>moderate</v>
      </c>
      <c r="DY196" s="17" t="str">
        <f t="shared" si="214"/>
        <v>+
moderate</v>
      </c>
      <c r="DZ196" s="17">
        <f t="shared" si="215"/>
        <v>-1.6351575009919669E-2</v>
      </c>
      <c r="EA196" s="17" t="str">
        <f t="shared" si="216"/>
        <v/>
      </c>
      <c r="EB196" s="17">
        <f t="shared" si="217"/>
        <v>1.6351575009919669E-2</v>
      </c>
      <c r="EC196" s="17" t="str">
        <f t="shared" si="218"/>
        <v/>
      </c>
      <c r="ED196" s="17" t="str">
        <f t="shared" si="219"/>
        <v xml:space="preserve">
</v>
      </c>
      <c r="EE196" s="17">
        <f t="shared" si="220"/>
        <v>7.0030097525185464E-2</v>
      </c>
      <c r="EF196" s="17" t="str">
        <f t="shared" si="221"/>
        <v/>
      </c>
      <c r="EG196" s="17">
        <f t="shared" si="222"/>
        <v>7.0030097525185464E-2</v>
      </c>
      <c r="EH196" s="17" t="str">
        <f t="shared" si="223"/>
        <v/>
      </c>
      <c r="EI196" s="17" t="str">
        <f t="shared" si="224"/>
        <v xml:space="preserve">
</v>
      </c>
    </row>
    <row r="197" spans="1:139" s="27" customFormat="1" x14ac:dyDescent="0.2">
      <c r="A197" s="95" t="s">
        <v>416</v>
      </c>
      <c r="B197" s="95" t="s">
        <v>404</v>
      </c>
      <c r="C197" s="95" t="s">
        <v>417</v>
      </c>
      <c r="D197" s="99">
        <v>3.6</v>
      </c>
      <c r="E197" s="99">
        <v>0.91</v>
      </c>
      <c r="F197" s="126">
        <v>62</v>
      </c>
      <c r="G197" s="99">
        <v>3.71</v>
      </c>
      <c r="H197" s="99">
        <v>0.94</v>
      </c>
      <c r="I197" s="126">
        <v>31</v>
      </c>
      <c r="J197" s="99">
        <v>3.8</v>
      </c>
      <c r="K197" s="99">
        <v>0.45</v>
      </c>
      <c r="L197" s="126">
        <v>5</v>
      </c>
      <c r="M197" s="99">
        <v>3.42</v>
      </c>
      <c r="N197" s="99">
        <v>0.95</v>
      </c>
      <c r="O197" s="126">
        <v>26</v>
      </c>
      <c r="P197" s="99">
        <v>3.79</v>
      </c>
      <c r="Q197" s="99">
        <v>0.97</v>
      </c>
      <c r="R197" s="126">
        <v>14</v>
      </c>
      <c r="S197" s="99">
        <v>3.71</v>
      </c>
      <c r="T197" s="99">
        <v>0.99</v>
      </c>
      <c r="U197" s="126">
        <v>14</v>
      </c>
      <c r="V197" s="99">
        <v>3.79</v>
      </c>
      <c r="W197" s="99">
        <v>0.9</v>
      </c>
      <c r="X197" s="126">
        <v>29</v>
      </c>
      <c r="Y197" s="99">
        <v>3.42</v>
      </c>
      <c r="Z197" s="99">
        <v>0.9</v>
      </c>
      <c r="AA197" s="126">
        <v>33</v>
      </c>
      <c r="AB197" s="99">
        <v>3.51</v>
      </c>
      <c r="AC197" s="99">
        <v>0.91</v>
      </c>
      <c r="AD197" s="126">
        <v>47</v>
      </c>
      <c r="AE197" s="99">
        <v>3.87</v>
      </c>
      <c r="AF197" s="99">
        <v>0.92</v>
      </c>
      <c r="AG197" s="126">
        <v>15</v>
      </c>
      <c r="AH197" s="99">
        <v>3.5000000000000009</v>
      </c>
      <c r="AI197" s="99">
        <v>1.0614897848685507</v>
      </c>
      <c r="AJ197" s="126">
        <v>72</v>
      </c>
      <c r="AK197" s="99">
        <v>3.657142857142857</v>
      </c>
      <c r="AL197" s="99">
        <v>1.109924670015602</v>
      </c>
      <c r="AM197" s="126">
        <v>35</v>
      </c>
      <c r="AN197" s="99">
        <v>3.333333333333333</v>
      </c>
      <c r="AO197" s="99">
        <v>0.81649658092772603</v>
      </c>
      <c r="AP197" s="126">
        <v>6</v>
      </c>
      <c r="AQ197" s="99">
        <v>3.3548387096774195</v>
      </c>
      <c r="AR197" s="99">
        <v>1.0503455652553653</v>
      </c>
      <c r="AS197" s="126">
        <v>31</v>
      </c>
      <c r="AT197" s="99">
        <v>3.7</v>
      </c>
      <c r="AU197" s="99">
        <v>1.1595018087284057</v>
      </c>
      <c r="AV197" s="126">
        <v>10</v>
      </c>
      <c r="AW197" s="99">
        <v>3.7272727272727275</v>
      </c>
      <c r="AX197" s="99">
        <v>1.1204513623586057</v>
      </c>
      <c r="AY197" s="126">
        <v>22</v>
      </c>
      <c r="AZ197" s="99">
        <v>3.6470588235294117</v>
      </c>
      <c r="BA197" s="99">
        <v>0.94971615986763414</v>
      </c>
      <c r="BB197" s="126">
        <v>34</v>
      </c>
      <c r="BC197" s="99">
        <v>3.3684210526315788</v>
      </c>
      <c r="BD197" s="99">
        <v>1.1489372911539895</v>
      </c>
      <c r="BE197" s="126">
        <v>38</v>
      </c>
      <c r="BF197" s="99">
        <v>3.5833333333333335</v>
      </c>
      <c r="BG197" s="99">
        <v>0.94405663911288051</v>
      </c>
      <c r="BH197" s="126">
        <v>60</v>
      </c>
      <c r="BI197" s="99">
        <v>3.0833333333333335</v>
      </c>
      <c r="BJ197" s="99">
        <v>1.5050420310248864</v>
      </c>
      <c r="BK197" s="126">
        <v>12</v>
      </c>
      <c r="BL197" s="7"/>
      <c r="BM197" s="17">
        <f t="shared" si="151"/>
        <v>-9.574468085106369E-2</v>
      </c>
      <c r="BN197" s="14" t="str">
        <f t="shared" si="150"/>
        <v/>
      </c>
      <c r="BO197" s="14">
        <f t="shared" si="152"/>
        <v>9.574468085106369E-2</v>
      </c>
      <c r="BP197" s="14" t="str">
        <f t="shared" si="153"/>
        <v/>
      </c>
      <c r="BQ197" s="14" t="str">
        <f t="shared" si="154"/>
        <v xml:space="preserve">
</v>
      </c>
      <c r="BR197" s="17">
        <f t="shared" si="155"/>
        <v>0.3085106382978724</v>
      </c>
      <c r="BS197" s="14" t="str">
        <f t="shared" si="156"/>
        <v>ntt</v>
      </c>
      <c r="BT197" s="14">
        <f t="shared" si="157"/>
        <v>0.3085106382978724</v>
      </c>
      <c r="BU197" s="14" t="str">
        <f t="shared" si="158"/>
        <v>moderate</v>
      </c>
      <c r="BV197" s="14" t="str">
        <f t="shared" si="159"/>
        <v>ntt
moderate</v>
      </c>
      <c r="BW197" s="17">
        <f t="shared" si="160"/>
        <v>8.2474226804123793E-2</v>
      </c>
      <c r="BX197" s="14" t="str">
        <f t="shared" si="161"/>
        <v/>
      </c>
      <c r="BY197" s="14">
        <f t="shared" si="162"/>
        <v>8.2474226804123793E-2</v>
      </c>
      <c r="BZ197" s="14" t="str">
        <f t="shared" si="163"/>
        <v/>
      </c>
      <c r="CA197" s="14" t="str">
        <f t="shared" si="164"/>
        <v xml:space="preserve">
</v>
      </c>
      <c r="CB197" s="17">
        <f t="shared" si="165"/>
        <v>0.4111111111111112</v>
      </c>
      <c r="CC197" s="14" t="str">
        <f t="shared" si="166"/>
        <v>women</v>
      </c>
      <c r="CD197" s="14">
        <f t="shared" si="167"/>
        <v>0.4111111111111112</v>
      </c>
      <c r="CE197" s="14" t="str">
        <f t="shared" si="168"/>
        <v>moderate</v>
      </c>
      <c r="CF197" s="14" t="str">
        <f t="shared" si="169"/>
        <v>women
moderate</v>
      </c>
      <c r="CG197" s="17">
        <f t="shared" si="170"/>
        <v>-0.39560439560439592</v>
      </c>
      <c r="CH197" s="14" t="str">
        <f t="shared" si="171"/>
        <v>white</v>
      </c>
      <c r="CI197" s="14">
        <f t="shared" si="172"/>
        <v>0.39560439560439592</v>
      </c>
      <c r="CJ197" s="14" t="str">
        <f t="shared" si="173"/>
        <v>moderate</v>
      </c>
      <c r="CK197" s="14" t="str">
        <f t="shared" si="174"/>
        <v>white
moderate</v>
      </c>
      <c r="CL197" s="17">
        <f t="shared" si="175"/>
        <v>-9.4207218407083085E-2</v>
      </c>
      <c r="CM197" s="14" t="str">
        <f t="shared" si="176"/>
        <v/>
      </c>
      <c r="CN197" s="14">
        <f t="shared" si="177"/>
        <v>9.4207218407083085E-2</v>
      </c>
      <c r="CO197" s="14" t="str">
        <f t="shared" si="178"/>
        <v/>
      </c>
      <c r="CP197" s="14" t="str">
        <f t="shared" si="179"/>
        <v xml:space="preserve">
</v>
      </c>
      <c r="CQ197" s="17">
        <f t="shared" si="180"/>
        <v>-4.7622279497941004E-2</v>
      </c>
      <c r="CR197" s="17" t="str">
        <f t="shared" si="181"/>
        <v/>
      </c>
      <c r="CS197" s="17">
        <f t="shared" si="182"/>
        <v>4.7622279497941004E-2</v>
      </c>
      <c r="CT197" s="17" t="str">
        <f t="shared" si="183"/>
        <v/>
      </c>
      <c r="CU197" s="17" t="str">
        <f t="shared" si="184"/>
        <v xml:space="preserve">
</v>
      </c>
      <c r="CV197" s="151">
        <f t="shared" si="185"/>
        <v>-0.5715476066494084</v>
      </c>
      <c r="CW197" s="17" t="str">
        <f t="shared" si="186"/>
        <v>-</v>
      </c>
      <c r="CX197" s="17">
        <f t="shared" si="187"/>
        <v>0.5715476066494084</v>
      </c>
      <c r="CY197" s="17" t="str">
        <f t="shared" si="188"/>
        <v>Large</v>
      </c>
      <c r="CZ197" s="17" t="str">
        <f t="shared" si="189"/>
        <v>-
Large</v>
      </c>
      <c r="DA197" s="17">
        <f t="shared" si="190"/>
        <v>-6.2037954439059406E-2</v>
      </c>
      <c r="DB197" s="17" t="str">
        <f t="shared" si="191"/>
        <v/>
      </c>
      <c r="DC197" s="17">
        <f t="shared" si="192"/>
        <v>6.2037954439059406E-2</v>
      </c>
      <c r="DD197" s="17" t="str">
        <f t="shared" si="193"/>
        <v/>
      </c>
      <c r="DE197" s="17" t="str">
        <f t="shared" si="194"/>
        <v xml:space="preserve">
</v>
      </c>
      <c r="DF197" s="17">
        <f t="shared" si="195"/>
        <v>-7.7619542567769192E-2</v>
      </c>
      <c r="DG197" s="17" t="str">
        <f t="shared" si="196"/>
        <v/>
      </c>
      <c r="DH197" s="17">
        <f t="shared" si="197"/>
        <v>7.7619542567769192E-2</v>
      </c>
      <c r="DI197" s="17" t="str">
        <f t="shared" si="198"/>
        <v/>
      </c>
      <c r="DJ197" s="17" t="str">
        <f t="shared" si="199"/>
        <v xml:space="preserve">
</v>
      </c>
      <c r="DK197" s="17">
        <f t="shared" si="200"/>
        <v>1.5415865295899684E-2</v>
      </c>
      <c r="DL197" s="17" t="str">
        <f t="shared" si="201"/>
        <v/>
      </c>
      <c r="DM197" s="17">
        <f t="shared" si="202"/>
        <v>1.5415865295899684E-2</v>
      </c>
      <c r="DN197" s="17" t="str">
        <f t="shared" si="203"/>
        <v/>
      </c>
      <c r="DO197" s="17" t="str">
        <f t="shared" si="204"/>
        <v xml:space="preserve">
</v>
      </c>
      <c r="DP197" s="17">
        <f t="shared" si="205"/>
        <v>-0.15050936533554474</v>
      </c>
      <c r="DQ197" s="17" t="str">
        <f t="shared" si="206"/>
        <v>-</v>
      </c>
      <c r="DR197" s="17">
        <f t="shared" si="207"/>
        <v>0.15050936533554474</v>
      </c>
      <c r="DS197" s="17" t="str">
        <f t="shared" si="208"/>
        <v>small</v>
      </c>
      <c r="DT197" s="17" t="str">
        <f t="shared" si="209"/>
        <v>-
small</v>
      </c>
      <c r="DU197" s="17">
        <f t="shared" si="210"/>
        <v>-4.489274372547819E-2</v>
      </c>
      <c r="DV197" s="17" t="str">
        <f t="shared" si="211"/>
        <v/>
      </c>
      <c r="DW197" s="17">
        <f t="shared" si="212"/>
        <v>4.489274372547819E-2</v>
      </c>
      <c r="DX197" s="17" t="str">
        <f t="shared" si="213"/>
        <v/>
      </c>
      <c r="DY197" s="17" t="str">
        <f t="shared" si="214"/>
        <v xml:space="preserve">
</v>
      </c>
      <c r="DZ197" s="17">
        <f t="shared" si="215"/>
        <v>7.767895515489856E-2</v>
      </c>
      <c r="EA197" s="17" t="str">
        <f t="shared" si="216"/>
        <v/>
      </c>
      <c r="EB197" s="17">
        <f t="shared" si="217"/>
        <v>7.767895515489856E-2</v>
      </c>
      <c r="EC197" s="17" t="str">
        <f t="shared" si="218"/>
        <v/>
      </c>
      <c r="ED197" s="17" t="str">
        <f t="shared" si="219"/>
        <v xml:space="preserve">
</v>
      </c>
      <c r="EE197" s="17">
        <f t="shared" si="220"/>
        <v>-0.52268750669439534</v>
      </c>
      <c r="EF197" s="17" t="str">
        <f t="shared" si="221"/>
        <v>-</v>
      </c>
      <c r="EG197" s="17">
        <f t="shared" si="222"/>
        <v>0.52268750669439534</v>
      </c>
      <c r="EH197" s="17" t="str">
        <f t="shared" si="223"/>
        <v>Large</v>
      </c>
      <c r="EI197" s="17" t="str">
        <f t="shared" si="224"/>
        <v>-
Large</v>
      </c>
    </row>
    <row r="198" spans="1:139" x14ac:dyDescent="0.2">
      <c r="A198" s="2" t="s">
        <v>418</v>
      </c>
      <c r="B198" s="2" t="s">
        <v>404</v>
      </c>
      <c r="C198" s="2" t="s">
        <v>419</v>
      </c>
      <c r="D198" s="31">
        <v>2.54</v>
      </c>
      <c r="E198" s="31">
        <v>1.27</v>
      </c>
      <c r="F198" s="125">
        <v>26</v>
      </c>
      <c r="G198" s="31">
        <v>2.54</v>
      </c>
      <c r="H198" s="31">
        <v>1.27</v>
      </c>
      <c r="I198" s="125">
        <v>26</v>
      </c>
      <c r="J198" s="31" t="s">
        <v>442</v>
      </c>
      <c r="K198" s="31" t="s">
        <v>442</v>
      </c>
      <c r="L198" s="125" t="s">
        <v>442</v>
      </c>
      <c r="M198" s="31" t="s">
        <v>442</v>
      </c>
      <c r="N198" s="31" t="s">
        <v>442</v>
      </c>
      <c r="O198" s="125" t="s">
        <v>442</v>
      </c>
      <c r="P198" s="31">
        <v>2.62</v>
      </c>
      <c r="Q198" s="31">
        <v>1.26</v>
      </c>
      <c r="R198" s="125">
        <v>13</v>
      </c>
      <c r="S198" s="31">
        <v>2.46</v>
      </c>
      <c r="T198" s="31">
        <v>1.33</v>
      </c>
      <c r="U198" s="125">
        <v>13</v>
      </c>
      <c r="V198" s="31">
        <v>2.73</v>
      </c>
      <c r="W198" s="31">
        <v>1.39</v>
      </c>
      <c r="X198" s="125">
        <v>15</v>
      </c>
      <c r="Y198" s="31">
        <v>2.27</v>
      </c>
      <c r="Z198" s="31">
        <v>1.1000000000000001</v>
      </c>
      <c r="AA198" s="125">
        <v>11</v>
      </c>
      <c r="AB198" s="31">
        <v>2.59</v>
      </c>
      <c r="AC198" s="31">
        <v>1.26</v>
      </c>
      <c r="AD198" s="125">
        <v>22</v>
      </c>
      <c r="AE198" s="31" t="s">
        <v>442</v>
      </c>
      <c r="AF198" s="31" t="s">
        <v>442</v>
      </c>
      <c r="AG198" s="125" t="s">
        <v>442</v>
      </c>
      <c r="AH198" s="31">
        <v>2.935483870967742</v>
      </c>
      <c r="AI198" s="31">
        <v>1.0307112065937043</v>
      </c>
      <c r="AJ198" s="125">
        <v>31</v>
      </c>
      <c r="AK198" s="31">
        <v>2.935483870967742</v>
      </c>
      <c r="AL198" s="31">
        <v>1.0307112065937043</v>
      </c>
      <c r="AM198" s="125">
        <v>31</v>
      </c>
      <c r="AN198" s="31" t="s">
        <v>442</v>
      </c>
      <c r="AO198" s="31" t="s">
        <v>442</v>
      </c>
      <c r="AP198" s="125" t="s">
        <v>442</v>
      </c>
      <c r="AQ198" s="31" t="s">
        <v>442</v>
      </c>
      <c r="AR198" s="31" t="s">
        <v>442</v>
      </c>
      <c r="AS198" s="125" t="s">
        <v>442</v>
      </c>
      <c r="AT198" s="31">
        <v>3.3000000000000003</v>
      </c>
      <c r="AU198" s="31">
        <v>1.0593499054713802</v>
      </c>
      <c r="AV198" s="125">
        <v>10</v>
      </c>
      <c r="AW198" s="31">
        <v>2.7619047619047619</v>
      </c>
      <c r="AX198" s="31">
        <v>0.99522670305623862</v>
      </c>
      <c r="AY198" s="125">
        <v>21</v>
      </c>
      <c r="AZ198" s="31">
        <v>3.214285714285714</v>
      </c>
      <c r="BA198" s="31">
        <v>1.1883130530663677</v>
      </c>
      <c r="BB198" s="125">
        <v>14</v>
      </c>
      <c r="BC198" s="31">
        <v>2.7058823529411762</v>
      </c>
      <c r="BD198" s="31">
        <v>0.84887468762716534</v>
      </c>
      <c r="BE198" s="125">
        <v>17</v>
      </c>
      <c r="BF198" s="31">
        <v>2.8571428571428572</v>
      </c>
      <c r="BG198" s="31">
        <v>1.0440053112638317</v>
      </c>
      <c r="BH198" s="125">
        <v>28</v>
      </c>
      <c r="BI198" s="31" t="s">
        <v>442</v>
      </c>
      <c r="BJ198" s="31" t="s">
        <v>442</v>
      </c>
      <c r="BK198" s="125" t="s">
        <v>442</v>
      </c>
      <c r="BL198" s="6"/>
      <c r="BM198" s="17" t="str">
        <f t="shared" si="151"/>
        <v>N&lt;5</v>
      </c>
      <c r="BN198" s="14" t="str">
        <f t="shared" ref="BN198:BN208" si="225">IF(BM198="N&lt;5","N&lt;5",IF(BM198&lt;-0.1,"tenured",IF(BM198&gt;0.1,"pre-ten","")))</f>
        <v>N&lt;5</v>
      </c>
      <c r="BO198" s="14" t="str">
        <f t="shared" si="152"/>
        <v>N&lt;5</v>
      </c>
      <c r="BP198" s="14" t="str">
        <f t="shared" si="153"/>
        <v>N&lt;5</v>
      </c>
      <c r="BQ198" s="14" t="str">
        <f t="shared" si="154"/>
        <v>N&lt;5
N&lt;5</v>
      </c>
      <c r="BR198" s="17" t="str">
        <f t="shared" si="155"/>
        <v>N&lt;5</v>
      </c>
      <c r="BS198" s="14" t="str">
        <f t="shared" si="156"/>
        <v>N&lt;5</v>
      </c>
      <c r="BT198" s="14" t="str">
        <f t="shared" si="157"/>
        <v>N&lt;5</v>
      </c>
      <c r="BU198" s="14" t="str">
        <f t="shared" si="158"/>
        <v>N&lt;5</v>
      </c>
      <c r="BV198" s="14" t="str">
        <f t="shared" si="159"/>
        <v>N&lt;5
N&lt;5</v>
      </c>
      <c r="BW198" s="17">
        <f t="shared" si="160"/>
        <v>0.12698412698412709</v>
      </c>
      <c r="BX198" s="14" t="str">
        <f t="shared" si="161"/>
        <v>assoc</v>
      </c>
      <c r="BY198" s="14">
        <f t="shared" si="162"/>
        <v>0.12698412698412709</v>
      </c>
      <c r="BZ198" s="14" t="str">
        <f t="shared" si="163"/>
        <v>small</v>
      </c>
      <c r="CA198" s="14" t="str">
        <f t="shared" si="164"/>
        <v>assoc
small</v>
      </c>
      <c r="CB198" s="17">
        <f t="shared" si="165"/>
        <v>0.33093525179856115</v>
      </c>
      <c r="CC198" s="14" t="str">
        <f t="shared" si="166"/>
        <v>women</v>
      </c>
      <c r="CD198" s="14">
        <f t="shared" si="167"/>
        <v>0.33093525179856115</v>
      </c>
      <c r="CE198" s="14" t="str">
        <f t="shared" si="168"/>
        <v>moderate</v>
      </c>
      <c r="CF198" s="14" t="str">
        <f t="shared" si="169"/>
        <v>women
moderate</v>
      </c>
      <c r="CG198" s="17" t="str">
        <f t="shared" si="170"/>
        <v>N&lt;5</v>
      </c>
      <c r="CH198" s="14" t="str">
        <f t="shared" si="171"/>
        <v>N&lt;5</v>
      </c>
      <c r="CI198" s="14" t="str">
        <f t="shared" si="172"/>
        <v>N&lt;5</v>
      </c>
      <c r="CJ198" s="14" t="str">
        <f t="shared" si="173"/>
        <v>N&lt;5</v>
      </c>
      <c r="CK198" s="14" t="str">
        <f t="shared" si="174"/>
        <v>N&lt;5
N&lt;5</v>
      </c>
      <c r="CL198" s="17">
        <f t="shared" si="175"/>
        <v>0.38369998156393154</v>
      </c>
      <c r="CM198" s="14" t="str">
        <f t="shared" si="176"/>
        <v>+</v>
      </c>
      <c r="CN198" s="14">
        <f t="shared" si="177"/>
        <v>0.38369998156393154</v>
      </c>
      <c r="CO198" s="14" t="str">
        <f t="shared" si="178"/>
        <v>moderate</v>
      </c>
      <c r="CP198" s="14" t="str">
        <f t="shared" si="179"/>
        <v>+
moderate</v>
      </c>
      <c r="CQ198" s="17">
        <f t="shared" si="180"/>
        <v>0.38369998156393154</v>
      </c>
      <c r="CR198" s="17" t="str">
        <f t="shared" si="181"/>
        <v>+</v>
      </c>
      <c r="CS198" s="17">
        <f t="shared" si="182"/>
        <v>0.38369998156393154</v>
      </c>
      <c r="CT198" s="17" t="str">
        <f t="shared" si="183"/>
        <v>moderate</v>
      </c>
      <c r="CU198" s="17" t="str">
        <f t="shared" si="184"/>
        <v>+
moderate</v>
      </c>
      <c r="CV198" s="151" t="str">
        <f t="shared" si="185"/>
        <v>N&lt;5</v>
      </c>
      <c r="CW198" s="17" t="str">
        <f t="shared" si="186"/>
        <v>N&lt;5</v>
      </c>
      <c r="CX198" s="17" t="str">
        <f t="shared" si="187"/>
        <v>N&lt;5</v>
      </c>
      <c r="CY198" s="17" t="str">
        <f t="shared" si="188"/>
        <v>N&lt;5</v>
      </c>
      <c r="CZ198" s="17" t="str">
        <f t="shared" si="189"/>
        <v>N&lt;5
N&lt;5</v>
      </c>
      <c r="DA198" s="17" t="str">
        <f t="shared" si="190"/>
        <v>N&lt;5</v>
      </c>
      <c r="DB198" s="17" t="str">
        <f t="shared" si="191"/>
        <v>N&lt;5</v>
      </c>
      <c r="DC198" s="17" t="str">
        <f t="shared" si="192"/>
        <v>N&lt;5</v>
      </c>
      <c r="DD198" s="17" t="str">
        <f t="shared" si="193"/>
        <v>N&lt;5</v>
      </c>
      <c r="DE198" s="17" t="str">
        <f t="shared" si="194"/>
        <v>N&lt;5
N&lt;5</v>
      </c>
      <c r="DF198" s="17">
        <f t="shared" si="195"/>
        <v>0.64190311103810382</v>
      </c>
      <c r="DG198" s="17" t="str">
        <f t="shared" si="196"/>
        <v>+</v>
      </c>
      <c r="DH198" s="17">
        <f t="shared" si="197"/>
        <v>0.64190311103810382</v>
      </c>
      <c r="DI198" s="17" t="str">
        <f t="shared" si="198"/>
        <v>Large</v>
      </c>
      <c r="DJ198" s="17" t="str">
        <f t="shared" si="199"/>
        <v>+
Large</v>
      </c>
      <c r="DK198" s="17">
        <f t="shared" si="200"/>
        <v>0.30335275468156503</v>
      </c>
      <c r="DL198" s="17" t="str">
        <f t="shared" si="201"/>
        <v>+</v>
      </c>
      <c r="DM198" s="17">
        <f t="shared" si="202"/>
        <v>0.30335275468156503</v>
      </c>
      <c r="DN198" s="17" t="str">
        <f t="shared" si="203"/>
        <v>moderate</v>
      </c>
      <c r="DO198" s="17" t="str">
        <f t="shared" si="204"/>
        <v>+
moderate</v>
      </c>
      <c r="DP198" s="17">
        <f t="shared" si="205"/>
        <v>0.40754051555357818</v>
      </c>
      <c r="DQ198" s="17" t="str">
        <f t="shared" si="206"/>
        <v>+</v>
      </c>
      <c r="DR198" s="17">
        <f t="shared" si="207"/>
        <v>0.40754051555357818</v>
      </c>
      <c r="DS198" s="17" t="str">
        <f t="shared" si="208"/>
        <v>moderate</v>
      </c>
      <c r="DT198" s="17" t="str">
        <f t="shared" si="209"/>
        <v>+
moderate</v>
      </c>
      <c r="DU198" s="17">
        <f t="shared" si="210"/>
        <v>0.51348256614835031</v>
      </c>
      <c r="DV198" s="17" t="str">
        <f t="shared" si="211"/>
        <v>+</v>
      </c>
      <c r="DW198" s="17">
        <f t="shared" si="212"/>
        <v>0.51348256614835031</v>
      </c>
      <c r="DX198" s="17" t="str">
        <f t="shared" si="213"/>
        <v>Large</v>
      </c>
      <c r="DY198" s="17" t="str">
        <f t="shared" si="214"/>
        <v>+
Large</v>
      </c>
      <c r="DZ198" s="17">
        <f t="shared" si="215"/>
        <v>0.25588266099859658</v>
      </c>
      <c r="EA198" s="17" t="str">
        <f t="shared" si="216"/>
        <v>+</v>
      </c>
      <c r="EB198" s="17">
        <f t="shared" si="217"/>
        <v>0.25588266099859658</v>
      </c>
      <c r="EC198" s="17" t="str">
        <f t="shared" si="218"/>
        <v>small</v>
      </c>
      <c r="ED198" s="17" t="str">
        <f t="shared" si="219"/>
        <v>+
small</v>
      </c>
      <c r="EE198" s="17" t="str">
        <f t="shared" si="220"/>
        <v>N&lt;5</v>
      </c>
      <c r="EF198" s="17" t="str">
        <f t="shared" si="221"/>
        <v>N&lt;5</v>
      </c>
      <c r="EG198" s="17" t="str">
        <f t="shared" si="222"/>
        <v>N&lt;5</v>
      </c>
      <c r="EH198" s="17" t="str">
        <f t="shared" si="223"/>
        <v>N&lt;5</v>
      </c>
      <c r="EI198" s="17" t="str">
        <f t="shared" si="224"/>
        <v>N&lt;5
N&lt;5</v>
      </c>
    </row>
    <row r="199" spans="1:139" s="27" customFormat="1" x14ac:dyDescent="0.2">
      <c r="A199" s="95" t="s">
        <v>420</v>
      </c>
      <c r="B199" s="95" t="s">
        <v>404</v>
      </c>
      <c r="C199" s="95" t="s">
        <v>421</v>
      </c>
      <c r="D199" s="98">
        <v>2.78</v>
      </c>
      <c r="E199" s="98">
        <v>1.34</v>
      </c>
      <c r="F199" s="126">
        <v>27</v>
      </c>
      <c r="G199" s="98">
        <v>2.78</v>
      </c>
      <c r="H199" s="98">
        <v>1.34</v>
      </c>
      <c r="I199" s="126">
        <v>27</v>
      </c>
      <c r="J199" s="98" t="s">
        <v>442</v>
      </c>
      <c r="K199" s="98" t="s">
        <v>442</v>
      </c>
      <c r="L199" s="126" t="s">
        <v>442</v>
      </c>
      <c r="M199" s="98" t="s">
        <v>442</v>
      </c>
      <c r="N199" s="98" t="s">
        <v>442</v>
      </c>
      <c r="O199" s="126" t="s">
        <v>442</v>
      </c>
      <c r="P199" s="98">
        <v>2.77</v>
      </c>
      <c r="Q199" s="98">
        <v>1.42</v>
      </c>
      <c r="R199" s="126">
        <v>13</v>
      </c>
      <c r="S199" s="98">
        <v>2.79</v>
      </c>
      <c r="T199" s="98">
        <v>1.31</v>
      </c>
      <c r="U199" s="126">
        <v>14</v>
      </c>
      <c r="V199" s="98">
        <v>3.06</v>
      </c>
      <c r="W199" s="98">
        <v>1.53</v>
      </c>
      <c r="X199" s="126">
        <v>16</v>
      </c>
      <c r="Y199" s="98">
        <v>2.36</v>
      </c>
      <c r="Z199" s="98">
        <v>0.92</v>
      </c>
      <c r="AA199" s="126">
        <v>11</v>
      </c>
      <c r="AB199" s="98">
        <v>2.87</v>
      </c>
      <c r="AC199" s="98">
        <v>1.32</v>
      </c>
      <c r="AD199" s="126">
        <v>23</v>
      </c>
      <c r="AE199" s="98" t="s">
        <v>442</v>
      </c>
      <c r="AF199" s="98" t="s">
        <v>442</v>
      </c>
      <c r="AG199" s="126" t="s">
        <v>442</v>
      </c>
      <c r="AH199" s="98">
        <v>2.9677419354838706</v>
      </c>
      <c r="AI199" s="98">
        <v>1.1397037909837784</v>
      </c>
      <c r="AJ199" s="126">
        <v>31</v>
      </c>
      <c r="AK199" s="98">
        <v>2.9677419354838706</v>
      </c>
      <c r="AL199" s="98">
        <v>1.1397037909837784</v>
      </c>
      <c r="AM199" s="126">
        <v>31</v>
      </c>
      <c r="AN199" s="98" t="s">
        <v>442</v>
      </c>
      <c r="AO199" s="98" t="s">
        <v>442</v>
      </c>
      <c r="AP199" s="126" t="s">
        <v>442</v>
      </c>
      <c r="AQ199" s="98" t="s">
        <v>442</v>
      </c>
      <c r="AR199" s="98" t="s">
        <v>442</v>
      </c>
      <c r="AS199" s="126" t="s">
        <v>442</v>
      </c>
      <c r="AT199" s="98">
        <v>3.4</v>
      </c>
      <c r="AU199" s="98">
        <v>1.1737877907772671</v>
      </c>
      <c r="AV199" s="126">
        <v>10</v>
      </c>
      <c r="AW199" s="98">
        <v>2.7619047619047619</v>
      </c>
      <c r="AX199" s="98">
        <v>1.0910894511799618</v>
      </c>
      <c r="AY199" s="126">
        <v>21</v>
      </c>
      <c r="AZ199" s="98">
        <v>3.1428571428571428</v>
      </c>
      <c r="BA199" s="98">
        <v>1.1673205911990769</v>
      </c>
      <c r="BB199" s="126">
        <v>14</v>
      </c>
      <c r="BC199" s="98">
        <v>2.8235294117647056</v>
      </c>
      <c r="BD199" s="98">
        <v>1.1311108542958477</v>
      </c>
      <c r="BE199" s="126">
        <v>17</v>
      </c>
      <c r="BF199" s="98">
        <v>2.9642857142857144</v>
      </c>
      <c r="BG199" s="98">
        <v>1.1700630833624395</v>
      </c>
      <c r="BH199" s="126">
        <v>28</v>
      </c>
      <c r="BI199" s="98" t="s">
        <v>442</v>
      </c>
      <c r="BJ199" s="98" t="s">
        <v>442</v>
      </c>
      <c r="BK199" s="126" t="s">
        <v>442</v>
      </c>
      <c r="BL199" s="7"/>
      <c r="BM199" s="17" t="str">
        <f t="shared" ref="BM199:BM208" si="226">IF(G199="N&lt;5","N&lt;5",IF(J199="N&lt;5","N&lt;5",(G199-J199)/H199))</f>
        <v>N&lt;5</v>
      </c>
      <c r="BN199" s="14" t="str">
        <f t="shared" si="225"/>
        <v>N&lt;5</v>
      </c>
      <c r="BO199" s="14" t="str">
        <f t="shared" ref="BO199:BO208" si="227">IF(BN199="N&lt;5","N&lt;5",(ABS(BM199)))</f>
        <v>N&lt;5</v>
      </c>
      <c r="BP199" s="14" t="str">
        <f t="shared" ref="BP199:BP208" si="228">IF(BO199="N&lt;5","N&lt;5",IF(AND(BO199&gt;0.1,BO199&lt;0.3),"small",IF(AND(BO199&gt;0.3,BO199&lt;0.5),"moderate",IF(BO199&gt;0.5,"Large",""))))</f>
        <v>N&lt;5</v>
      </c>
      <c r="BQ199" s="14" t="str">
        <f t="shared" ref="BQ199:BQ208" si="229">IFERROR(BN199&amp;CHAR(10)&amp;CHAR(10)&amp;BP199,"")</f>
        <v>N&lt;5
N&lt;5</v>
      </c>
      <c r="BR199" s="17" t="str">
        <f t="shared" ref="BR199:BR208" si="230">IF(G199="N&lt;5","N&lt;5",IF(M199="N&lt;5","N&lt;5",(G199-M199)/H199))</f>
        <v>N&lt;5</v>
      </c>
      <c r="BS199" s="14" t="str">
        <f t="shared" ref="BS199:BS208" si="231">IF(BR199="N&lt;5","N&lt;5",IF(BR199&lt;-0.1,"tenured",IF(BR199&gt;0.1,"ntt","")))</f>
        <v>N&lt;5</v>
      </c>
      <c r="BT199" s="14" t="str">
        <f t="shared" ref="BT199:BT208" si="232">IF(BS199="N&lt;5","N&lt;5",(ABS(BR199)))</f>
        <v>N&lt;5</v>
      </c>
      <c r="BU199" s="14" t="str">
        <f t="shared" ref="BU199:BU208" si="233">IF(BT199="N&lt;5","N&lt;5",IF(AND(BT199&gt;0.1,BT199&lt;0.3),"small",IF(AND(BT199&gt;0.3,BT199&lt;0.5),"moderate",IF(BT199&gt;0.5,"Large",""))))</f>
        <v>N&lt;5</v>
      </c>
      <c r="BV199" s="14" t="str">
        <f t="shared" ref="BV199:BV208" si="234">IFERROR(BS199&amp;CHAR(10)&amp;CHAR(10)&amp;BU199,"")</f>
        <v>N&lt;5
N&lt;5</v>
      </c>
      <c r="BW199" s="17">
        <f t="shared" ref="BW199:BW208" si="235">IF(P199="N&lt;5","N&lt;5",IF(S199="N&lt;5","N&lt;5",(P199-S199)/Q199))</f>
        <v>-1.4084507042253534E-2</v>
      </c>
      <c r="BX199" s="14" t="str">
        <f t="shared" ref="BX199:BX208" si="236">IF(BW199="N&lt;5","N&lt;5",IF(BW199&lt;-0.1,"full",IF(BW199&gt;0.1,"assoc","")))</f>
        <v/>
      </c>
      <c r="BY199" s="14">
        <f t="shared" ref="BY199:BY208" si="237">IF(BX199="N&lt;5","N&lt;5",(ABS(BW199)))</f>
        <v>1.4084507042253534E-2</v>
      </c>
      <c r="BZ199" s="14" t="str">
        <f t="shared" ref="BZ199:BZ208" si="238">IF(BY199="N&lt;5","N&lt;5",IF(AND(BY199&gt;0.1,BY199&lt;0.3),"small",IF(AND(BY199&gt;0.3,BY199&lt;0.5),"moderate",IF(BY199&gt;0.5,"Large",""))))</f>
        <v/>
      </c>
      <c r="CA199" s="14" t="str">
        <f t="shared" ref="CA199:CA208" si="239">IFERROR(BX199&amp;CHAR(10)&amp;CHAR(10)&amp;BZ199,"")</f>
        <v xml:space="preserve">
</v>
      </c>
      <c r="CB199" s="17">
        <f t="shared" ref="CB199:CB208" si="240">IF(V199="N&lt;5","N&lt;5",IF(Y199="N&lt;5","N&lt;5",(V199-Y199)/W199))</f>
        <v>0.45751633986928114</v>
      </c>
      <c r="CC199" s="14" t="str">
        <f t="shared" ref="CC199:CC208" si="241">IF(CB199="N&lt;5","N&lt;5",IF(CB199&lt;-0.1,"men",IF(CB199&gt;0.1,"women","")))</f>
        <v>women</v>
      </c>
      <c r="CD199" s="14">
        <f t="shared" ref="CD199:CD208" si="242">IF(CC199="N&lt;5","N&lt;5",(ABS(CB199)))</f>
        <v>0.45751633986928114</v>
      </c>
      <c r="CE199" s="14" t="str">
        <f t="shared" ref="CE199:CE208" si="243">IF(CD199="N&lt;5","N&lt;5",IF(AND(CD199&gt;0.1,CD199&lt;0.3),"small",IF(AND(CD199&gt;0.3,CD199&lt;0.5),"moderate",IF(CD199&gt;0.5,"Large",""))))</f>
        <v>moderate</v>
      </c>
      <c r="CF199" s="14" t="str">
        <f t="shared" ref="CF199:CF208" si="244">IFERROR(CC199&amp;CHAR(10)&amp;CHAR(10)&amp;CE199,"")</f>
        <v>women
moderate</v>
      </c>
      <c r="CG199" s="17" t="str">
        <f t="shared" ref="CG199:CG208" si="245">IF(AB199="N&lt;5","N&lt;5",IF(AE199="N&lt;5","N&lt;5",(AB199-AE199)/AC199))</f>
        <v>N&lt;5</v>
      </c>
      <c r="CH199" s="14" t="str">
        <f t="shared" ref="CH199:CH208" si="246">IF(CG199="N&lt;5","N&lt;5",IF(CG199&lt;-0.1,"white",IF(CG199&gt;0.1,"foc","")))</f>
        <v>N&lt;5</v>
      </c>
      <c r="CI199" s="14" t="str">
        <f t="shared" ref="CI199:CI208" si="247">IF(CH199="N&lt;5","N&lt;5",(ABS(CG199)))</f>
        <v>N&lt;5</v>
      </c>
      <c r="CJ199" s="14" t="str">
        <f t="shared" ref="CJ199:CJ208" si="248">IF(CI199="N&lt;5","N&lt;5",IF(AND(CI199&gt;0.1,CI199&lt;0.3),"small",IF(AND(CI199&gt;0.3,CI199&lt;0.5),"moderate",IF(CI199&gt;0.5,"Large",""))))</f>
        <v>N&lt;5</v>
      </c>
      <c r="CK199" s="14" t="str">
        <f t="shared" ref="CK199:CK208" si="249">IFERROR(CH199&amp;CHAR(10)&amp;CHAR(10)&amp;CJ199,"")</f>
        <v>N&lt;5
N&lt;5</v>
      </c>
      <c r="CL199" s="17">
        <f t="shared" ref="CL199:CL208" si="250">IF(AH199="N&lt;5","N&lt;5",IF(D199="N&lt;5","N&lt;5",(AH199-D199)/AI199))</f>
        <v>0.16472871018689356</v>
      </c>
      <c r="CM199" s="14" t="str">
        <f t="shared" ref="CM199:CM208" si="251">IF(CL199="N&lt;5","N&lt;5",IF(CL199&lt;-0.1,"-",IF(CL199&gt;0.1,"+","")))</f>
        <v>+</v>
      </c>
      <c r="CN199" s="14">
        <f t="shared" ref="CN199:CN208" si="252">IF(CM199="N&lt;5","N&lt;5",(ABS(CL199)))</f>
        <v>0.16472871018689356</v>
      </c>
      <c r="CO199" s="14" t="str">
        <f t="shared" ref="CO199:CO208" si="253">IF(CN199="N&lt;5","N&lt;5",IF(AND(CN199&gt;0.1,CN199&lt;0.3),"small",IF(AND(CN199&gt;0.3,CN199&lt;0.5),"moderate",IF(CN199&gt;0.5,"Large",""))))</f>
        <v>small</v>
      </c>
      <c r="CP199" s="14" t="str">
        <f t="shared" ref="CP199:CP208" si="254">IFERROR(CM199&amp;CHAR(10)&amp;CHAR(10)&amp;CO199,"")</f>
        <v>+
small</v>
      </c>
      <c r="CQ199" s="17">
        <f t="shared" ref="CQ199:CQ208" si="255">IF(AK199="N&lt;5","N&lt;5",IF(G199="N&lt;5","N&lt;5",(AK199-G199)/AL199))</f>
        <v>0.16472871018689356</v>
      </c>
      <c r="CR199" s="17" t="str">
        <f t="shared" ref="CR199:CR208" si="256">IF(CQ199="N&lt;5","N&lt;5",IF(CQ199&lt;-0.1,"-",IF(CQ199&gt;0.1,"+","")))</f>
        <v>+</v>
      </c>
      <c r="CS199" s="17">
        <f t="shared" ref="CS199:CS208" si="257">IF(CR199="N&lt;5","N&lt;5",(ABS(CQ199)))</f>
        <v>0.16472871018689356</v>
      </c>
      <c r="CT199" s="17" t="str">
        <f t="shared" ref="CT199:CT208" si="258">IF(CS199="N&lt;5","N&lt;5",IF(AND(CS199&gt;0.1,CS199&lt;0.3),"small",IF(AND(CS199&gt;0.3,CS199&lt;0.5),"moderate",IF(CS199&gt;0.5,"Large",""))))</f>
        <v>small</v>
      </c>
      <c r="CU199" s="17" t="str">
        <f t="shared" ref="CU199:CU208" si="259">IFERROR(CR199&amp;CHAR(10)&amp;CHAR(10)&amp;CT199,"")</f>
        <v>+
small</v>
      </c>
      <c r="CV199" s="151" t="str">
        <f t="shared" ref="CV199:CV208" si="260">IF(AN199="N&lt;5","N&lt;5",IF(J199="N&lt;5","N&lt;5",(AN199-J199)/AO199))</f>
        <v>N&lt;5</v>
      </c>
      <c r="CW199" s="17" t="str">
        <f t="shared" ref="CW199:CW208" si="261">IF(CV199="N&lt;5","N&lt;5",IF(CV199&lt;-0.1,"-",IF(CV199&gt;0.1,"+","")))</f>
        <v>N&lt;5</v>
      </c>
      <c r="CX199" s="17" t="str">
        <f t="shared" ref="CX199:CX208" si="262">IF(CW199="N&lt;5","N&lt;5",(ABS(CV199)))</f>
        <v>N&lt;5</v>
      </c>
      <c r="CY199" s="17" t="str">
        <f t="shared" ref="CY199:CY208" si="263">IF(CX199="N&lt;5","N&lt;5",IF(AND(CX199&gt;0.1,CX199&lt;0.3),"small",IF(AND(CX199&gt;0.3,CX199&lt;0.5),"moderate",IF(CX199&gt;0.5,"Large",""))))</f>
        <v>N&lt;5</v>
      </c>
      <c r="CZ199" s="17" t="str">
        <f t="shared" ref="CZ199:CZ208" si="264">IFERROR(CW199&amp;CHAR(10)&amp;CHAR(10)&amp;CY199,"")</f>
        <v>N&lt;5
N&lt;5</v>
      </c>
      <c r="DA199" s="17" t="str">
        <f t="shared" ref="DA199:DA208" si="265">IF(AQ199="N&lt;5","N&lt;5",IF(M199="N&lt;5","N&lt;5",(AQ199-M199)/AR199))</f>
        <v>N&lt;5</v>
      </c>
      <c r="DB199" s="17" t="str">
        <f t="shared" ref="DB199:DB208" si="266">IF(DA199="N&lt;5","N&lt;5",IF(DA199&lt;-0.1,"-",IF(DA199&gt;0.1,"+","")))</f>
        <v>N&lt;5</v>
      </c>
      <c r="DC199" s="17" t="str">
        <f t="shared" ref="DC199:DC208" si="267">IF(DB199="N&lt;5","N&lt;5",(ABS(DA199)))</f>
        <v>N&lt;5</v>
      </c>
      <c r="DD199" s="17" t="str">
        <f t="shared" ref="DD199:DD208" si="268">IF(DC199="N&lt;5","N&lt;5",IF(AND(DC199&gt;0.1,DC199&lt;0.3),"small",IF(AND(DC199&gt;0.3,DC199&lt;0.5),"moderate",IF(DC199&gt;0.5,"Large",""))))</f>
        <v>N&lt;5</v>
      </c>
      <c r="DE199" s="17" t="str">
        <f t="shared" ref="DE199:DE208" si="269">IFERROR(DB199&amp;CHAR(10)&amp;CHAR(10)&amp;DD199,"")</f>
        <v>N&lt;5
N&lt;5</v>
      </c>
      <c r="DF199" s="17">
        <f t="shared" ref="DF199:DF208" si="270">IF(AT199="N&lt;5","N&lt;5",IF(P199="N&lt;5","N&lt;5",(AT199-P199)/AU199))</f>
        <v>0.53672393336347624</v>
      </c>
      <c r="DG199" s="17" t="str">
        <f t="shared" ref="DG199:DG208" si="271">IF(DF199="N&lt;5","N&lt;5",IF(DF199&lt;-0.1,"-",IF(DF199&gt;0.1,"+","")))</f>
        <v>+</v>
      </c>
      <c r="DH199" s="17">
        <f t="shared" ref="DH199:DH208" si="272">IF(DG199="N&lt;5","N&lt;5",(ABS(DF199)))</f>
        <v>0.53672393336347624</v>
      </c>
      <c r="DI199" s="17" t="str">
        <f t="shared" ref="DI199:DI208" si="273">IF(DH199="N&lt;5","N&lt;5",IF(AND(DH199&gt;0.1,DH199&lt;0.3),"small",IF(AND(DH199&gt;0.3,DH199&lt;0.5),"moderate",IF(DH199&gt;0.5,"Large",""))))</f>
        <v>Large</v>
      </c>
      <c r="DJ199" s="17" t="str">
        <f t="shared" ref="DJ199:DJ208" si="274">IFERROR(DG199&amp;CHAR(10)&amp;CHAR(10)&amp;DI199,"")</f>
        <v>+
Large</v>
      </c>
      <c r="DK199" s="17">
        <f t="shared" ref="DK199:DK208" si="275">IF(AW199="N&lt;5","N&lt;5",IF(S199="N&lt;5","N&lt;5",(AW199-S199)/AX199))</f>
        <v>-2.5749711047847176E-2</v>
      </c>
      <c r="DL199" s="17" t="str">
        <f t="shared" ref="DL199:DL208" si="276">IF(DK199="N&lt;5","N&lt;5",IF(DK199&lt;-0.1,"-",IF(DK199&gt;0.1,"+","")))</f>
        <v/>
      </c>
      <c r="DM199" s="17">
        <f t="shared" ref="DM199:DM208" si="277">IF(DL199="N&lt;5","N&lt;5",(ABS(DK199)))</f>
        <v>2.5749711047847176E-2</v>
      </c>
      <c r="DN199" s="17" t="str">
        <f t="shared" ref="DN199:DN208" si="278">IF(DM199="N&lt;5","N&lt;5",IF(AND(DM199&gt;0.1,DM199&lt;0.3),"small",IF(AND(DM199&gt;0.3,DM199&lt;0.5),"moderate",IF(DM199&gt;0.5,"Large",""))))</f>
        <v/>
      </c>
      <c r="DO199" s="17" t="str">
        <f t="shared" ref="DO199:DO208" si="279">IFERROR(DL199&amp;CHAR(10)&amp;CHAR(10)&amp;DN199,"")</f>
        <v xml:space="preserve">
</v>
      </c>
      <c r="DP199" s="17">
        <f t="shared" ref="DP199:DP208" si="280">IF(AZ199="N&lt;5","N&lt;5",IF(V199="N&lt;5","N&lt;5",(AZ199-V199)/BA199))</f>
        <v>7.0980623045492172E-2</v>
      </c>
      <c r="DQ199" s="17" t="str">
        <f t="shared" ref="DQ199:DQ208" si="281">IF(DP199="N&lt;5","N&lt;5",IF(DP199&lt;-0.1,"-",IF(DP199&gt;0.1,"+","")))</f>
        <v/>
      </c>
      <c r="DR199" s="17">
        <f t="shared" ref="DR199:DR208" si="282">IF(DQ199="N&lt;5","N&lt;5",(ABS(DP199)))</f>
        <v>7.0980623045492172E-2</v>
      </c>
      <c r="DS199" s="17" t="str">
        <f t="shared" ref="DS199:DS208" si="283">IF(DR199="N&lt;5","N&lt;5",IF(AND(DR199&gt;0.1,DR199&lt;0.3),"small",IF(AND(DR199&gt;0.3,DR199&lt;0.5),"moderate",IF(DR199&gt;0.5,"Large",""))))</f>
        <v/>
      </c>
      <c r="DT199" s="17" t="str">
        <f t="shared" ref="DT199:DT208" si="284">IFERROR(DQ199&amp;CHAR(10)&amp;CHAR(10)&amp;DS199,"")</f>
        <v xml:space="preserve">
</v>
      </c>
      <c r="DU199" s="17">
        <f t="shared" ref="DU199:DU208" si="285">IF(BC199="N&lt;5","N&lt;5",IF(Y199="N&lt;5","N&lt;5",(BC199-Y199)/BD199))</f>
        <v>0.40980016238396677</v>
      </c>
      <c r="DV199" s="17" t="str">
        <f t="shared" ref="DV199:DV208" si="286">IF(DU199="N&lt;5","N&lt;5",IF(DU199&lt;-0.1,"-",IF(DU199&gt;0.1,"+","")))</f>
        <v>+</v>
      </c>
      <c r="DW199" s="17">
        <f t="shared" ref="DW199:DW208" si="287">IF(DV199="N&lt;5","N&lt;5",(ABS(DU199)))</f>
        <v>0.40980016238396677</v>
      </c>
      <c r="DX199" s="17" t="str">
        <f t="shared" ref="DX199:DX208" si="288">IF(DW199="N&lt;5","N&lt;5",IF(AND(DW199&gt;0.1,DW199&lt;0.3),"small",IF(AND(DW199&gt;0.3,DW199&lt;0.5),"moderate",IF(DW199&gt;0.5,"Large",""))))</f>
        <v>moderate</v>
      </c>
      <c r="DY199" s="17" t="str">
        <f t="shared" ref="DY199:DY208" si="289">IFERROR(DV199&amp;CHAR(10)&amp;CHAR(10)&amp;DX199,"")</f>
        <v>+
moderate</v>
      </c>
      <c r="DZ199" s="17">
        <f t="shared" ref="DZ199:DZ208" si="290">IF(BF199="N&lt;5","N&lt;5",IF(AB199="N&lt;5","N&lt;5",(BF199-AB199)/BG199))</f>
        <v>8.05817358280915E-2</v>
      </c>
      <c r="EA199" s="17" t="str">
        <f t="shared" ref="EA199:EA208" si="291">IF(DZ199="N&lt;5","N&lt;5",IF(DZ199&lt;-0.1,"-",IF(DZ199&gt;0.1,"+","")))</f>
        <v/>
      </c>
      <c r="EB199" s="17">
        <f t="shared" ref="EB199:EB208" si="292">IF(EA199="N&lt;5","N&lt;5",(ABS(DZ199)))</f>
        <v>8.05817358280915E-2</v>
      </c>
      <c r="EC199" s="17" t="str">
        <f t="shared" ref="EC199:EC208" si="293">IF(EB199="N&lt;5","N&lt;5",IF(AND(EB199&gt;0.1,EB199&lt;0.3),"small",IF(AND(EB199&gt;0.3,EB199&lt;0.5),"moderate",IF(EB199&gt;0.5,"Large",""))))</f>
        <v/>
      </c>
      <c r="ED199" s="17" t="str">
        <f t="shared" ref="ED199:ED208" si="294">IFERROR(EA199&amp;CHAR(10)&amp;CHAR(10)&amp;EC199,"")</f>
        <v xml:space="preserve">
</v>
      </c>
      <c r="EE199" s="17" t="str">
        <f t="shared" ref="EE199:EE208" si="295">IF(BI199="N&lt;5","N&lt;5",IF(AE199="N&lt;5","N&lt;5",(BI199-AE199)/BJ199))</f>
        <v>N&lt;5</v>
      </c>
      <c r="EF199" s="17" t="str">
        <f t="shared" ref="EF199:EF208" si="296">IF(EE199="N&lt;5","N&lt;5",IF(EE199&lt;-0.1,"-",IF(EE199&gt;0.1,"+","")))</f>
        <v>N&lt;5</v>
      </c>
      <c r="EG199" s="17" t="str">
        <f t="shared" ref="EG199:EG208" si="297">IF(EF199="N&lt;5","N&lt;5",(ABS(EE199)))</f>
        <v>N&lt;5</v>
      </c>
      <c r="EH199" s="17" t="str">
        <f t="shared" ref="EH199:EH208" si="298">IF(EG199="N&lt;5","N&lt;5",IF(AND(EG199&gt;0.1,EG199&lt;0.3),"small",IF(AND(EG199&gt;0.3,EG199&lt;0.5),"moderate",IF(EG199&gt;0.5,"Large",""))))</f>
        <v>N&lt;5</v>
      </c>
      <c r="EI199" s="17" t="str">
        <f t="shared" ref="EI199:EI208" si="299">IFERROR(EF199&amp;CHAR(10)&amp;CHAR(10)&amp;EH199,"")</f>
        <v>N&lt;5
N&lt;5</v>
      </c>
    </row>
    <row r="200" spans="1:139" x14ac:dyDescent="0.2">
      <c r="A200" s="2" t="s">
        <v>422</v>
      </c>
      <c r="B200" s="2" t="s">
        <v>404</v>
      </c>
      <c r="C200" s="2" t="s">
        <v>423</v>
      </c>
      <c r="D200" s="31">
        <v>3.51</v>
      </c>
      <c r="E200" s="31">
        <v>1.27</v>
      </c>
      <c r="F200" s="125">
        <v>55</v>
      </c>
      <c r="G200" s="31">
        <v>3.54</v>
      </c>
      <c r="H200" s="31">
        <v>1.41</v>
      </c>
      <c r="I200" s="125">
        <v>24</v>
      </c>
      <c r="J200" s="31">
        <v>3.4</v>
      </c>
      <c r="K200" s="31">
        <v>1.34</v>
      </c>
      <c r="L200" s="125">
        <v>5</v>
      </c>
      <c r="M200" s="31">
        <v>3.5</v>
      </c>
      <c r="N200" s="31">
        <v>1.17</v>
      </c>
      <c r="O200" s="125">
        <v>26</v>
      </c>
      <c r="P200" s="31">
        <v>3.45</v>
      </c>
      <c r="Q200" s="31">
        <v>1.44</v>
      </c>
      <c r="R200" s="125">
        <v>11</v>
      </c>
      <c r="S200" s="31">
        <v>3.4</v>
      </c>
      <c r="T200" s="31">
        <v>1.58</v>
      </c>
      <c r="U200" s="125">
        <v>10</v>
      </c>
      <c r="V200" s="31">
        <v>3.61</v>
      </c>
      <c r="W200" s="31">
        <v>1.34</v>
      </c>
      <c r="X200" s="125">
        <v>23</v>
      </c>
      <c r="Y200" s="31">
        <v>3.44</v>
      </c>
      <c r="Z200" s="31">
        <v>1.24</v>
      </c>
      <c r="AA200" s="125">
        <v>32</v>
      </c>
      <c r="AB200" s="31">
        <v>3.4</v>
      </c>
      <c r="AC200" s="31">
        <v>1.28</v>
      </c>
      <c r="AD200" s="125">
        <v>40</v>
      </c>
      <c r="AE200" s="31">
        <v>3.8</v>
      </c>
      <c r="AF200" s="31">
        <v>1.26</v>
      </c>
      <c r="AG200" s="125">
        <v>15</v>
      </c>
      <c r="AH200" s="31">
        <v>3.390625</v>
      </c>
      <c r="AI200" s="31">
        <v>1.2924344876092961</v>
      </c>
      <c r="AJ200" s="125">
        <v>64</v>
      </c>
      <c r="AK200" s="31">
        <v>3.4137931034482758</v>
      </c>
      <c r="AL200" s="31">
        <v>1.4272161058535886</v>
      </c>
      <c r="AM200" s="125">
        <v>29</v>
      </c>
      <c r="AN200" s="31">
        <v>3</v>
      </c>
      <c r="AO200" s="31">
        <v>1.5811388300841895</v>
      </c>
      <c r="AP200" s="125">
        <v>5</v>
      </c>
      <c r="AQ200" s="31">
        <v>3.4333333333333336</v>
      </c>
      <c r="AR200" s="31">
        <v>1.135123670410602</v>
      </c>
      <c r="AS200" s="125">
        <v>30</v>
      </c>
      <c r="AT200" s="31">
        <v>4.1666666666666661</v>
      </c>
      <c r="AU200" s="31">
        <v>1.602081978759722</v>
      </c>
      <c r="AV200" s="125">
        <v>6</v>
      </c>
      <c r="AW200" s="31">
        <v>3.3</v>
      </c>
      <c r="AX200" s="31">
        <v>1.4903196407411889</v>
      </c>
      <c r="AY200" s="125">
        <v>20</v>
      </c>
      <c r="AZ200" s="31">
        <v>3.3103448275862069</v>
      </c>
      <c r="BA200" s="31">
        <v>1.3654786778651775</v>
      </c>
      <c r="BB200" s="125">
        <v>29</v>
      </c>
      <c r="BC200" s="31">
        <v>3.4571428571428573</v>
      </c>
      <c r="BD200" s="31">
        <v>1.2448212048052418</v>
      </c>
      <c r="BE200" s="125">
        <v>35</v>
      </c>
      <c r="BF200" s="31">
        <v>3.3461538461538458</v>
      </c>
      <c r="BG200" s="31">
        <v>1.2662220383396721</v>
      </c>
      <c r="BH200" s="125">
        <v>52</v>
      </c>
      <c r="BI200" s="31">
        <v>3.583333333333333</v>
      </c>
      <c r="BJ200" s="31">
        <v>1.4433756729740641</v>
      </c>
      <c r="BK200" s="125">
        <v>12</v>
      </c>
      <c r="BL200" s="6"/>
      <c r="BM200" s="17">
        <f t="shared" si="226"/>
        <v>9.9290780141844059E-2</v>
      </c>
      <c r="BN200" s="14" t="str">
        <f t="shared" si="225"/>
        <v/>
      </c>
      <c r="BO200" s="14">
        <f t="shared" si="227"/>
        <v>9.9290780141844059E-2</v>
      </c>
      <c r="BP200" s="14" t="str">
        <f t="shared" si="228"/>
        <v/>
      </c>
      <c r="BQ200" s="14" t="str">
        <f t="shared" si="229"/>
        <v xml:space="preserve">
</v>
      </c>
      <c r="BR200" s="17">
        <f t="shared" si="230"/>
        <v>2.8368794326241162E-2</v>
      </c>
      <c r="BS200" s="14" t="str">
        <f t="shared" si="231"/>
        <v/>
      </c>
      <c r="BT200" s="14">
        <f t="shared" si="232"/>
        <v>2.8368794326241162E-2</v>
      </c>
      <c r="BU200" s="14" t="str">
        <f t="shared" si="233"/>
        <v/>
      </c>
      <c r="BV200" s="14" t="str">
        <f t="shared" si="234"/>
        <v xml:space="preserve">
</v>
      </c>
      <c r="BW200" s="17">
        <f t="shared" si="235"/>
        <v>3.4722222222222411E-2</v>
      </c>
      <c r="BX200" s="14" t="str">
        <f t="shared" si="236"/>
        <v/>
      </c>
      <c r="BY200" s="14">
        <f t="shared" si="237"/>
        <v>3.4722222222222411E-2</v>
      </c>
      <c r="BZ200" s="14" t="str">
        <f t="shared" si="238"/>
        <v/>
      </c>
      <c r="CA200" s="14" t="str">
        <f t="shared" si="239"/>
        <v xml:space="preserve">
</v>
      </c>
      <c r="CB200" s="17">
        <f t="shared" si="240"/>
        <v>0.12686567164179099</v>
      </c>
      <c r="CC200" s="14" t="str">
        <f t="shared" si="241"/>
        <v>women</v>
      </c>
      <c r="CD200" s="14">
        <f t="shared" si="242"/>
        <v>0.12686567164179099</v>
      </c>
      <c r="CE200" s="14" t="str">
        <f t="shared" si="243"/>
        <v>small</v>
      </c>
      <c r="CF200" s="14" t="str">
        <f t="shared" si="244"/>
        <v>women
small</v>
      </c>
      <c r="CG200" s="17">
        <f t="shared" si="245"/>
        <v>-0.31249999999999994</v>
      </c>
      <c r="CH200" s="14" t="str">
        <f t="shared" si="246"/>
        <v>white</v>
      </c>
      <c r="CI200" s="14">
        <f t="shared" si="247"/>
        <v>0.31249999999999994</v>
      </c>
      <c r="CJ200" s="14" t="str">
        <f t="shared" si="248"/>
        <v>moderate</v>
      </c>
      <c r="CK200" s="14" t="str">
        <f t="shared" si="249"/>
        <v>white
moderate</v>
      </c>
      <c r="CL200" s="17">
        <f t="shared" si="250"/>
        <v>-9.2364449528746201E-2</v>
      </c>
      <c r="CM200" s="14" t="str">
        <f t="shared" si="251"/>
        <v/>
      </c>
      <c r="CN200" s="14">
        <f t="shared" si="252"/>
        <v>9.2364449528746201E-2</v>
      </c>
      <c r="CO200" s="14" t="str">
        <f t="shared" si="253"/>
        <v/>
      </c>
      <c r="CP200" s="14" t="str">
        <f t="shared" si="254"/>
        <v xml:space="preserve">
</v>
      </c>
      <c r="CQ200" s="17">
        <f t="shared" si="255"/>
        <v>-8.8428722205487226E-2</v>
      </c>
      <c r="CR200" s="17" t="str">
        <f t="shared" si="256"/>
        <v/>
      </c>
      <c r="CS200" s="17">
        <f t="shared" si="257"/>
        <v>8.8428722205487226E-2</v>
      </c>
      <c r="CT200" s="17" t="str">
        <f t="shared" si="258"/>
        <v/>
      </c>
      <c r="CU200" s="17" t="str">
        <f t="shared" si="259"/>
        <v xml:space="preserve">
</v>
      </c>
      <c r="CV200" s="151">
        <f t="shared" si="260"/>
        <v>-0.25298221281347033</v>
      </c>
      <c r="CW200" s="17" t="str">
        <f t="shared" si="261"/>
        <v>-</v>
      </c>
      <c r="CX200" s="17">
        <f t="shared" si="262"/>
        <v>0.25298221281347033</v>
      </c>
      <c r="CY200" s="17" t="str">
        <f t="shared" si="263"/>
        <v>small</v>
      </c>
      <c r="CZ200" s="17" t="str">
        <f t="shared" si="264"/>
        <v>-
small</v>
      </c>
      <c r="DA200" s="17">
        <f t="shared" si="265"/>
        <v>-5.8730751903492126E-2</v>
      </c>
      <c r="DB200" s="17" t="str">
        <f t="shared" si="266"/>
        <v/>
      </c>
      <c r="DC200" s="17">
        <f t="shared" si="267"/>
        <v>5.8730751903492126E-2</v>
      </c>
      <c r="DD200" s="17" t="str">
        <f t="shared" si="268"/>
        <v/>
      </c>
      <c r="DE200" s="17" t="str">
        <f t="shared" si="269"/>
        <v xml:space="preserve">
</v>
      </c>
      <c r="DF200" s="17">
        <f t="shared" si="270"/>
        <v>0.44733457848485703</v>
      </c>
      <c r="DG200" s="17" t="str">
        <f t="shared" si="271"/>
        <v>+</v>
      </c>
      <c r="DH200" s="17">
        <f t="shared" si="272"/>
        <v>0.44733457848485703</v>
      </c>
      <c r="DI200" s="17" t="str">
        <f t="shared" si="273"/>
        <v>moderate</v>
      </c>
      <c r="DJ200" s="17" t="str">
        <f t="shared" si="274"/>
        <v>+
moderate</v>
      </c>
      <c r="DK200" s="17">
        <f t="shared" si="275"/>
        <v>-6.7099699464650775E-2</v>
      </c>
      <c r="DL200" s="17" t="str">
        <f t="shared" si="276"/>
        <v/>
      </c>
      <c r="DM200" s="17">
        <f t="shared" si="277"/>
        <v>6.7099699464650775E-2</v>
      </c>
      <c r="DN200" s="17" t="str">
        <f t="shared" si="278"/>
        <v/>
      </c>
      <c r="DO200" s="17" t="str">
        <f t="shared" si="279"/>
        <v xml:space="preserve">
</v>
      </c>
      <c r="DP200" s="17">
        <f t="shared" si="280"/>
        <v>-0.21945064194065717</v>
      </c>
      <c r="DQ200" s="17" t="str">
        <f t="shared" si="281"/>
        <v>-</v>
      </c>
      <c r="DR200" s="17">
        <f t="shared" si="282"/>
        <v>0.21945064194065717</v>
      </c>
      <c r="DS200" s="17" t="str">
        <f t="shared" si="283"/>
        <v>small</v>
      </c>
      <c r="DT200" s="17" t="str">
        <f t="shared" si="284"/>
        <v>-
small</v>
      </c>
      <c r="DU200" s="17">
        <f t="shared" si="285"/>
        <v>1.3771340877455112E-2</v>
      </c>
      <c r="DV200" s="17" t="str">
        <f t="shared" si="286"/>
        <v/>
      </c>
      <c r="DW200" s="17">
        <f t="shared" si="287"/>
        <v>1.3771340877455112E-2</v>
      </c>
      <c r="DX200" s="17" t="str">
        <f t="shared" si="288"/>
        <v/>
      </c>
      <c r="DY200" s="17" t="str">
        <f t="shared" si="289"/>
        <v xml:space="preserve">
</v>
      </c>
      <c r="DZ200" s="17">
        <f t="shared" si="290"/>
        <v>-4.2525048700589374E-2</v>
      </c>
      <c r="EA200" s="17" t="str">
        <f t="shared" si="291"/>
        <v/>
      </c>
      <c r="EB200" s="17">
        <f t="shared" si="292"/>
        <v>4.2525048700589374E-2</v>
      </c>
      <c r="EC200" s="17" t="str">
        <f t="shared" si="293"/>
        <v/>
      </c>
      <c r="ED200" s="17" t="str">
        <f t="shared" si="294"/>
        <v xml:space="preserve">
</v>
      </c>
      <c r="EE200" s="17">
        <f t="shared" si="295"/>
        <v>-0.15011106998930282</v>
      </c>
      <c r="EF200" s="17" t="str">
        <f t="shared" si="296"/>
        <v>-</v>
      </c>
      <c r="EG200" s="17">
        <f t="shared" si="297"/>
        <v>0.15011106998930282</v>
      </c>
      <c r="EH200" s="17" t="str">
        <f t="shared" si="298"/>
        <v>small</v>
      </c>
      <c r="EI200" s="17" t="str">
        <f t="shared" si="299"/>
        <v>-
small</v>
      </c>
    </row>
    <row r="201" spans="1:139" s="27" customFormat="1" x14ac:dyDescent="0.2">
      <c r="A201" s="95" t="s">
        <v>424</v>
      </c>
      <c r="B201" s="95" t="s">
        <v>404</v>
      </c>
      <c r="C201" s="95" t="s">
        <v>425</v>
      </c>
      <c r="D201" s="98">
        <v>3.93</v>
      </c>
      <c r="E201" s="98">
        <v>1.1200000000000001</v>
      </c>
      <c r="F201" s="126">
        <v>28</v>
      </c>
      <c r="G201" s="98">
        <v>3.93</v>
      </c>
      <c r="H201" s="98">
        <v>1.1200000000000001</v>
      </c>
      <c r="I201" s="126">
        <v>28</v>
      </c>
      <c r="J201" s="98" t="s">
        <v>442</v>
      </c>
      <c r="K201" s="98" t="s">
        <v>442</v>
      </c>
      <c r="L201" s="126" t="s">
        <v>442</v>
      </c>
      <c r="M201" s="98" t="s">
        <v>442</v>
      </c>
      <c r="N201" s="98" t="s">
        <v>442</v>
      </c>
      <c r="O201" s="126" t="s">
        <v>442</v>
      </c>
      <c r="P201" s="98">
        <v>3.86</v>
      </c>
      <c r="Q201" s="98">
        <v>1.23</v>
      </c>
      <c r="R201" s="126">
        <v>14</v>
      </c>
      <c r="S201" s="98">
        <v>4</v>
      </c>
      <c r="T201" s="98">
        <v>1.04</v>
      </c>
      <c r="U201" s="126">
        <v>14</v>
      </c>
      <c r="V201" s="98">
        <v>4.0599999999999996</v>
      </c>
      <c r="W201" s="98">
        <v>1</v>
      </c>
      <c r="X201" s="126">
        <v>16</v>
      </c>
      <c r="Y201" s="98">
        <v>3.75</v>
      </c>
      <c r="Z201" s="98">
        <v>1.29</v>
      </c>
      <c r="AA201" s="126">
        <v>12</v>
      </c>
      <c r="AB201" s="98">
        <v>3.92</v>
      </c>
      <c r="AC201" s="98">
        <v>1.18</v>
      </c>
      <c r="AD201" s="126">
        <v>24</v>
      </c>
      <c r="AE201" s="98" t="s">
        <v>442</v>
      </c>
      <c r="AF201" s="98" t="s">
        <v>442</v>
      </c>
      <c r="AG201" s="126" t="s">
        <v>442</v>
      </c>
      <c r="AH201" s="98">
        <v>3.4516129032258069</v>
      </c>
      <c r="AI201" s="98">
        <v>1.2606535256873543</v>
      </c>
      <c r="AJ201" s="126">
        <v>31</v>
      </c>
      <c r="AK201" s="98">
        <v>3.4516129032258069</v>
      </c>
      <c r="AL201" s="98">
        <v>1.2606535256873543</v>
      </c>
      <c r="AM201" s="126">
        <v>31</v>
      </c>
      <c r="AN201" s="98" t="s">
        <v>442</v>
      </c>
      <c r="AO201" s="98" t="s">
        <v>442</v>
      </c>
      <c r="AP201" s="126" t="s">
        <v>442</v>
      </c>
      <c r="AQ201" s="98" t="s">
        <v>442</v>
      </c>
      <c r="AR201" s="98" t="s">
        <v>442</v>
      </c>
      <c r="AS201" s="126" t="s">
        <v>442</v>
      </c>
      <c r="AT201" s="98">
        <v>4.0999999999999996</v>
      </c>
      <c r="AU201" s="98">
        <v>1.1972189997378646</v>
      </c>
      <c r="AV201" s="126">
        <v>10</v>
      </c>
      <c r="AW201" s="98">
        <v>3.1428571428571432</v>
      </c>
      <c r="AX201" s="98">
        <v>1.1952286093343938</v>
      </c>
      <c r="AY201" s="126">
        <v>21</v>
      </c>
      <c r="AZ201" s="98">
        <v>3.7142857142857144</v>
      </c>
      <c r="BA201" s="98">
        <v>1.1387288073563857</v>
      </c>
      <c r="BB201" s="126">
        <v>14</v>
      </c>
      <c r="BC201" s="98">
        <v>3.2352941176470589</v>
      </c>
      <c r="BD201" s="98">
        <v>1.3476559169863187</v>
      </c>
      <c r="BE201" s="126">
        <v>17</v>
      </c>
      <c r="BF201" s="98">
        <v>3.4642857142857144</v>
      </c>
      <c r="BG201" s="98">
        <v>1.2614554456142482</v>
      </c>
      <c r="BH201" s="126">
        <v>28</v>
      </c>
      <c r="BI201" s="98" t="s">
        <v>442</v>
      </c>
      <c r="BJ201" s="98" t="s">
        <v>442</v>
      </c>
      <c r="BK201" s="126" t="s">
        <v>442</v>
      </c>
      <c r="BL201" s="7"/>
      <c r="BM201" s="17" t="str">
        <f t="shared" si="226"/>
        <v>N&lt;5</v>
      </c>
      <c r="BN201" s="14" t="str">
        <f t="shared" si="225"/>
        <v>N&lt;5</v>
      </c>
      <c r="BO201" s="14" t="str">
        <f t="shared" si="227"/>
        <v>N&lt;5</v>
      </c>
      <c r="BP201" s="14" t="str">
        <f t="shared" si="228"/>
        <v>N&lt;5</v>
      </c>
      <c r="BQ201" s="14" t="str">
        <f t="shared" si="229"/>
        <v>N&lt;5
N&lt;5</v>
      </c>
      <c r="BR201" s="17" t="str">
        <f t="shared" si="230"/>
        <v>N&lt;5</v>
      </c>
      <c r="BS201" s="14" t="str">
        <f t="shared" si="231"/>
        <v>N&lt;5</v>
      </c>
      <c r="BT201" s="14" t="str">
        <f t="shared" si="232"/>
        <v>N&lt;5</v>
      </c>
      <c r="BU201" s="14" t="str">
        <f t="shared" si="233"/>
        <v>N&lt;5</v>
      </c>
      <c r="BV201" s="14" t="str">
        <f t="shared" si="234"/>
        <v>N&lt;5
N&lt;5</v>
      </c>
      <c r="BW201" s="17">
        <f t="shared" si="235"/>
        <v>-0.11382113821138222</v>
      </c>
      <c r="BX201" s="14" t="str">
        <f t="shared" si="236"/>
        <v>full</v>
      </c>
      <c r="BY201" s="14">
        <f t="shared" si="237"/>
        <v>0.11382113821138222</v>
      </c>
      <c r="BZ201" s="14" t="str">
        <f t="shared" si="238"/>
        <v>small</v>
      </c>
      <c r="CA201" s="14" t="str">
        <f t="shared" si="239"/>
        <v>full
small</v>
      </c>
      <c r="CB201" s="17">
        <f t="shared" si="240"/>
        <v>0.30999999999999961</v>
      </c>
      <c r="CC201" s="14" t="str">
        <f t="shared" si="241"/>
        <v>women</v>
      </c>
      <c r="CD201" s="14">
        <f t="shared" si="242"/>
        <v>0.30999999999999961</v>
      </c>
      <c r="CE201" s="14" t="str">
        <f t="shared" si="243"/>
        <v>moderate</v>
      </c>
      <c r="CF201" s="14" t="str">
        <f t="shared" si="244"/>
        <v>women
moderate</v>
      </c>
      <c r="CG201" s="17" t="str">
        <f t="shared" si="245"/>
        <v>N&lt;5</v>
      </c>
      <c r="CH201" s="14" t="str">
        <f t="shared" si="246"/>
        <v>N&lt;5</v>
      </c>
      <c r="CI201" s="14" t="str">
        <f t="shared" si="247"/>
        <v>N&lt;5</v>
      </c>
      <c r="CJ201" s="14" t="str">
        <f t="shared" si="248"/>
        <v>N&lt;5</v>
      </c>
      <c r="CK201" s="14" t="str">
        <f t="shared" si="249"/>
        <v>N&lt;5
N&lt;5</v>
      </c>
      <c r="CL201" s="17">
        <f t="shared" si="250"/>
        <v>-0.37947547603403492</v>
      </c>
      <c r="CM201" s="14" t="str">
        <f t="shared" si="251"/>
        <v>-</v>
      </c>
      <c r="CN201" s="14">
        <f t="shared" si="252"/>
        <v>0.37947547603403492</v>
      </c>
      <c r="CO201" s="14" t="str">
        <f t="shared" si="253"/>
        <v>moderate</v>
      </c>
      <c r="CP201" s="14" t="str">
        <f t="shared" si="254"/>
        <v>-
moderate</v>
      </c>
      <c r="CQ201" s="17">
        <f t="shared" si="255"/>
        <v>-0.37947547603403492</v>
      </c>
      <c r="CR201" s="17" t="str">
        <f t="shared" si="256"/>
        <v>-</v>
      </c>
      <c r="CS201" s="17">
        <f t="shared" si="257"/>
        <v>0.37947547603403492</v>
      </c>
      <c r="CT201" s="17" t="str">
        <f t="shared" si="258"/>
        <v>moderate</v>
      </c>
      <c r="CU201" s="17" t="str">
        <f t="shared" si="259"/>
        <v>-
moderate</v>
      </c>
      <c r="CV201" s="151" t="str">
        <f t="shared" si="260"/>
        <v>N&lt;5</v>
      </c>
      <c r="CW201" s="17" t="str">
        <f t="shared" si="261"/>
        <v>N&lt;5</v>
      </c>
      <c r="CX201" s="17" t="str">
        <f t="shared" si="262"/>
        <v>N&lt;5</v>
      </c>
      <c r="CY201" s="17" t="str">
        <f t="shared" si="263"/>
        <v>N&lt;5</v>
      </c>
      <c r="CZ201" s="17" t="str">
        <f t="shared" si="264"/>
        <v>N&lt;5
N&lt;5</v>
      </c>
      <c r="DA201" s="17" t="str">
        <f t="shared" si="265"/>
        <v>N&lt;5</v>
      </c>
      <c r="DB201" s="17" t="str">
        <f t="shared" si="266"/>
        <v>N&lt;5</v>
      </c>
      <c r="DC201" s="17" t="str">
        <f t="shared" si="267"/>
        <v>N&lt;5</v>
      </c>
      <c r="DD201" s="17" t="str">
        <f t="shared" si="268"/>
        <v>N&lt;5</v>
      </c>
      <c r="DE201" s="17" t="str">
        <f t="shared" si="269"/>
        <v>N&lt;5
N&lt;5</v>
      </c>
      <c r="DF201" s="17">
        <f t="shared" si="270"/>
        <v>0.20046457670029347</v>
      </c>
      <c r="DG201" s="17" t="str">
        <f t="shared" si="271"/>
        <v>+</v>
      </c>
      <c r="DH201" s="17">
        <f t="shared" si="272"/>
        <v>0.20046457670029347</v>
      </c>
      <c r="DI201" s="17" t="str">
        <f t="shared" si="273"/>
        <v>small</v>
      </c>
      <c r="DJ201" s="17" t="str">
        <f t="shared" si="274"/>
        <v>+
small</v>
      </c>
      <c r="DK201" s="17">
        <f t="shared" si="275"/>
        <v>-0.71713716560063578</v>
      </c>
      <c r="DL201" s="17" t="str">
        <f t="shared" si="276"/>
        <v>-</v>
      </c>
      <c r="DM201" s="17">
        <f t="shared" si="277"/>
        <v>0.71713716560063578</v>
      </c>
      <c r="DN201" s="17" t="str">
        <f t="shared" si="278"/>
        <v>Large</v>
      </c>
      <c r="DO201" s="17" t="str">
        <f t="shared" si="279"/>
        <v>-
Large</v>
      </c>
      <c r="DP201" s="17">
        <f t="shared" si="280"/>
        <v>-0.30359668033416815</v>
      </c>
      <c r="DQ201" s="17" t="str">
        <f t="shared" si="281"/>
        <v>-</v>
      </c>
      <c r="DR201" s="17">
        <f t="shared" si="282"/>
        <v>0.30359668033416815</v>
      </c>
      <c r="DS201" s="17" t="str">
        <f t="shared" si="283"/>
        <v>moderate</v>
      </c>
      <c r="DT201" s="17" t="str">
        <f t="shared" si="284"/>
        <v>-
moderate</v>
      </c>
      <c r="DU201" s="17">
        <f t="shared" si="285"/>
        <v>-0.38192677809328862</v>
      </c>
      <c r="DV201" s="17" t="str">
        <f t="shared" si="286"/>
        <v>-</v>
      </c>
      <c r="DW201" s="17">
        <f t="shared" si="287"/>
        <v>0.38192677809328862</v>
      </c>
      <c r="DX201" s="17" t="str">
        <f t="shared" si="288"/>
        <v>moderate</v>
      </c>
      <c r="DY201" s="17" t="str">
        <f t="shared" si="289"/>
        <v>-
moderate</v>
      </c>
      <c r="DZ201" s="17">
        <f t="shared" si="290"/>
        <v>-0.36126070666917753</v>
      </c>
      <c r="EA201" s="17" t="str">
        <f t="shared" si="291"/>
        <v>-</v>
      </c>
      <c r="EB201" s="17">
        <f t="shared" si="292"/>
        <v>0.36126070666917753</v>
      </c>
      <c r="EC201" s="17" t="str">
        <f t="shared" si="293"/>
        <v>moderate</v>
      </c>
      <c r="ED201" s="17" t="str">
        <f t="shared" si="294"/>
        <v>-
moderate</v>
      </c>
      <c r="EE201" s="17" t="str">
        <f t="shared" si="295"/>
        <v>N&lt;5</v>
      </c>
      <c r="EF201" s="17" t="str">
        <f t="shared" si="296"/>
        <v>N&lt;5</v>
      </c>
      <c r="EG201" s="17" t="str">
        <f t="shared" si="297"/>
        <v>N&lt;5</v>
      </c>
      <c r="EH201" s="17" t="str">
        <f t="shared" si="298"/>
        <v>N&lt;5</v>
      </c>
      <c r="EI201" s="17" t="str">
        <f t="shared" si="299"/>
        <v>N&lt;5
N&lt;5</v>
      </c>
    </row>
    <row r="202" spans="1:139" x14ac:dyDescent="0.2">
      <c r="A202" s="2" t="s">
        <v>426</v>
      </c>
      <c r="B202" s="2" t="s">
        <v>404</v>
      </c>
      <c r="C202" s="2" t="s">
        <v>427</v>
      </c>
      <c r="D202" s="31">
        <v>3.21</v>
      </c>
      <c r="E202" s="31">
        <v>1.26</v>
      </c>
      <c r="F202" s="125">
        <v>28</v>
      </c>
      <c r="G202" s="31">
        <v>3.21</v>
      </c>
      <c r="H202" s="31">
        <v>1.26</v>
      </c>
      <c r="I202" s="125">
        <v>28</v>
      </c>
      <c r="J202" s="31" t="s">
        <v>442</v>
      </c>
      <c r="K202" s="31" t="s">
        <v>442</v>
      </c>
      <c r="L202" s="125" t="s">
        <v>442</v>
      </c>
      <c r="M202" s="31" t="s">
        <v>442</v>
      </c>
      <c r="N202" s="31" t="s">
        <v>442</v>
      </c>
      <c r="O202" s="125" t="s">
        <v>442</v>
      </c>
      <c r="P202" s="31">
        <v>3.07</v>
      </c>
      <c r="Q202" s="31">
        <v>1.59</v>
      </c>
      <c r="R202" s="125">
        <v>14</v>
      </c>
      <c r="S202" s="31">
        <v>3.36</v>
      </c>
      <c r="T202" s="31">
        <v>0.84</v>
      </c>
      <c r="U202" s="125">
        <v>14</v>
      </c>
      <c r="V202" s="31">
        <v>3.13</v>
      </c>
      <c r="W202" s="31">
        <v>1.41</v>
      </c>
      <c r="X202" s="125">
        <v>16</v>
      </c>
      <c r="Y202" s="31">
        <v>3.33</v>
      </c>
      <c r="Z202" s="31">
        <v>1.07</v>
      </c>
      <c r="AA202" s="125">
        <v>12</v>
      </c>
      <c r="AB202" s="31">
        <v>3.21</v>
      </c>
      <c r="AC202" s="31">
        <v>1.35</v>
      </c>
      <c r="AD202" s="125">
        <v>24</v>
      </c>
      <c r="AE202" s="31" t="s">
        <v>442</v>
      </c>
      <c r="AF202" s="31" t="s">
        <v>442</v>
      </c>
      <c r="AG202" s="125" t="s">
        <v>442</v>
      </c>
      <c r="AH202" s="31">
        <v>2.9999999999999996</v>
      </c>
      <c r="AI202" s="31">
        <v>1.0954451150103319</v>
      </c>
      <c r="AJ202" s="125">
        <v>31</v>
      </c>
      <c r="AK202" s="31">
        <v>2.9999999999999996</v>
      </c>
      <c r="AL202" s="31">
        <v>1.0954451150103319</v>
      </c>
      <c r="AM202" s="125">
        <v>31</v>
      </c>
      <c r="AN202" s="31" t="s">
        <v>442</v>
      </c>
      <c r="AO202" s="31" t="s">
        <v>442</v>
      </c>
      <c r="AP202" s="125" t="s">
        <v>442</v>
      </c>
      <c r="AQ202" s="31" t="s">
        <v>442</v>
      </c>
      <c r="AR202" s="31" t="s">
        <v>442</v>
      </c>
      <c r="AS202" s="125" t="s">
        <v>442</v>
      </c>
      <c r="AT202" s="31">
        <v>3.2</v>
      </c>
      <c r="AU202" s="31">
        <v>1.3984117975602022</v>
      </c>
      <c r="AV202" s="125">
        <v>10</v>
      </c>
      <c r="AW202" s="31">
        <v>2.9047619047619047</v>
      </c>
      <c r="AX202" s="31">
        <v>0.94365045990355456</v>
      </c>
      <c r="AY202" s="125">
        <v>21</v>
      </c>
      <c r="AZ202" s="31">
        <v>3.214285714285714</v>
      </c>
      <c r="BA202" s="31">
        <v>1.1883130530663677</v>
      </c>
      <c r="BB202" s="125">
        <v>14</v>
      </c>
      <c r="BC202" s="31">
        <v>2.8235294117647061</v>
      </c>
      <c r="BD202" s="31">
        <v>1.0145993123917849</v>
      </c>
      <c r="BE202" s="125">
        <v>17</v>
      </c>
      <c r="BF202" s="31">
        <v>2.9642857142857144</v>
      </c>
      <c r="BG202" s="31">
        <v>1.1379690439434393</v>
      </c>
      <c r="BH202" s="125">
        <v>28</v>
      </c>
      <c r="BI202" s="31" t="s">
        <v>442</v>
      </c>
      <c r="BJ202" s="31" t="s">
        <v>442</v>
      </c>
      <c r="BK202" s="125" t="s">
        <v>442</v>
      </c>
      <c r="BL202" s="6"/>
      <c r="BM202" s="17" t="str">
        <f t="shared" si="226"/>
        <v>N&lt;5</v>
      </c>
      <c r="BN202" s="14" t="str">
        <f t="shared" si="225"/>
        <v>N&lt;5</v>
      </c>
      <c r="BO202" s="14" t="str">
        <f t="shared" si="227"/>
        <v>N&lt;5</v>
      </c>
      <c r="BP202" s="14" t="str">
        <f t="shared" si="228"/>
        <v>N&lt;5</v>
      </c>
      <c r="BQ202" s="14" t="str">
        <f t="shared" si="229"/>
        <v>N&lt;5
N&lt;5</v>
      </c>
      <c r="BR202" s="17" t="str">
        <f t="shared" si="230"/>
        <v>N&lt;5</v>
      </c>
      <c r="BS202" s="14" t="str">
        <f t="shared" si="231"/>
        <v>N&lt;5</v>
      </c>
      <c r="BT202" s="14" t="str">
        <f t="shared" si="232"/>
        <v>N&lt;5</v>
      </c>
      <c r="BU202" s="14" t="str">
        <f t="shared" si="233"/>
        <v>N&lt;5</v>
      </c>
      <c r="BV202" s="14" t="str">
        <f t="shared" si="234"/>
        <v>N&lt;5
N&lt;5</v>
      </c>
      <c r="BW202" s="17">
        <f t="shared" si="235"/>
        <v>-0.18238993710691825</v>
      </c>
      <c r="BX202" s="14" t="str">
        <f t="shared" si="236"/>
        <v>full</v>
      </c>
      <c r="BY202" s="14">
        <f t="shared" si="237"/>
        <v>0.18238993710691825</v>
      </c>
      <c r="BZ202" s="14" t="str">
        <f t="shared" si="238"/>
        <v>small</v>
      </c>
      <c r="CA202" s="14" t="str">
        <f t="shared" si="239"/>
        <v>full
small</v>
      </c>
      <c r="CB202" s="17">
        <f t="shared" si="240"/>
        <v>-0.1418439716312058</v>
      </c>
      <c r="CC202" s="14" t="str">
        <f t="shared" si="241"/>
        <v>men</v>
      </c>
      <c r="CD202" s="14">
        <f t="shared" si="242"/>
        <v>0.1418439716312058</v>
      </c>
      <c r="CE202" s="14" t="str">
        <f t="shared" si="243"/>
        <v>small</v>
      </c>
      <c r="CF202" s="14" t="str">
        <f t="shared" si="244"/>
        <v>men
small</v>
      </c>
      <c r="CG202" s="17" t="str">
        <f t="shared" si="245"/>
        <v>N&lt;5</v>
      </c>
      <c r="CH202" s="14" t="str">
        <f t="shared" si="246"/>
        <v>N&lt;5</v>
      </c>
      <c r="CI202" s="14" t="str">
        <f t="shared" si="247"/>
        <v>N&lt;5</v>
      </c>
      <c r="CJ202" s="14" t="str">
        <f t="shared" si="248"/>
        <v>N&lt;5</v>
      </c>
      <c r="CK202" s="14" t="str">
        <f t="shared" si="249"/>
        <v>N&lt;5
N&lt;5</v>
      </c>
      <c r="CL202" s="17">
        <f t="shared" si="250"/>
        <v>-0.19170289512680858</v>
      </c>
      <c r="CM202" s="14" t="str">
        <f t="shared" si="251"/>
        <v>-</v>
      </c>
      <c r="CN202" s="14">
        <f t="shared" si="252"/>
        <v>0.19170289512680858</v>
      </c>
      <c r="CO202" s="14" t="str">
        <f t="shared" si="253"/>
        <v>small</v>
      </c>
      <c r="CP202" s="14" t="str">
        <f t="shared" si="254"/>
        <v>-
small</v>
      </c>
      <c r="CQ202" s="17">
        <f t="shared" si="255"/>
        <v>-0.19170289512680858</v>
      </c>
      <c r="CR202" s="17" t="str">
        <f t="shared" si="256"/>
        <v>-</v>
      </c>
      <c r="CS202" s="17">
        <f t="shared" si="257"/>
        <v>0.19170289512680858</v>
      </c>
      <c r="CT202" s="17" t="str">
        <f t="shared" si="258"/>
        <v>small</v>
      </c>
      <c r="CU202" s="17" t="str">
        <f t="shared" si="259"/>
        <v>-
small</v>
      </c>
      <c r="CV202" s="151" t="str">
        <f t="shared" si="260"/>
        <v>N&lt;5</v>
      </c>
      <c r="CW202" s="17" t="str">
        <f t="shared" si="261"/>
        <v>N&lt;5</v>
      </c>
      <c r="CX202" s="17" t="str">
        <f t="shared" si="262"/>
        <v>N&lt;5</v>
      </c>
      <c r="CY202" s="17" t="str">
        <f t="shared" si="263"/>
        <v>N&lt;5</v>
      </c>
      <c r="CZ202" s="17" t="str">
        <f t="shared" si="264"/>
        <v>N&lt;5
N&lt;5</v>
      </c>
      <c r="DA202" s="17" t="str">
        <f t="shared" si="265"/>
        <v>N&lt;5</v>
      </c>
      <c r="DB202" s="17" t="str">
        <f t="shared" si="266"/>
        <v>N&lt;5</v>
      </c>
      <c r="DC202" s="17" t="str">
        <f t="shared" si="267"/>
        <v>N&lt;5</v>
      </c>
      <c r="DD202" s="17" t="str">
        <f t="shared" si="268"/>
        <v>N&lt;5</v>
      </c>
      <c r="DE202" s="17" t="str">
        <f t="shared" si="269"/>
        <v>N&lt;5
N&lt;5</v>
      </c>
      <c r="DF202" s="17">
        <f t="shared" si="270"/>
        <v>9.2962602451445484E-2</v>
      </c>
      <c r="DG202" s="17" t="str">
        <f t="shared" si="271"/>
        <v/>
      </c>
      <c r="DH202" s="17">
        <f t="shared" si="272"/>
        <v>9.2962602451445484E-2</v>
      </c>
      <c r="DI202" s="17" t="str">
        <f t="shared" si="273"/>
        <v/>
      </c>
      <c r="DJ202" s="17" t="str">
        <f t="shared" si="274"/>
        <v xml:space="preserve">
</v>
      </c>
      <c r="DK202" s="17">
        <f t="shared" si="275"/>
        <v>-0.48242237415390299</v>
      </c>
      <c r="DL202" s="17" t="str">
        <f t="shared" si="276"/>
        <v>-</v>
      </c>
      <c r="DM202" s="17">
        <f t="shared" si="277"/>
        <v>0.48242237415390299</v>
      </c>
      <c r="DN202" s="17" t="str">
        <f t="shared" si="278"/>
        <v>moderate</v>
      </c>
      <c r="DO202" s="17" t="str">
        <f t="shared" si="279"/>
        <v>-
moderate</v>
      </c>
      <c r="DP202" s="17">
        <f t="shared" si="280"/>
        <v>7.0928880288085749E-2</v>
      </c>
      <c r="DQ202" s="17" t="str">
        <f t="shared" si="281"/>
        <v/>
      </c>
      <c r="DR202" s="17">
        <f t="shared" si="282"/>
        <v>7.0928880288085749E-2</v>
      </c>
      <c r="DS202" s="17" t="str">
        <f t="shared" si="283"/>
        <v/>
      </c>
      <c r="DT202" s="17" t="str">
        <f t="shared" si="284"/>
        <v xml:space="preserve">
</v>
      </c>
      <c r="DU202" s="17">
        <f t="shared" si="285"/>
        <v>-0.49918286169675785</v>
      </c>
      <c r="DV202" s="17" t="str">
        <f t="shared" si="286"/>
        <v>-</v>
      </c>
      <c r="DW202" s="17">
        <f t="shared" si="287"/>
        <v>0.49918286169675785</v>
      </c>
      <c r="DX202" s="17" t="str">
        <f t="shared" si="288"/>
        <v>moderate</v>
      </c>
      <c r="DY202" s="17" t="str">
        <f t="shared" si="289"/>
        <v>-
moderate</v>
      </c>
      <c r="DZ202" s="17">
        <f t="shared" si="290"/>
        <v>-0.21592352359850162</v>
      </c>
      <c r="EA202" s="17" t="str">
        <f t="shared" si="291"/>
        <v>-</v>
      </c>
      <c r="EB202" s="17">
        <f t="shared" si="292"/>
        <v>0.21592352359850162</v>
      </c>
      <c r="EC202" s="17" t="str">
        <f t="shared" si="293"/>
        <v>small</v>
      </c>
      <c r="ED202" s="17" t="str">
        <f t="shared" si="294"/>
        <v>-
small</v>
      </c>
      <c r="EE202" s="17" t="str">
        <f t="shared" si="295"/>
        <v>N&lt;5</v>
      </c>
      <c r="EF202" s="17" t="str">
        <f t="shared" si="296"/>
        <v>N&lt;5</v>
      </c>
      <c r="EG202" s="17" t="str">
        <f t="shared" si="297"/>
        <v>N&lt;5</v>
      </c>
      <c r="EH202" s="17" t="str">
        <f t="shared" si="298"/>
        <v>N&lt;5</v>
      </c>
      <c r="EI202" s="17" t="str">
        <f t="shared" si="299"/>
        <v>N&lt;5
N&lt;5</v>
      </c>
    </row>
    <row r="203" spans="1:139" s="27" customFormat="1" x14ac:dyDescent="0.2">
      <c r="A203" s="95" t="s">
        <v>428</v>
      </c>
      <c r="B203" s="95" t="s">
        <v>404</v>
      </c>
      <c r="C203" s="95" t="s">
        <v>429</v>
      </c>
      <c r="D203" s="98">
        <v>2.88</v>
      </c>
      <c r="E203" s="98">
        <v>1.03</v>
      </c>
      <c r="F203" s="126">
        <v>51</v>
      </c>
      <c r="G203" s="98">
        <v>3.15</v>
      </c>
      <c r="H203" s="98">
        <v>1.06</v>
      </c>
      <c r="I203" s="126">
        <v>27</v>
      </c>
      <c r="J203" s="98" t="s">
        <v>442</v>
      </c>
      <c r="K203" s="98" t="s">
        <v>442</v>
      </c>
      <c r="L203" s="126" t="s">
        <v>442</v>
      </c>
      <c r="M203" s="98">
        <v>2.5499999999999998</v>
      </c>
      <c r="N203" s="98">
        <v>1</v>
      </c>
      <c r="O203" s="126">
        <v>20</v>
      </c>
      <c r="P203" s="98">
        <v>3.42</v>
      </c>
      <c r="Q203" s="98">
        <v>1</v>
      </c>
      <c r="R203" s="126">
        <v>12</v>
      </c>
      <c r="S203" s="98">
        <v>2.75</v>
      </c>
      <c r="T203" s="98">
        <v>1.1399999999999999</v>
      </c>
      <c r="U203" s="126">
        <v>12</v>
      </c>
      <c r="V203" s="98">
        <v>3.38</v>
      </c>
      <c r="W203" s="98">
        <v>0.94</v>
      </c>
      <c r="X203" s="126">
        <v>26</v>
      </c>
      <c r="Y203" s="98">
        <v>2.36</v>
      </c>
      <c r="Z203" s="98">
        <v>0.86</v>
      </c>
      <c r="AA203" s="126">
        <v>25</v>
      </c>
      <c r="AB203" s="98">
        <v>3</v>
      </c>
      <c r="AC203" s="98">
        <v>0.96</v>
      </c>
      <c r="AD203" s="126">
        <v>40</v>
      </c>
      <c r="AE203" s="98">
        <v>2.4500000000000002</v>
      </c>
      <c r="AF203" s="98">
        <v>1.21</v>
      </c>
      <c r="AG203" s="126">
        <v>11</v>
      </c>
      <c r="AH203" s="98">
        <v>2.8769230769230769</v>
      </c>
      <c r="AI203" s="98">
        <v>1.1251068325343085</v>
      </c>
      <c r="AJ203" s="126">
        <v>65</v>
      </c>
      <c r="AK203" s="98">
        <v>3.0909090909090908</v>
      </c>
      <c r="AL203" s="98">
        <v>1.2836382951311762</v>
      </c>
      <c r="AM203" s="126">
        <v>33</v>
      </c>
      <c r="AN203" s="98">
        <v>2.8333333333333335</v>
      </c>
      <c r="AO203" s="98">
        <v>0.752772652709081</v>
      </c>
      <c r="AP203" s="126">
        <v>6</v>
      </c>
      <c r="AQ203" s="98">
        <v>2.6153846153846145</v>
      </c>
      <c r="AR203" s="98">
        <v>0.9413574486632833</v>
      </c>
      <c r="AS203" s="126">
        <v>26</v>
      </c>
      <c r="AT203" s="98">
        <v>3.2</v>
      </c>
      <c r="AU203" s="98">
        <v>1.1352924243950935</v>
      </c>
      <c r="AV203" s="126">
        <v>10</v>
      </c>
      <c r="AW203" s="98">
        <v>2.9523809523809521</v>
      </c>
      <c r="AX203" s="98">
        <v>1.3955712262794211</v>
      </c>
      <c r="AY203" s="126">
        <v>21</v>
      </c>
      <c r="AZ203" s="98">
        <v>2.9</v>
      </c>
      <c r="BA203" s="98">
        <v>1.1551981469084383</v>
      </c>
      <c r="BB203" s="126">
        <v>30</v>
      </c>
      <c r="BC203" s="98">
        <v>2.8571428571428568</v>
      </c>
      <c r="BD203" s="98">
        <v>1.1152118538607796</v>
      </c>
      <c r="BE203" s="126">
        <v>35</v>
      </c>
      <c r="BF203" s="98">
        <v>2.8750000000000009</v>
      </c>
      <c r="BG203" s="98">
        <v>1.1129404133359357</v>
      </c>
      <c r="BH203" s="126">
        <v>56</v>
      </c>
      <c r="BI203" s="98">
        <v>2.8888888888888888</v>
      </c>
      <c r="BJ203" s="98">
        <v>1.2692955176439846</v>
      </c>
      <c r="BK203" s="126">
        <v>9</v>
      </c>
      <c r="BL203" s="7"/>
      <c r="BM203" s="17" t="str">
        <f t="shared" si="226"/>
        <v>N&lt;5</v>
      </c>
      <c r="BN203" s="14" t="str">
        <f t="shared" si="225"/>
        <v>N&lt;5</v>
      </c>
      <c r="BO203" s="14" t="str">
        <f t="shared" si="227"/>
        <v>N&lt;5</v>
      </c>
      <c r="BP203" s="14" t="str">
        <f t="shared" si="228"/>
        <v>N&lt;5</v>
      </c>
      <c r="BQ203" s="14" t="str">
        <f t="shared" si="229"/>
        <v>N&lt;5
N&lt;5</v>
      </c>
      <c r="BR203" s="17">
        <f t="shared" si="230"/>
        <v>0.5660377358490567</v>
      </c>
      <c r="BS203" s="14" t="str">
        <f t="shared" si="231"/>
        <v>ntt</v>
      </c>
      <c r="BT203" s="14">
        <f t="shared" si="232"/>
        <v>0.5660377358490567</v>
      </c>
      <c r="BU203" s="14" t="str">
        <f t="shared" si="233"/>
        <v>Large</v>
      </c>
      <c r="BV203" s="14" t="str">
        <f t="shared" si="234"/>
        <v>ntt
Large</v>
      </c>
      <c r="BW203" s="17">
        <f t="shared" si="235"/>
        <v>0.66999999999999993</v>
      </c>
      <c r="BX203" s="14" t="str">
        <f t="shared" si="236"/>
        <v>assoc</v>
      </c>
      <c r="BY203" s="14">
        <f t="shared" si="237"/>
        <v>0.66999999999999993</v>
      </c>
      <c r="BZ203" s="14" t="str">
        <f t="shared" si="238"/>
        <v>Large</v>
      </c>
      <c r="CA203" s="14" t="str">
        <f t="shared" si="239"/>
        <v>assoc
Large</v>
      </c>
      <c r="CB203" s="17">
        <f t="shared" si="240"/>
        <v>1.0851063829787235</v>
      </c>
      <c r="CC203" s="14" t="str">
        <f t="shared" si="241"/>
        <v>women</v>
      </c>
      <c r="CD203" s="14">
        <f t="shared" si="242"/>
        <v>1.0851063829787235</v>
      </c>
      <c r="CE203" s="14" t="str">
        <f t="shared" si="243"/>
        <v>Large</v>
      </c>
      <c r="CF203" s="14" t="str">
        <f t="shared" si="244"/>
        <v>women
Large</v>
      </c>
      <c r="CG203" s="17">
        <f t="shared" si="245"/>
        <v>0.57291666666666652</v>
      </c>
      <c r="CH203" s="14" t="str">
        <f t="shared" si="246"/>
        <v>foc</v>
      </c>
      <c r="CI203" s="14">
        <f t="shared" si="247"/>
        <v>0.57291666666666652</v>
      </c>
      <c r="CJ203" s="14" t="str">
        <f t="shared" si="248"/>
        <v>Large</v>
      </c>
      <c r="CK203" s="14" t="str">
        <f t="shared" si="249"/>
        <v>foc
Large</v>
      </c>
      <c r="CL203" s="17">
        <f t="shared" si="250"/>
        <v>-2.7347830338850516E-3</v>
      </c>
      <c r="CM203" s="14" t="str">
        <f t="shared" si="251"/>
        <v/>
      </c>
      <c r="CN203" s="14">
        <f t="shared" si="252"/>
        <v>2.7347830338850516E-3</v>
      </c>
      <c r="CO203" s="14" t="str">
        <f t="shared" si="253"/>
        <v/>
      </c>
      <c r="CP203" s="14" t="str">
        <f t="shared" si="254"/>
        <v xml:space="preserve">
</v>
      </c>
      <c r="CQ203" s="17">
        <f t="shared" si="255"/>
        <v>-4.6033925066773208E-2</v>
      </c>
      <c r="CR203" s="17" t="str">
        <f t="shared" si="256"/>
        <v/>
      </c>
      <c r="CS203" s="17">
        <f t="shared" si="257"/>
        <v>4.6033925066773208E-2</v>
      </c>
      <c r="CT203" s="17" t="str">
        <f t="shared" si="258"/>
        <v/>
      </c>
      <c r="CU203" s="17" t="str">
        <f t="shared" si="259"/>
        <v xml:space="preserve">
</v>
      </c>
      <c r="CV203" s="151" t="str">
        <f t="shared" si="260"/>
        <v>N&lt;5</v>
      </c>
      <c r="CW203" s="17" t="str">
        <f t="shared" si="261"/>
        <v>N&lt;5</v>
      </c>
      <c r="CX203" s="17" t="str">
        <f t="shared" si="262"/>
        <v>N&lt;5</v>
      </c>
      <c r="CY203" s="17" t="str">
        <f t="shared" si="263"/>
        <v>N&lt;5</v>
      </c>
      <c r="CZ203" s="17" t="str">
        <f t="shared" si="264"/>
        <v>N&lt;5
N&lt;5</v>
      </c>
      <c r="DA203" s="17">
        <f t="shared" si="265"/>
        <v>6.9457797861439463E-2</v>
      </c>
      <c r="DB203" s="17" t="str">
        <f t="shared" si="266"/>
        <v/>
      </c>
      <c r="DC203" s="17">
        <f t="shared" si="267"/>
        <v>6.9457797861439463E-2</v>
      </c>
      <c r="DD203" s="17" t="str">
        <f t="shared" si="268"/>
        <v/>
      </c>
      <c r="DE203" s="17" t="str">
        <f t="shared" si="269"/>
        <v xml:space="preserve">
</v>
      </c>
      <c r="DF203" s="17">
        <f t="shared" si="270"/>
        <v>-0.19378267243985192</v>
      </c>
      <c r="DG203" s="17" t="str">
        <f t="shared" si="271"/>
        <v>-</v>
      </c>
      <c r="DH203" s="17">
        <f t="shared" si="272"/>
        <v>0.19378267243985192</v>
      </c>
      <c r="DI203" s="17" t="str">
        <f t="shared" si="273"/>
        <v>small</v>
      </c>
      <c r="DJ203" s="17" t="str">
        <f t="shared" si="274"/>
        <v>-
small</v>
      </c>
      <c r="DK203" s="17">
        <f t="shared" si="275"/>
        <v>0.14501656996791035</v>
      </c>
      <c r="DL203" s="17" t="str">
        <f t="shared" si="276"/>
        <v>+</v>
      </c>
      <c r="DM203" s="17">
        <f t="shared" si="277"/>
        <v>0.14501656996791035</v>
      </c>
      <c r="DN203" s="17" t="str">
        <f t="shared" si="278"/>
        <v>small</v>
      </c>
      <c r="DO203" s="17" t="str">
        <f t="shared" si="279"/>
        <v>+
small</v>
      </c>
      <c r="DP203" s="17">
        <f t="shared" si="280"/>
        <v>-0.41551313191125216</v>
      </c>
      <c r="DQ203" s="17" t="str">
        <f t="shared" si="281"/>
        <v>-</v>
      </c>
      <c r="DR203" s="17">
        <f t="shared" si="282"/>
        <v>0.41551313191125216</v>
      </c>
      <c r="DS203" s="17" t="str">
        <f t="shared" si="283"/>
        <v>moderate</v>
      </c>
      <c r="DT203" s="17" t="str">
        <f t="shared" si="284"/>
        <v>-
moderate</v>
      </c>
      <c r="DU203" s="17">
        <f t="shared" si="285"/>
        <v>0.44578333293515998</v>
      </c>
      <c r="DV203" s="17" t="str">
        <f t="shared" si="286"/>
        <v>+</v>
      </c>
      <c r="DW203" s="17">
        <f t="shared" si="287"/>
        <v>0.44578333293515998</v>
      </c>
      <c r="DX203" s="17" t="str">
        <f t="shared" si="288"/>
        <v>moderate</v>
      </c>
      <c r="DY203" s="17" t="str">
        <f t="shared" si="289"/>
        <v>+
moderate</v>
      </c>
      <c r="DZ203" s="17">
        <f t="shared" si="290"/>
        <v>-0.11231508758435971</v>
      </c>
      <c r="EA203" s="17" t="str">
        <f t="shared" si="291"/>
        <v>-</v>
      </c>
      <c r="EB203" s="17">
        <f t="shared" si="292"/>
        <v>0.11231508758435971</v>
      </c>
      <c r="EC203" s="17" t="str">
        <f t="shared" si="293"/>
        <v>small</v>
      </c>
      <c r="ED203" s="17" t="str">
        <f t="shared" si="294"/>
        <v>-
small</v>
      </c>
      <c r="EE203" s="17">
        <f t="shared" si="295"/>
        <v>0.34577360653060257</v>
      </c>
      <c r="EF203" s="17" t="str">
        <f t="shared" si="296"/>
        <v>+</v>
      </c>
      <c r="EG203" s="17">
        <f t="shared" si="297"/>
        <v>0.34577360653060257</v>
      </c>
      <c r="EH203" s="17" t="str">
        <f t="shared" si="298"/>
        <v>moderate</v>
      </c>
      <c r="EI203" s="17" t="str">
        <f t="shared" si="299"/>
        <v>+
moderate</v>
      </c>
    </row>
    <row r="204" spans="1:139" x14ac:dyDescent="0.2">
      <c r="A204" s="2" t="s">
        <v>430</v>
      </c>
      <c r="B204" s="2" t="s">
        <v>431</v>
      </c>
      <c r="C204" s="2" t="s">
        <v>432</v>
      </c>
      <c r="D204" s="31">
        <v>2.78</v>
      </c>
      <c r="E204" s="31">
        <v>1.27</v>
      </c>
      <c r="F204" s="125">
        <v>37</v>
      </c>
      <c r="G204" s="31">
        <v>2.89</v>
      </c>
      <c r="H204" s="31">
        <v>1.33</v>
      </c>
      <c r="I204" s="125">
        <v>19</v>
      </c>
      <c r="J204" s="31" t="s">
        <v>442</v>
      </c>
      <c r="K204" s="31" t="s">
        <v>442</v>
      </c>
      <c r="L204" s="125" t="s">
        <v>442</v>
      </c>
      <c r="M204" s="31">
        <v>2.67</v>
      </c>
      <c r="N204" s="31">
        <v>1.24</v>
      </c>
      <c r="O204" s="125">
        <v>18</v>
      </c>
      <c r="P204" s="31">
        <v>3</v>
      </c>
      <c r="Q204" s="31">
        <v>1.41</v>
      </c>
      <c r="R204" s="125">
        <v>8</v>
      </c>
      <c r="S204" s="31">
        <v>2.82</v>
      </c>
      <c r="T204" s="31">
        <v>1.33</v>
      </c>
      <c r="U204" s="125">
        <v>11</v>
      </c>
      <c r="V204" s="31">
        <v>2.75</v>
      </c>
      <c r="W204" s="31">
        <v>1.29</v>
      </c>
      <c r="X204" s="125">
        <v>16</v>
      </c>
      <c r="Y204" s="31">
        <v>2.81</v>
      </c>
      <c r="Z204" s="31">
        <v>1.29</v>
      </c>
      <c r="AA204" s="125">
        <v>21</v>
      </c>
      <c r="AB204" s="31">
        <v>2.71</v>
      </c>
      <c r="AC204" s="31">
        <v>1.27</v>
      </c>
      <c r="AD204" s="125">
        <v>28</v>
      </c>
      <c r="AE204" s="31">
        <v>3</v>
      </c>
      <c r="AF204" s="31">
        <v>1.32</v>
      </c>
      <c r="AG204" s="125">
        <v>9</v>
      </c>
      <c r="AH204" s="31">
        <v>2.9722222222222214</v>
      </c>
      <c r="AI204" s="31">
        <v>1.3624790663893542</v>
      </c>
      <c r="AJ204" s="125">
        <v>36</v>
      </c>
      <c r="AK204" s="31">
        <v>2.8235294117647061</v>
      </c>
      <c r="AL204" s="31">
        <v>1.509772090318894</v>
      </c>
      <c r="AM204" s="125">
        <v>17</v>
      </c>
      <c r="AN204" s="31" t="s">
        <v>442</v>
      </c>
      <c r="AO204" s="31" t="s">
        <v>442</v>
      </c>
      <c r="AP204" s="125" t="s">
        <v>442</v>
      </c>
      <c r="AQ204" s="31">
        <v>3.1052631578947363</v>
      </c>
      <c r="AR204" s="31">
        <v>1.2425214883947913</v>
      </c>
      <c r="AS204" s="125">
        <v>19</v>
      </c>
      <c r="AT204" s="31">
        <v>2.6</v>
      </c>
      <c r="AU204" s="31">
        <v>1.51657508881031</v>
      </c>
      <c r="AV204" s="125">
        <v>5</v>
      </c>
      <c r="AW204" s="31">
        <v>2.916666666666667</v>
      </c>
      <c r="AX204" s="31">
        <v>1.5642792899510296</v>
      </c>
      <c r="AY204" s="125">
        <v>12</v>
      </c>
      <c r="AZ204" s="31">
        <v>2.9444444444444446</v>
      </c>
      <c r="BA204" s="31">
        <v>1.2589548523523144</v>
      </c>
      <c r="BB204" s="125">
        <v>18</v>
      </c>
      <c r="BC204" s="31">
        <v>3</v>
      </c>
      <c r="BD204" s="31">
        <v>1.4950900031928038</v>
      </c>
      <c r="BE204" s="125">
        <v>18</v>
      </c>
      <c r="BF204" s="31">
        <v>3</v>
      </c>
      <c r="BG204" s="31">
        <v>1.3416407864998738</v>
      </c>
      <c r="BH204" s="125">
        <v>31</v>
      </c>
      <c r="BI204" s="31">
        <v>2.8</v>
      </c>
      <c r="BJ204" s="31">
        <v>1.6431676725154984</v>
      </c>
      <c r="BK204" s="125">
        <v>5</v>
      </c>
      <c r="BL204" s="6"/>
      <c r="BM204" s="17" t="str">
        <f t="shared" si="226"/>
        <v>N&lt;5</v>
      </c>
      <c r="BN204" s="14" t="str">
        <f t="shared" si="225"/>
        <v>N&lt;5</v>
      </c>
      <c r="BO204" s="14" t="str">
        <f t="shared" si="227"/>
        <v>N&lt;5</v>
      </c>
      <c r="BP204" s="14" t="str">
        <f t="shared" si="228"/>
        <v>N&lt;5</v>
      </c>
      <c r="BQ204" s="14" t="str">
        <f t="shared" si="229"/>
        <v>N&lt;5
N&lt;5</v>
      </c>
      <c r="BR204" s="17">
        <f t="shared" si="230"/>
        <v>0.1654135338345866</v>
      </c>
      <c r="BS204" s="14" t="str">
        <f t="shared" si="231"/>
        <v>ntt</v>
      </c>
      <c r="BT204" s="14">
        <f t="shared" si="232"/>
        <v>0.1654135338345866</v>
      </c>
      <c r="BU204" s="14" t="str">
        <f t="shared" si="233"/>
        <v>small</v>
      </c>
      <c r="BV204" s="14" t="str">
        <f t="shared" si="234"/>
        <v>ntt
small</v>
      </c>
      <c r="BW204" s="17">
        <f t="shared" si="235"/>
        <v>0.12765957446808524</v>
      </c>
      <c r="BX204" s="14" t="str">
        <f t="shared" si="236"/>
        <v>assoc</v>
      </c>
      <c r="BY204" s="14">
        <f t="shared" si="237"/>
        <v>0.12765957446808524</v>
      </c>
      <c r="BZ204" s="14" t="str">
        <f t="shared" si="238"/>
        <v>small</v>
      </c>
      <c r="CA204" s="14" t="str">
        <f t="shared" si="239"/>
        <v>assoc
small</v>
      </c>
      <c r="CB204" s="17">
        <f t="shared" si="240"/>
        <v>-4.6511627906976785E-2</v>
      </c>
      <c r="CC204" s="14" t="str">
        <f t="shared" si="241"/>
        <v/>
      </c>
      <c r="CD204" s="14">
        <f t="shared" si="242"/>
        <v>4.6511627906976785E-2</v>
      </c>
      <c r="CE204" s="14" t="str">
        <f t="shared" si="243"/>
        <v/>
      </c>
      <c r="CF204" s="14" t="str">
        <f t="shared" si="244"/>
        <v xml:space="preserve">
</v>
      </c>
      <c r="CG204" s="17">
        <f t="shared" si="245"/>
        <v>-0.22834645669291342</v>
      </c>
      <c r="CH204" s="14" t="str">
        <f t="shared" si="246"/>
        <v>white</v>
      </c>
      <c r="CI204" s="14">
        <f t="shared" si="247"/>
        <v>0.22834645669291342</v>
      </c>
      <c r="CJ204" s="14" t="str">
        <f t="shared" si="248"/>
        <v>small</v>
      </c>
      <c r="CK204" s="14" t="str">
        <f t="shared" si="249"/>
        <v>white
small</v>
      </c>
      <c r="CL204" s="17">
        <f t="shared" si="250"/>
        <v>0.14108269768255691</v>
      </c>
      <c r="CM204" s="14" t="str">
        <f t="shared" si="251"/>
        <v>+</v>
      </c>
      <c r="CN204" s="14">
        <f t="shared" si="252"/>
        <v>0.14108269768255691</v>
      </c>
      <c r="CO204" s="14" t="str">
        <f t="shared" si="253"/>
        <v>small</v>
      </c>
      <c r="CP204" s="14" t="str">
        <f t="shared" si="254"/>
        <v>+
small</v>
      </c>
      <c r="CQ204" s="17">
        <f t="shared" si="255"/>
        <v>-4.4026902246718673E-2</v>
      </c>
      <c r="CR204" s="17" t="str">
        <f t="shared" si="256"/>
        <v/>
      </c>
      <c r="CS204" s="17">
        <f t="shared" si="257"/>
        <v>4.4026902246718673E-2</v>
      </c>
      <c r="CT204" s="17" t="str">
        <f t="shared" si="258"/>
        <v/>
      </c>
      <c r="CU204" s="17" t="str">
        <f t="shared" si="259"/>
        <v xml:space="preserve">
</v>
      </c>
      <c r="CV204" s="151" t="str">
        <f t="shared" si="260"/>
        <v>N&lt;5</v>
      </c>
      <c r="CW204" s="17" t="str">
        <f t="shared" si="261"/>
        <v>N&lt;5</v>
      </c>
      <c r="CX204" s="17" t="str">
        <f t="shared" si="262"/>
        <v>N&lt;5</v>
      </c>
      <c r="CY204" s="17" t="str">
        <f t="shared" si="263"/>
        <v>N&lt;5</v>
      </c>
      <c r="CZ204" s="17" t="str">
        <f t="shared" si="264"/>
        <v>N&lt;5
N&lt;5</v>
      </c>
      <c r="DA204" s="17">
        <f t="shared" si="265"/>
        <v>0.35030634235312191</v>
      </c>
      <c r="DB204" s="17" t="str">
        <f t="shared" si="266"/>
        <v>+</v>
      </c>
      <c r="DC204" s="17">
        <f t="shared" si="267"/>
        <v>0.35030634235312191</v>
      </c>
      <c r="DD204" s="17" t="str">
        <f t="shared" si="268"/>
        <v>moderate</v>
      </c>
      <c r="DE204" s="17" t="str">
        <f t="shared" si="269"/>
        <v>+
moderate</v>
      </c>
      <c r="DF204" s="17">
        <f t="shared" si="270"/>
        <v>-0.26375218935831474</v>
      </c>
      <c r="DG204" s="17" t="str">
        <f t="shared" si="271"/>
        <v>-</v>
      </c>
      <c r="DH204" s="17">
        <f t="shared" si="272"/>
        <v>0.26375218935831474</v>
      </c>
      <c r="DI204" s="17" t="str">
        <f t="shared" si="273"/>
        <v>small</v>
      </c>
      <c r="DJ204" s="17" t="str">
        <f t="shared" si="274"/>
        <v>-
small</v>
      </c>
      <c r="DK204" s="17">
        <f t="shared" si="275"/>
        <v>6.1796296407972844E-2</v>
      </c>
      <c r="DL204" s="17" t="str">
        <f t="shared" si="276"/>
        <v/>
      </c>
      <c r="DM204" s="17">
        <f t="shared" si="277"/>
        <v>6.1796296407972844E-2</v>
      </c>
      <c r="DN204" s="17" t="str">
        <f t="shared" si="278"/>
        <v/>
      </c>
      <c r="DO204" s="17" t="str">
        <f t="shared" si="279"/>
        <v xml:space="preserve">
</v>
      </c>
      <c r="DP204" s="17">
        <f t="shared" si="280"/>
        <v>0.15444910044322224</v>
      </c>
      <c r="DQ204" s="17" t="str">
        <f t="shared" si="281"/>
        <v>+</v>
      </c>
      <c r="DR204" s="17">
        <f t="shared" si="282"/>
        <v>0.15444910044322224</v>
      </c>
      <c r="DS204" s="17" t="str">
        <f t="shared" si="283"/>
        <v>small</v>
      </c>
      <c r="DT204" s="17" t="str">
        <f t="shared" si="284"/>
        <v>+
small</v>
      </c>
      <c r="DU204" s="17">
        <f t="shared" si="285"/>
        <v>0.12708265027138832</v>
      </c>
      <c r="DV204" s="17" t="str">
        <f t="shared" si="286"/>
        <v>+</v>
      </c>
      <c r="DW204" s="17">
        <f t="shared" si="287"/>
        <v>0.12708265027138832</v>
      </c>
      <c r="DX204" s="17" t="str">
        <f t="shared" si="288"/>
        <v>small</v>
      </c>
      <c r="DY204" s="17" t="str">
        <f t="shared" si="289"/>
        <v>+
small</v>
      </c>
      <c r="DZ204" s="17">
        <f t="shared" si="290"/>
        <v>0.21615323782497969</v>
      </c>
      <c r="EA204" s="17" t="str">
        <f t="shared" si="291"/>
        <v>+</v>
      </c>
      <c r="EB204" s="17">
        <f t="shared" si="292"/>
        <v>0.21615323782497969</v>
      </c>
      <c r="EC204" s="17" t="str">
        <f t="shared" si="293"/>
        <v>small</v>
      </c>
      <c r="ED204" s="17" t="str">
        <f t="shared" si="294"/>
        <v>+
small</v>
      </c>
      <c r="EE204" s="17">
        <f t="shared" si="295"/>
        <v>-0.12171612389003701</v>
      </c>
      <c r="EF204" s="17" t="str">
        <f t="shared" si="296"/>
        <v>-</v>
      </c>
      <c r="EG204" s="17">
        <f t="shared" si="297"/>
        <v>0.12171612389003701</v>
      </c>
      <c r="EH204" s="17" t="str">
        <f t="shared" si="298"/>
        <v>small</v>
      </c>
      <c r="EI204" s="17" t="str">
        <f t="shared" si="299"/>
        <v>-
small</v>
      </c>
    </row>
    <row r="205" spans="1:139" s="27" customFormat="1" x14ac:dyDescent="0.2">
      <c r="A205" s="95" t="s">
        <v>433</v>
      </c>
      <c r="B205" s="95" t="s">
        <v>434</v>
      </c>
      <c r="C205" s="95" t="s">
        <v>435</v>
      </c>
      <c r="D205" s="98">
        <v>3.93</v>
      </c>
      <c r="E205" s="98">
        <v>1.1000000000000001</v>
      </c>
      <c r="F205" s="126">
        <v>60</v>
      </c>
      <c r="G205" s="98">
        <v>4.13</v>
      </c>
      <c r="H205" s="98">
        <v>1.04</v>
      </c>
      <c r="I205" s="126">
        <v>30</v>
      </c>
      <c r="J205" s="98">
        <v>3.8</v>
      </c>
      <c r="K205" s="98">
        <v>1.3</v>
      </c>
      <c r="L205" s="126">
        <v>5</v>
      </c>
      <c r="M205" s="98">
        <v>3.72</v>
      </c>
      <c r="N205" s="98">
        <v>1.1399999999999999</v>
      </c>
      <c r="O205" s="126">
        <v>25</v>
      </c>
      <c r="P205" s="98">
        <v>3.92</v>
      </c>
      <c r="Q205" s="98">
        <v>1.26</v>
      </c>
      <c r="R205" s="126">
        <v>13</v>
      </c>
      <c r="S205" s="98">
        <v>4.29</v>
      </c>
      <c r="T205" s="98">
        <v>0.83</v>
      </c>
      <c r="U205" s="126">
        <v>14</v>
      </c>
      <c r="V205" s="98">
        <v>4.29</v>
      </c>
      <c r="W205" s="98">
        <v>0.94</v>
      </c>
      <c r="X205" s="126">
        <v>28</v>
      </c>
      <c r="Y205" s="98">
        <v>3.63</v>
      </c>
      <c r="Z205" s="98">
        <v>1.1599999999999999</v>
      </c>
      <c r="AA205" s="126">
        <v>32</v>
      </c>
      <c r="AB205" s="98">
        <v>4.07</v>
      </c>
      <c r="AC205" s="98">
        <v>1.01</v>
      </c>
      <c r="AD205" s="126">
        <v>45</v>
      </c>
      <c r="AE205" s="98">
        <v>3.53</v>
      </c>
      <c r="AF205" s="98">
        <v>1.3</v>
      </c>
      <c r="AG205" s="126">
        <v>15</v>
      </c>
      <c r="AH205" s="98">
        <v>3.8493150684931479</v>
      </c>
      <c r="AI205" s="98">
        <v>1.1980450844409485</v>
      </c>
      <c r="AJ205" s="126">
        <v>73</v>
      </c>
      <c r="AK205" s="98">
        <v>3.8888888888888888</v>
      </c>
      <c r="AL205" s="98">
        <v>1.2823589374447564</v>
      </c>
      <c r="AM205" s="126">
        <v>36</v>
      </c>
      <c r="AN205" s="98">
        <v>3.166666666666667</v>
      </c>
      <c r="AO205" s="98">
        <v>1.1690451944500122</v>
      </c>
      <c r="AP205" s="126">
        <v>6</v>
      </c>
      <c r="AQ205" s="98">
        <v>3.9354838709677424</v>
      </c>
      <c r="AR205" s="98">
        <v>1.0934801894552926</v>
      </c>
      <c r="AS205" s="126">
        <v>31</v>
      </c>
      <c r="AT205" s="98">
        <v>3.9999999999999996</v>
      </c>
      <c r="AU205" s="98">
        <v>1.4142135623730951</v>
      </c>
      <c r="AV205" s="126">
        <v>10</v>
      </c>
      <c r="AW205" s="98">
        <v>3.8181818181818179</v>
      </c>
      <c r="AX205" s="98">
        <v>1.3322506426689293</v>
      </c>
      <c r="AY205" s="126">
        <v>22</v>
      </c>
      <c r="AZ205" s="98">
        <v>3.9117647058823524</v>
      </c>
      <c r="BA205" s="98">
        <v>1.1110368364954921</v>
      </c>
      <c r="BB205" s="126">
        <v>34</v>
      </c>
      <c r="BC205" s="98">
        <v>3.794871794871796</v>
      </c>
      <c r="BD205" s="98">
        <v>1.2810252304406973</v>
      </c>
      <c r="BE205" s="126">
        <v>39</v>
      </c>
      <c r="BF205" s="98">
        <v>3.9508196721311477</v>
      </c>
      <c r="BG205" s="98">
        <v>1.1169337418157608</v>
      </c>
      <c r="BH205" s="126">
        <v>61</v>
      </c>
      <c r="BI205" s="98">
        <v>3.3333333333333335</v>
      </c>
      <c r="BJ205" s="98">
        <v>1.4974726182552529</v>
      </c>
      <c r="BK205" s="126">
        <v>12</v>
      </c>
      <c r="BL205" s="7"/>
      <c r="BM205" s="17">
        <f t="shared" si="226"/>
        <v>0.31730769230769235</v>
      </c>
      <c r="BN205" s="14" t="str">
        <f t="shared" si="225"/>
        <v>pre-ten</v>
      </c>
      <c r="BO205" s="14">
        <f t="shared" si="227"/>
        <v>0.31730769230769235</v>
      </c>
      <c r="BP205" s="14" t="str">
        <f t="shared" si="228"/>
        <v>moderate</v>
      </c>
      <c r="BQ205" s="14" t="str">
        <f t="shared" si="229"/>
        <v>pre-ten
moderate</v>
      </c>
      <c r="BR205" s="17">
        <f t="shared" si="230"/>
        <v>0.39423076923076894</v>
      </c>
      <c r="BS205" s="14" t="str">
        <f t="shared" si="231"/>
        <v>ntt</v>
      </c>
      <c r="BT205" s="14">
        <f t="shared" si="232"/>
        <v>0.39423076923076894</v>
      </c>
      <c r="BU205" s="14" t="str">
        <f t="shared" si="233"/>
        <v>moderate</v>
      </c>
      <c r="BV205" s="14" t="str">
        <f t="shared" si="234"/>
        <v>ntt
moderate</v>
      </c>
      <c r="BW205" s="17">
        <f t="shared" si="235"/>
        <v>-0.29365079365079372</v>
      </c>
      <c r="BX205" s="14" t="str">
        <f t="shared" si="236"/>
        <v>full</v>
      </c>
      <c r="BY205" s="14">
        <f t="shared" si="237"/>
        <v>0.29365079365079372</v>
      </c>
      <c r="BZ205" s="14" t="str">
        <f t="shared" si="238"/>
        <v>small</v>
      </c>
      <c r="CA205" s="14" t="str">
        <f t="shared" si="239"/>
        <v>full
small</v>
      </c>
      <c r="CB205" s="17">
        <f t="shared" si="240"/>
        <v>0.70212765957446832</v>
      </c>
      <c r="CC205" s="14" t="str">
        <f t="shared" si="241"/>
        <v>women</v>
      </c>
      <c r="CD205" s="14">
        <f t="shared" si="242"/>
        <v>0.70212765957446832</v>
      </c>
      <c r="CE205" s="14" t="str">
        <f t="shared" si="243"/>
        <v>Large</v>
      </c>
      <c r="CF205" s="14" t="str">
        <f t="shared" si="244"/>
        <v>women
Large</v>
      </c>
      <c r="CG205" s="17">
        <f t="shared" si="245"/>
        <v>0.53465346534653513</v>
      </c>
      <c r="CH205" s="14" t="str">
        <f t="shared" si="246"/>
        <v>foc</v>
      </c>
      <c r="CI205" s="14">
        <f t="shared" si="247"/>
        <v>0.53465346534653513</v>
      </c>
      <c r="CJ205" s="14" t="str">
        <f t="shared" si="248"/>
        <v>Large</v>
      </c>
      <c r="CK205" s="14" t="str">
        <f t="shared" si="249"/>
        <v>foc
Large</v>
      </c>
      <c r="CL205" s="17">
        <f t="shared" si="250"/>
        <v>-6.7347157928119905E-2</v>
      </c>
      <c r="CM205" s="14" t="str">
        <f t="shared" si="251"/>
        <v/>
      </c>
      <c r="CN205" s="14">
        <f t="shared" si="252"/>
        <v>6.7347157928119905E-2</v>
      </c>
      <c r="CO205" s="14" t="str">
        <f t="shared" si="253"/>
        <v/>
      </c>
      <c r="CP205" s="14" t="str">
        <f t="shared" si="254"/>
        <v xml:space="preserve">
</v>
      </c>
      <c r="CQ205" s="17">
        <f t="shared" si="255"/>
        <v>-0.18802154690912976</v>
      </c>
      <c r="CR205" s="17" t="str">
        <f t="shared" si="256"/>
        <v>-</v>
      </c>
      <c r="CS205" s="17">
        <f t="shared" si="257"/>
        <v>0.18802154690912976</v>
      </c>
      <c r="CT205" s="17" t="str">
        <f t="shared" si="258"/>
        <v>small</v>
      </c>
      <c r="CU205" s="17" t="str">
        <f t="shared" si="259"/>
        <v>-
small</v>
      </c>
      <c r="CV205" s="151">
        <f t="shared" si="260"/>
        <v>-0.54175265108659054</v>
      </c>
      <c r="CW205" s="17" t="str">
        <f t="shared" si="261"/>
        <v>-</v>
      </c>
      <c r="CX205" s="17">
        <f t="shared" si="262"/>
        <v>0.54175265108659054</v>
      </c>
      <c r="CY205" s="17" t="str">
        <f t="shared" si="263"/>
        <v>Large</v>
      </c>
      <c r="CZ205" s="17" t="str">
        <f t="shared" si="264"/>
        <v>-
Large</v>
      </c>
      <c r="DA205" s="17">
        <f t="shared" si="265"/>
        <v>0.19706243702054047</v>
      </c>
      <c r="DB205" s="17" t="str">
        <f t="shared" si="266"/>
        <v>+</v>
      </c>
      <c r="DC205" s="17">
        <f t="shared" si="267"/>
        <v>0.19706243702054047</v>
      </c>
      <c r="DD205" s="17" t="str">
        <f t="shared" si="268"/>
        <v>small</v>
      </c>
      <c r="DE205" s="17" t="str">
        <f t="shared" si="269"/>
        <v>+
small</v>
      </c>
      <c r="DF205" s="17">
        <f t="shared" si="270"/>
        <v>5.6568542494923532E-2</v>
      </c>
      <c r="DG205" s="17" t="str">
        <f t="shared" si="271"/>
        <v/>
      </c>
      <c r="DH205" s="17">
        <f t="shared" si="272"/>
        <v>5.6568542494923532E-2</v>
      </c>
      <c r="DI205" s="17" t="str">
        <f t="shared" si="273"/>
        <v/>
      </c>
      <c r="DJ205" s="17" t="str">
        <f t="shared" si="274"/>
        <v xml:space="preserve">
</v>
      </c>
      <c r="DK205" s="17">
        <f t="shared" si="275"/>
        <v>-0.35415121352313822</v>
      </c>
      <c r="DL205" s="17" t="str">
        <f t="shared" si="276"/>
        <v>-</v>
      </c>
      <c r="DM205" s="17">
        <f t="shared" si="277"/>
        <v>0.35415121352313822</v>
      </c>
      <c r="DN205" s="17" t="str">
        <f t="shared" si="278"/>
        <v>moderate</v>
      </c>
      <c r="DO205" s="17" t="str">
        <f t="shared" si="279"/>
        <v>-
moderate</v>
      </c>
      <c r="DP205" s="17">
        <f t="shared" si="280"/>
        <v>-0.34043452178480699</v>
      </c>
      <c r="DQ205" s="17" t="str">
        <f t="shared" si="281"/>
        <v>-</v>
      </c>
      <c r="DR205" s="17">
        <f t="shared" si="282"/>
        <v>0.34043452178480699</v>
      </c>
      <c r="DS205" s="17" t="str">
        <f t="shared" si="283"/>
        <v>moderate</v>
      </c>
      <c r="DT205" s="17" t="str">
        <f t="shared" si="284"/>
        <v>-
moderate</v>
      </c>
      <c r="DU205" s="17">
        <f t="shared" si="285"/>
        <v>0.12870300362083975</v>
      </c>
      <c r="DV205" s="17" t="str">
        <f t="shared" si="286"/>
        <v>+</v>
      </c>
      <c r="DW205" s="17">
        <f t="shared" si="287"/>
        <v>0.12870300362083975</v>
      </c>
      <c r="DX205" s="17" t="str">
        <f t="shared" si="288"/>
        <v>small</v>
      </c>
      <c r="DY205" s="17" t="str">
        <f t="shared" si="289"/>
        <v>+
small</v>
      </c>
      <c r="DZ205" s="17">
        <f t="shared" si="290"/>
        <v>-0.1067031314454743</v>
      </c>
      <c r="EA205" s="17" t="str">
        <f t="shared" si="291"/>
        <v>-</v>
      </c>
      <c r="EB205" s="17">
        <f t="shared" si="292"/>
        <v>0.1067031314454743</v>
      </c>
      <c r="EC205" s="17" t="str">
        <f t="shared" si="293"/>
        <v>small</v>
      </c>
      <c r="ED205" s="17" t="str">
        <f t="shared" si="294"/>
        <v>-
small</v>
      </c>
      <c r="EE205" s="17">
        <f t="shared" si="295"/>
        <v>-0.13133239584427803</v>
      </c>
      <c r="EF205" s="17" t="str">
        <f t="shared" si="296"/>
        <v>-</v>
      </c>
      <c r="EG205" s="17">
        <f t="shared" si="297"/>
        <v>0.13133239584427803</v>
      </c>
      <c r="EH205" s="17" t="str">
        <f t="shared" si="298"/>
        <v>small</v>
      </c>
      <c r="EI205" s="17" t="str">
        <f t="shared" si="299"/>
        <v>-
small</v>
      </c>
    </row>
    <row r="206" spans="1:139" x14ac:dyDescent="0.2">
      <c r="A206" s="2" t="s">
        <v>436</v>
      </c>
      <c r="B206" s="2" t="s">
        <v>434</v>
      </c>
      <c r="C206" s="2" t="s">
        <v>437</v>
      </c>
      <c r="D206" s="31">
        <v>3.87</v>
      </c>
      <c r="E206" s="31">
        <v>1.04</v>
      </c>
      <c r="F206" s="125">
        <v>53</v>
      </c>
      <c r="G206" s="31">
        <v>3.96</v>
      </c>
      <c r="H206" s="31">
        <v>1.0900000000000001</v>
      </c>
      <c r="I206" s="125">
        <v>27</v>
      </c>
      <c r="J206" s="31" t="s">
        <v>442</v>
      </c>
      <c r="K206" s="31" t="s">
        <v>442</v>
      </c>
      <c r="L206" s="125" t="s">
        <v>442</v>
      </c>
      <c r="M206" s="31">
        <v>3.73</v>
      </c>
      <c r="N206" s="31">
        <v>1.03</v>
      </c>
      <c r="O206" s="125">
        <v>22</v>
      </c>
      <c r="P206" s="31">
        <v>4</v>
      </c>
      <c r="Q206" s="31">
        <v>1.18</v>
      </c>
      <c r="R206" s="125">
        <v>11</v>
      </c>
      <c r="S206" s="31">
        <v>3.85</v>
      </c>
      <c r="T206" s="31">
        <v>1.1399999999999999</v>
      </c>
      <c r="U206" s="125">
        <v>13</v>
      </c>
      <c r="V206" s="31">
        <v>4.08</v>
      </c>
      <c r="W206" s="31">
        <v>0.84</v>
      </c>
      <c r="X206" s="125">
        <v>26</v>
      </c>
      <c r="Y206" s="31">
        <v>3.67</v>
      </c>
      <c r="Z206" s="31">
        <v>1.18</v>
      </c>
      <c r="AA206" s="125">
        <v>27</v>
      </c>
      <c r="AB206" s="31">
        <v>3.9</v>
      </c>
      <c r="AC206" s="31">
        <v>1.05</v>
      </c>
      <c r="AD206" s="125">
        <v>39</v>
      </c>
      <c r="AE206" s="31">
        <v>3.79</v>
      </c>
      <c r="AF206" s="31">
        <v>1.05</v>
      </c>
      <c r="AG206" s="125">
        <v>14</v>
      </c>
      <c r="AH206" s="31">
        <v>3.9692307692307693</v>
      </c>
      <c r="AI206" s="31">
        <v>1.1176038929506562</v>
      </c>
      <c r="AJ206" s="125">
        <v>65</v>
      </c>
      <c r="AK206" s="31">
        <v>3.9714285714285711</v>
      </c>
      <c r="AL206" s="31">
        <v>1.2244017575393895</v>
      </c>
      <c r="AM206" s="125">
        <v>35</v>
      </c>
      <c r="AN206" s="31" t="s">
        <v>442</v>
      </c>
      <c r="AO206" s="31" t="s">
        <v>442</v>
      </c>
      <c r="AP206" s="125" t="s">
        <v>442</v>
      </c>
      <c r="AQ206" s="31">
        <v>4.0769230769230766</v>
      </c>
      <c r="AR206" s="31">
        <v>1.0167822548835881</v>
      </c>
      <c r="AS206" s="125">
        <v>26</v>
      </c>
      <c r="AT206" s="31">
        <v>4.4444444444444446</v>
      </c>
      <c r="AU206" s="31">
        <v>0.72648315725677881</v>
      </c>
      <c r="AV206" s="125">
        <v>9</v>
      </c>
      <c r="AW206" s="31">
        <v>3.7272727272727275</v>
      </c>
      <c r="AX206" s="31">
        <v>1.3863902488397419</v>
      </c>
      <c r="AY206" s="125">
        <v>22</v>
      </c>
      <c r="AZ206" s="31">
        <v>4.137931034482758</v>
      </c>
      <c r="BA206" s="31">
        <v>0.99009876603420865</v>
      </c>
      <c r="BB206" s="125">
        <v>29</v>
      </c>
      <c r="BC206" s="31">
        <v>3.833333333333333</v>
      </c>
      <c r="BD206" s="31">
        <v>1.2071217242444345</v>
      </c>
      <c r="BE206" s="125">
        <v>36</v>
      </c>
      <c r="BF206" s="31">
        <v>3.9821428571428572</v>
      </c>
      <c r="BG206" s="31">
        <v>1.0701074105574029</v>
      </c>
      <c r="BH206" s="125">
        <v>56</v>
      </c>
      <c r="BI206" s="31">
        <v>3.8888888888888888</v>
      </c>
      <c r="BJ206" s="31">
        <v>1.4529663145135578</v>
      </c>
      <c r="BK206" s="125">
        <v>9</v>
      </c>
      <c r="BL206" s="6"/>
      <c r="BM206" s="17" t="str">
        <f t="shared" si="226"/>
        <v>N&lt;5</v>
      </c>
      <c r="BN206" s="14" t="str">
        <f t="shared" si="225"/>
        <v>N&lt;5</v>
      </c>
      <c r="BO206" s="14" t="str">
        <f t="shared" si="227"/>
        <v>N&lt;5</v>
      </c>
      <c r="BP206" s="14" t="str">
        <f t="shared" si="228"/>
        <v>N&lt;5</v>
      </c>
      <c r="BQ206" s="14" t="str">
        <f t="shared" si="229"/>
        <v>N&lt;5
N&lt;5</v>
      </c>
      <c r="BR206" s="17">
        <f t="shared" si="230"/>
        <v>0.21100917431192656</v>
      </c>
      <c r="BS206" s="14" t="str">
        <f t="shared" si="231"/>
        <v>ntt</v>
      </c>
      <c r="BT206" s="14">
        <f t="shared" si="232"/>
        <v>0.21100917431192656</v>
      </c>
      <c r="BU206" s="14" t="str">
        <f t="shared" si="233"/>
        <v>small</v>
      </c>
      <c r="BV206" s="14" t="str">
        <f t="shared" si="234"/>
        <v>ntt
small</v>
      </c>
      <c r="BW206" s="17">
        <f t="shared" si="235"/>
        <v>0.12711864406779655</v>
      </c>
      <c r="BX206" s="14" t="str">
        <f t="shared" si="236"/>
        <v>assoc</v>
      </c>
      <c r="BY206" s="14">
        <f t="shared" si="237"/>
        <v>0.12711864406779655</v>
      </c>
      <c r="BZ206" s="14" t="str">
        <f t="shared" si="238"/>
        <v>small</v>
      </c>
      <c r="CA206" s="14" t="str">
        <f t="shared" si="239"/>
        <v>assoc
small</v>
      </c>
      <c r="CB206" s="17">
        <f t="shared" si="240"/>
        <v>0.4880952380952383</v>
      </c>
      <c r="CC206" s="14" t="str">
        <f t="shared" si="241"/>
        <v>women</v>
      </c>
      <c r="CD206" s="14">
        <f t="shared" si="242"/>
        <v>0.4880952380952383</v>
      </c>
      <c r="CE206" s="14" t="str">
        <f t="shared" si="243"/>
        <v>moderate</v>
      </c>
      <c r="CF206" s="14" t="str">
        <f t="shared" si="244"/>
        <v>women
moderate</v>
      </c>
      <c r="CG206" s="17">
        <f t="shared" si="245"/>
        <v>0.10476190476190464</v>
      </c>
      <c r="CH206" s="14" t="str">
        <f t="shared" si="246"/>
        <v>foc</v>
      </c>
      <c r="CI206" s="14">
        <f t="shared" si="247"/>
        <v>0.10476190476190464</v>
      </c>
      <c r="CJ206" s="14" t="str">
        <f t="shared" si="248"/>
        <v>small</v>
      </c>
      <c r="CK206" s="14" t="str">
        <f t="shared" si="249"/>
        <v>foc
small</v>
      </c>
      <c r="CL206" s="17">
        <f t="shared" si="250"/>
        <v>8.8788854312938953E-2</v>
      </c>
      <c r="CM206" s="14" t="str">
        <f t="shared" si="251"/>
        <v/>
      </c>
      <c r="CN206" s="14">
        <f t="shared" si="252"/>
        <v>8.8788854312938953E-2</v>
      </c>
      <c r="CO206" s="14" t="str">
        <f t="shared" si="253"/>
        <v/>
      </c>
      <c r="CP206" s="14" t="str">
        <f t="shared" si="254"/>
        <v xml:space="preserve">
</v>
      </c>
      <c r="CQ206" s="17">
        <f t="shared" si="255"/>
        <v>9.3340044296722265E-3</v>
      </c>
      <c r="CR206" s="17" t="str">
        <f t="shared" si="256"/>
        <v/>
      </c>
      <c r="CS206" s="17">
        <f t="shared" si="257"/>
        <v>9.3340044296722265E-3</v>
      </c>
      <c r="CT206" s="17" t="str">
        <f t="shared" si="258"/>
        <v/>
      </c>
      <c r="CU206" s="17" t="str">
        <f t="shared" si="259"/>
        <v xml:space="preserve">
</v>
      </c>
      <c r="CV206" s="151" t="str">
        <f t="shared" si="260"/>
        <v>N&lt;5</v>
      </c>
      <c r="CW206" s="17" t="str">
        <f t="shared" si="261"/>
        <v>N&lt;5</v>
      </c>
      <c r="CX206" s="17" t="str">
        <f t="shared" si="262"/>
        <v>N&lt;5</v>
      </c>
      <c r="CY206" s="17" t="str">
        <f t="shared" si="263"/>
        <v>N&lt;5</v>
      </c>
      <c r="CZ206" s="17" t="str">
        <f t="shared" si="264"/>
        <v>N&lt;5
N&lt;5</v>
      </c>
      <c r="DA206" s="17">
        <f t="shared" si="265"/>
        <v>0.34119702154203713</v>
      </c>
      <c r="DB206" s="17" t="str">
        <f t="shared" si="266"/>
        <v>+</v>
      </c>
      <c r="DC206" s="17">
        <f t="shared" si="267"/>
        <v>0.34119702154203713</v>
      </c>
      <c r="DD206" s="17" t="str">
        <f t="shared" si="268"/>
        <v>moderate</v>
      </c>
      <c r="DE206" s="17" t="str">
        <f t="shared" si="269"/>
        <v>+
moderate</v>
      </c>
      <c r="DF206" s="17">
        <f t="shared" si="270"/>
        <v>0.61177529032149836</v>
      </c>
      <c r="DG206" s="17" t="str">
        <f t="shared" si="271"/>
        <v>+</v>
      </c>
      <c r="DH206" s="17">
        <f t="shared" si="272"/>
        <v>0.61177529032149836</v>
      </c>
      <c r="DI206" s="17" t="str">
        <f t="shared" si="273"/>
        <v>Large</v>
      </c>
      <c r="DJ206" s="17" t="str">
        <f t="shared" si="274"/>
        <v>+
Large</v>
      </c>
      <c r="DK206" s="17">
        <f t="shared" si="275"/>
        <v>-8.8522890888753702E-2</v>
      </c>
      <c r="DL206" s="17" t="str">
        <f t="shared" si="276"/>
        <v/>
      </c>
      <c r="DM206" s="17">
        <f t="shared" si="277"/>
        <v>8.8522890888753702E-2</v>
      </c>
      <c r="DN206" s="17" t="str">
        <f t="shared" si="278"/>
        <v/>
      </c>
      <c r="DO206" s="17" t="str">
        <f t="shared" si="279"/>
        <v xml:space="preserve">
</v>
      </c>
      <c r="DP206" s="17">
        <f t="shared" si="280"/>
        <v>5.8510359239005834E-2</v>
      </c>
      <c r="DQ206" s="17" t="str">
        <f t="shared" si="281"/>
        <v/>
      </c>
      <c r="DR206" s="17">
        <f t="shared" si="282"/>
        <v>5.8510359239005834E-2</v>
      </c>
      <c r="DS206" s="17" t="str">
        <f t="shared" si="283"/>
        <v/>
      </c>
      <c r="DT206" s="17" t="str">
        <f t="shared" si="284"/>
        <v xml:space="preserve">
</v>
      </c>
      <c r="DU206" s="17">
        <f t="shared" si="285"/>
        <v>0.13530808869798713</v>
      </c>
      <c r="DV206" s="17" t="str">
        <f t="shared" si="286"/>
        <v>+</v>
      </c>
      <c r="DW206" s="17">
        <f t="shared" si="287"/>
        <v>0.13530808869798713</v>
      </c>
      <c r="DX206" s="17" t="str">
        <f t="shared" si="288"/>
        <v>small</v>
      </c>
      <c r="DY206" s="17" t="str">
        <f t="shared" si="289"/>
        <v>+
small</v>
      </c>
      <c r="DZ206" s="17">
        <f t="shared" si="290"/>
        <v>7.6761319781974327E-2</v>
      </c>
      <c r="EA206" s="17" t="str">
        <f t="shared" si="291"/>
        <v/>
      </c>
      <c r="EB206" s="17">
        <f t="shared" si="292"/>
        <v>7.6761319781974327E-2</v>
      </c>
      <c r="EC206" s="17" t="str">
        <f t="shared" si="293"/>
        <v/>
      </c>
      <c r="ED206" s="17" t="str">
        <f t="shared" si="294"/>
        <v xml:space="preserve">
</v>
      </c>
      <c r="EE206" s="17">
        <f t="shared" si="295"/>
        <v>6.8060001048266594E-2</v>
      </c>
      <c r="EF206" s="17" t="str">
        <f t="shared" si="296"/>
        <v/>
      </c>
      <c r="EG206" s="17">
        <f t="shared" si="297"/>
        <v>6.8060001048266594E-2</v>
      </c>
      <c r="EH206" s="17" t="str">
        <f t="shared" si="298"/>
        <v/>
      </c>
      <c r="EI206" s="17" t="str">
        <f t="shared" si="299"/>
        <v xml:space="preserve">
</v>
      </c>
    </row>
    <row r="207" spans="1:139" s="27" customFormat="1" x14ac:dyDescent="0.2">
      <c r="A207" s="95" t="s">
        <v>438</v>
      </c>
      <c r="B207" s="95" t="s">
        <v>434</v>
      </c>
      <c r="C207" s="95" t="s">
        <v>439</v>
      </c>
      <c r="D207" s="98">
        <v>3.8</v>
      </c>
      <c r="E207" s="98">
        <v>1.01</v>
      </c>
      <c r="F207" s="126">
        <v>61</v>
      </c>
      <c r="G207" s="98">
        <v>3.87</v>
      </c>
      <c r="H207" s="98">
        <v>1.06</v>
      </c>
      <c r="I207" s="126">
        <v>31</v>
      </c>
      <c r="J207" s="98">
        <v>3.8</v>
      </c>
      <c r="K207" s="98">
        <v>1.3</v>
      </c>
      <c r="L207" s="126">
        <v>5</v>
      </c>
      <c r="M207" s="98">
        <v>3.72</v>
      </c>
      <c r="N207" s="98">
        <v>0.94</v>
      </c>
      <c r="O207" s="126">
        <v>25</v>
      </c>
      <c r="P207" s="99">
        <v>3.79</v>
      </c>
      <c r="Q207" s="99">
        <v>1.37</v>
      </c>
      <c r="R207" s="126">
        <v>14</v>
      </c>
      <c r="S207" s="99">
        <v>3.86</v>
      </c>
      <c r="T207" s="99">
        <v>0.77</v>
      </c>
      <c r="U207" s="126">
        <v>14</v>
      </c>
      <c r="V207" s="99">
        <v>3.86</v>
      </c>
      <c r="W207" s="99">
        <v>1.03</v>
      </c>
      <c r="X207" s="126">
        <v>29</v>
      </c>
      <c r="Y207" s="99">
        <v>3.75</v>
      </c>
      <c r="Z207" s="99">
        <v>1.02</v>
      </c>
      <c r="AA207" s="126">
        <v>32</v>
      </c>
      <c r="AB207" s="99">
        <v>3.8</v>
      </c>
      <c r="AC207" s="99">
        <v>1.0900000000000001</v>
      </c>
      <c r="AD207" s="126">
        <v>46</v>
      </c>
      <c r="AE207" s="99">
        <v>3.8</v>
      </c>
      <c r="AF207" s="99">
        <v>0.77</v>
      </c>
      <c r="AG207" s="126">
        <v>15</v>
      </c>
      <c r="AH207" s="98">
        <v>3.7746478873239422</v>
      </c>
      <c r="AI207" s="98">
        <v>1.0028129450784431</v>
      </c>
      <c r="AJ207" s="126">
        <v>71</v>
      </c>
      <c r="AK207" s="98">
        <v>3.9428571428571417</v>
      </c>
      <c r="AL207" s="98">
        <v>1.0273568926492629</v>
      </c>
      <c r="AM207" s="126">
        <v>35</v>
      </c>
      <c r="AN207" s="98">
        <v>3.5</v>
      </c>
      <c r="AO207" s="98">
        <v>1.0488088481701516</v>
      </c>
      <c r="AP207" s="126">
        <v>6</v>
      </c>
      <c r="AQ207" s="98">
        <v>3.6333333333333333</v>
      </c>
      <c r="AR207" s="98">
        <v>0.96430547933280153</v>
      </c>
      <c r="AS207" s="126">
        <v>30</v>
      </c>
      <c r="AT207" s="99">
        <v>3.9999999999999996</v>
      </c>
      <c r="AU207" s="99">
        <v>1.247219128924647</v>
      </c>
      <c r="AV207" s="126">
        <v>10</v>
      </c>
      <c r="AW207" s="99">
        <v>3.9047619047619042</v>
      </c>
      <c r="AX207" s="99">
        <v>1.0442586798663394</v>
      </c>
      <c r="AY207" s="126">
        <v>21</v>
      </c>
      <c r="AZ207" s="99">
        <v>3.878787878787878</v>
      </c>
      <c r="BA207" s="99">
        <v>0.89294371874630729</v>
      </c>
      <c r="BB207" s="126">
        <v>33</v>
      </c>
      <c r="BC207" s="99">
        <v>3.6842105263157894</v>
      </c>
      <c r="BD207" s="99">
        <v>1.0931052509323755</v>
      </c>
      <c r="BE207" s="126">
        <v>38</v>
      </c>
      <c r="BF207" s="99">
        <v>3.8474576271186431</v>
      </c>
      <c r="BG207" s="99">
        <v>0.90617725528793125</v>
      </c>
      <c r="BH207" s="126">
        <v>59</v>
      </c>
      <c r="BI207" s="99">
        <v>3.416666666666667</v>
      </c>
      <c r="BJ207" s="99">
        <v>1.3789543689024493</v>
      </c>
      <c r="BK207" s="126">
        <v>12</v>
      </c>
      <c r="BL207" s="7"/>
      <c r="BM207" s="17">
        <f t="shared" si="226"/>
        <v>6.6037735849056867E-2</v>
      </c>
      <c r="BN207" s="14" t="str">
        <f t="shared" si="225"/>
        <v/>
      </c>
      <c r="BO207" s="14">
        <f t="shared" si="227"/>
        <v>6.6037735849056867E-2</v>
      </c>
      <c r="BP207" s="14" t="str">
        <f t="shared" si="228"/>
        <v/>
      </c>
      <c r="BQ207" s="14" t="str">
        <f t="shared" si="229"/>
        <v xml:space="preserve">
</v>
      </c>
      <c r="BR207" s="17">
        <f t="shared" si="230"/>
        <v>0.14150943396226406</v>
      </c>
      <c r="BS207" s="14" t="str">
        <f t="shared" si="231"/>
        <v>ntt</v>
      </c>
      <c r="BT207" s="14">
        <f t="shared" si="232"/>
        <v>0.14150943396226406</v>
      </c>
      <c r="BU207" s="14" t="str">
        <f t="shared" si="233"/>
        <v>small</v>
      </c>
      <c r="BV207" s="14" t="str">
        <f t="shared" si="234"/>
        <v>ntt
small</v>
      </c>
      <c r="BW207" s="17">
        <f t="shared" si="235"/>
        <v>-5.1094890510948787E-2</v>
      </c>
      <c r="BX207" s="14" t="str">
        <f t="shared" si="236"/>
        <v/>
      </c>
      <c r="BY207" s="14">
        <f t="shared" si="237"/>
        <v>5.1094890510948787E-2</v>
      </c>
      <c r="BZ207" s="14" t="str">
        <f t="shared" si="238"/>
        <v/>
      </c>
      <c r="CA207" s="14" t="str">
        <f t="shared" si="239"/>
        <v xml:space="preserve">
</v>
      </c>
      <c r="CB207" s="17">
        <f t="shared" si="240"/>
        <v>0.10679611650485425</v>
      </c>
      <c r="CC207" s="14" t="str">
        <f t="shared" si="241"/>
        <v>women</v>
      </c>
      <c r="CD207" s="14">
        <f t="shared" si="242"/>
        <v>0.10679611650485425</v>
      </c>
      <c r="CE207" s="14" t="str">
        <f t="shared" si="243"/>
        <v>small</v>
      </c>
      <c r="CF207" s="14" t="str">
        <f t="shared" si="244"/>
        <v>women
small</v>
      </c>
      <c r="CG207" s="17">
        <f t="shared" si="245"/>
        <v>0</v>
      </c>
      <c r="CH207" s="14" t="str">
        <f t="shared" si="246"/>
        <v/>
      </c>
      <c r="CI207" s="14">
        <f t="shared" si="247"/>
        <v>0</v>
      </c>
      <c r="CJ207" s="14" t="str">
        <f t="shared" si="248"/>
        <v/>
      </c>
      <c r="CK207" s="14" t="str">
        <f t="shared" si="249"/>
        <v xml:space="preserve">
</v>
      </c>
      <c r="CL207" s="17">
        <f t="shared" si="250"/>
        <v>-2.5280998615424252E-2</v>
      </c>
      <c r="CM207" s="14" t="str">
        <f t="shared" si="251"/>
        <v/>
      </c>
      <c r="CN207" s="14">
        <f t="shared" si="252"/>
        <v>2.5280998615424252E-2</v>
      </c>
      <c r="CO207" s="14" t="str">
        <f t="shared" si="253"/>
        <v/>
      </c>
      <c r="CP207" s="14" t="str">
        <f t="shared" si="254"/>
        <v xml:space="preserve">
</v>
      </c>
      <c r="CQ207" s="17">
        <f t="shared" si="255"/>
        <v>7.0917072127937603E-2</v>
      </c>
      <c r="CR207" s="17" t="str">
        <f t="shared" si="256"/>
        <v/>
      </c>
      <c r="CS207" s="17">
        <f t="shared" si="257"/>
        <v>7.0917072127937603E-2</v>
      </c>
      <c r="CT207" s="17" t="str">
        <f t="shared" si="258"/>
        <v/>
      </c>
      <c r="CU207" s="17" t="str">
        <f t="shared" si="259"/>
        <v xml:space="preserve">
</v>
      </c>
      <c r="CV207" s="151">
        <f t="shared" si="260"/>
        <v>-0.28603877677367751</v>
      </c>
      <c r="CW207" s="17" t="str">
        <f t="shared" si="261"/>
        <v>-</v>
      </c>
      <c r="CX207" s="17">
        <f t="shared" si="262"/>
        <v>0.28603877677367751</v>
      </c>
      <c r="CY207" s="17" t="str">
        <f t="shared" si="263"/>
        <v>small</v>
      </c>
      <c r="CZ207" s="17" t="str">
        <f t="shared" si="264"/>
        <v>-
small</v>
      </c>
      <c r="DA207" s="17">
        <f t="shared" si="265"/>
        <v>-8.9874701040412161E-2</v>
      </c>
      <c r="DB207" s="17" t="str">
        <f t="shared" si="266"/>
        <v/>
      </c>
      <c r="DC207" s="17">
        <f t="shared" si="267"/>
        <v>8.9874701040412161E-2</v>
      </c>
      <c r="DD207" s="17" t="str">
        <f t="shared" si="268"/>
        <v/>
      </c>
      <c r="DE207" s="17" t="str">
        <f t="shared" si="269"/>
        <v xml:space="preserve">
</v>
      </c>
      <c r="DF207" s="17">
        <f t="shared" si="270"/>
        <v>0.168374582404827</v>
      </c>
      <c r="DG207" s="17" t="str">
        <f t="shared" si="271"/>
        <v>+</v>
      </c>
      <c r="DH207" s="17">
        <f t="shared" si="272"/>
        <v>0.168374582404827</v>
      </c>
      <c r="DI207" s="17" t="str">
        <f t="shared" si="273"/>
        <v>small</v>
      </c>
      <c r="DJ207" s="17" t="str">
        <f t="shared" si="274"/>
        <v>+
small</v>
      </c>
      <c r="DK207" s="17">
        <f t="shared" si="275"/>
        <v>4.2864766771805687E-2</v>
      </c>
      <c r="DL207" s="17" t="str">
        <f t="shared" si="276"/>
        <v/>
      </c>
      <c r="DM207" s="17">
        <f t="shared" si="277"/>
        <v>4.2864766771805687E-2</v>
      </c>
      <c r="DN207" s="17" t="str">
        <f t="shared" si="278"/>
        <v/>
      </c>
      <c r="DO207" s="17" t="str">
        <f t="shared" si="279"/>
        <v xml:space="preserve">
</v>
      </c>
      <c r="DP207" s="17">
        <f t="shared" si="280"/>
        <v>2.1040384061669987E-2</v>
      </c>
      <c r="DQ207" s="17" t="str">
        <f t="shared" si="281"/>
        <v/>
      </c>
      <c r="DR207" s="17">
        <f t="shared" si="282"/>
        <v>2.1040384061669987E-2</v>
      </c>
      <c r="DS207" s="17" t="str">
        <f t="shared" si="283"/>
        <v/>
      </c>
      <c r="DT207" s="17" t="str">
        <f t="shared" si="284"/>
        <v xml:space="preserve">
</v>
      </c>
      <c r="DU207" s="17">
        <f t="shared" si="285"/>
        <v>-6.0185854590026719E-2</v>
      </c>
      <c r="DV207" s="17" t="str">
        <f t="shared" si="286"/>
        <v/>
      </c>
      <c r="DW207" s="17">
        <f t="shared" si="287"/>
        <v>6.0185854590026719E-2</v>
      </c>
      <c r="DX207" s="17" t="str">
        <f t="shared" si="288"/>
        <v/>
      </c>
      <c r="DY207" s="17" t="str">
        <f t="shared" si="289"/>
        <v xml:space="preserve">
</v>
      </c>
      <c r="DZ207" s="17">
        <f t="shared" si="290"/>
        <v>5.2371240661479641E-2</v>
      </c>
      <c r="EA207" s="17" t="str">
        <f t="shared" si="291"/>
        <v/>
      </c>
      <c r="EB207" s="17">
        <f t="shared" si="292"/>
        <v>5.2371240661479641E-2</v>
      </c>
      <c r="EC207" s="17" t="str">
        <f t="shared" si="293"/>
        <v/>
      </c>
      <c r="ED207" s="17" t="str">
        <f t="shared" si="294"/>
        <v xml:space="preserve">
</v>
      </c>
      <c r="EE207" s="17">
        <f t="shared" si="295"/>
        <v>-0.27798841062336183</v>
      </c>
      <c r="EF207" s="17" t="str">
        <f t="shared" si="296"/>
        <v>-</v>
      </c>
      <c r="EG207" s="17">
        <f t="shared" si="297"/>
        <v>0.27798841062336183</v>
      </c>
      <c r="EH207" s="17" t="str">
        <f t="shared" si="298"/>
        <v>small</v>
      </c>
      <c r="EI207" s="17" t="str">
        <f t="shared" si="299"/>
        <v>-
small</v>
      </c>
    </row>
    <row r="208" spans="1:139" x14ac:dyDescent="0.2">
      <c r="A208" s="2" t="s">
        <v>440</v>
      </c>
      <c r="B208" s="2" t="s">
        <v>434</v>
      </c>
      <c r="C208" s="2" t="s">
        <v>441</v>
      </c>
      <c r="D208" s="31">
        <v>3.85</v>
      </c>
      <c r="E208" s="31">
        <v>0.87</v>
      </c>
      <c r="F208" s="125">
        <v>61</v>
      </c>
      <c r="G208" s="31">
        <v>3.87</v>
      </c>
      <c r="H208" s="31">
        <v>0.88</v>
      </c>
      <c r="I208" s="125">
        <v>31</v>
      </c>
      <c r="J208" s="31">
        <v>4.2</v>
      </c>
      <c r="K208" s="31">
        <v>0.84</v>
      </c>
      <c r="L208" s="125">
        <v>5</v>
      </c>
      <c r="M208" s="31">
        <v>3.76</v>
      </c>
      <c r="N208" s="31">
        <v>0.88</v>
      </c>
      <c r="O208" s="125">
        <v>25</v>
      </c>
      <c r="P208" s="32">
        <v>4</v>
      </c>
      <c r="Q208" s="32">
        <v>1.04</v>
      </c>
      <c r="R208" s="125">
        <v>14</v>
      </c>
      <c r="S208" s="32">
        <v>3.71</v>
      </c>
      <c r="T208" s="32">
        <v>0.83</v>
      </c>
      <c r="U208" s="125">
        <v>14</v>
      </c>
      <c r="V208" s="32">
        <v>3.86</v>
      </c>
      <c r="W208" s="32">
        <v>0.92</v>
      </c>
      <c r="X208" s="125">
        <v>29</v>
      </c>
      <c r="Y208" s="32">
        <v>3.84</v>
      </c>
      <c r="Z208" s="32">
        <v>0.85</v>
      </c>
      <c r="AA208" s="125">
        <v>32</v>
      </c>
      <c r="AB208" s="32">
        <v>3.91</v>
      </c>
      <c r="AC208" s="32">
        <v>0.86</v>
      </c>
      <c r="AD208" s="125">
        <v>46</v>
      </c>
      <c r="AE208" s="32">
        <v>3.67</v>
      </c>
      <c r="AF208" s="32">
        <v>0.9</v>
      </c>
      <c r="AG208" s="125">
        <v>15</v>
      </c>
      <c r="AH208" s="31">
        <v>3.9166666666666665</v>
      </c>
      <c r="AI208" s="31">
        <v>0.91543878496275488</v>
      </c>
      <c r="AJ208" s="125">
        <v>72</v>
      </c>
      <c r="AK208" s="31">
        <v>3.9999999999999987</v>
      </c>
      <c r="AL208" s="31">
        <v>0.95618288746751456</v>
      </c>
      <c r="AM208" s="125">
        <v>36</v>
      </c>
      <c r="AN208" s="31">
        <v>3.833333333333333</v>
      </c>
      <c r="AO208" s="31">
        <v>0.752772652709081</v>
      </c>
      <c r="AP208" s="125">
        <v>6</v>
      </c>
      <c r="AQ208" s="31">
        <v>3.833333333333333</v>
      </c>
      <c r="AR208" s="31">
        <v>0.91287092917527679</v>
      </c>
      <c r="AS208" s="125">
        <v>30</v>
      </c>
      <c r="AT208" s="32">
        <v>4.1000000000000005</v>
      </c>
      <c r="AU208" s="32">
        <v>1.1972189997378648</v>
      </c>
      <c r="AV208" s="125">
        <v>10</v>
      </c>
      <c r="AW208" s="32">
        <v>4</v>
      </c>
      <c r="AX208" s="32">
        <v>0.92582009977255142</v>
      </c>
      <c r="AY208" s="125">
        <v>22</v>
      </c>
      <c r="AZ208" s="32">
        <v>4.0909090909090899</v>
      </c>
      <c r="BA208" s="32">
        <v>0.84274982807905241</v>
      </c>
      <c r="BB208" s="125">
        <v>33</v>
      </c>
      <c r="BC208" s="32">
        <v>3.7692307692307701</v>
      </c>
      <c r="BD208" s="32">
        <v>0.95865965810655251</v>
      </c>
      <c r="BE208" s="125">
        <v>39</v>
      </c>
      <c r="BF208" s="32">
        <v>3.9000000000000021</v>
      </c>
      <c r="BG208" s="32">
        <v>0.98634748234696934</v>
      </c>
      <c r="BH208" s="125">
        <v>60</v>
      </c>
      <c r="BI208" s="32">
        <v>4</v>
      </c>
      <c r="BJ208" s="32">
        <v>0.42640143271122088</v>
      </c>
      <c r="BK208" s="125">
        <v>12</v>
      </c>
      <c r="BL208" s="6"/>
      <c r="BM208" s="17">
        <f t="shared" si="226"/>
        <v>-0.37500000000000006</v>
      </c>
      <c r="BN208" s="14" t="str">
        <f t="shared" si="225"/>
        <v>tenured</v>
      </c>
      <c r="BO208" s="14">
        <f t="shared" si="227"/>
        <v>0.37500000000000006</v>
      </c>
      <c r="BP208" s="14" t="str">
        <f t="shared" si="228"/>
        <v>moderate</v>
      </c>
      <c r="BQ208" s="14" t="str">
        <f t="shared" si="229"/>
        <v>tenured
moderate</v>
      </c>
      <c r="BR208" s="17">
        <f t="shared" si="230"/>
        <v>0.12500000000000036</v>
      </c>
      <c r="BS208" s="14" t="str">
        <f t="shared" si="231"/>
        <v>ntt</v>
      </c>
      <c r="BT208" s="14">
        <f t="shared" si="232"/>
        <v>0.12500000000000036</v>
      </c>
      <c r="BU208" s="14" t="str">
        <f t="shared" si="233"/>
        <v>small</v>
      </c>
      <c r="BV208" s="14" t="str">
        <f t="shared" si="234"/>
        <v>ntt
small</v>
      </c>
      <c r="BW208" s="17">
        <f t="shared" si="235"/>
        <v>0.27884615384615385</v>
      </c>
      <c r="BX208" s="14" t="str">
        <f t="shared" si="236"/>
        <v>assoc</v>
      </c>
      <c r="BY208" s="14">
        <f t="shared" si="237"/>
        <v>0.27884615384615385</v>
      </c>
      <c r="BZ208" s="14" t="str">
        <f t="shared" si="238"/>
        <v>small</v>
      </c>
      <c r="CA208" s="14" t="str">
        <f t="shared" si="239"/>
        <v>assoc
small</v>
      </c>
      <c r="CB208" s="17">
        <f t="shared" si="240"/>
        <v>2.1739130434782625E-2</v>
      </c>
      <c r="CC208" s="14" t="str">
        <f t="shared" si="241"/>
        <v/>
      </c>
      <c r="CD208" s="14">
        <f t="shared" si="242"/>
        <v>2.1739130434782625E-2</v>
      </c>
      <c r="CE208" s="14" t="str">
        <f t="shared" si="243"/>
        <v/>
      </c>
      <c r="CF208" s="14" t="str">
        <f t="shared" si="244"/>
        <v xml:space="preserve">
</v>
      </c>
      <c r="CG208" s="17">
        <f t="shared" si="245"/>
        <v>0.27906976744186074</v>
      </c>
      <c r="CH208" s="14" t="str">
        <f t="shared" si="246"/>
        <v>foc</v>
      </c>
      <c r="CI208" s="14">
        <f t="shared" si="247"/>
        <v>0.27906976744186074</v>
      </c>
      <c r="CJ208" s="14" t="str">
        <f t="shared" si="248"/>
        <v>small</v>
      </c>
      <c r="CK208" s="14" t="str">
        <f t="shared" si="249"/>
        <v>foc
small</v>
      </c>
      <c r="CL208" s="17">
        <f t="shared" si="250"/>
        <v>7.2824822109081602E-2</v>
      </c>
      <c r="CM208" s="14" t="str">
        <f t="shared" si="251"/>
        <v/>
      </c>
      <c r="CN208" s="14">
        <f t="shared" si="252"/>
        <v>7.2824822109081602E-2</v>
      </c>
      <c r="CO208" s="14" t="str">
        <f t="shared" si="253"/>
        <v/>
      </c>
      <c r="CP208" s="14" t="str">
        <f t="shared" si="254"/>
        <v xml:space="preserve">
</v>
      </c>
      <c r="CQ208" s="17">
        <f t="shared" si="255"/>
        <v>0.13595725431178582</v>
      </c>
      <c r="CR208" s="17" t="str">
        <f t="shared" si="256"/>
        <v>+</v>
      </c>
      <c r="CS208" s="17">
        <f t="shared" si="257"/>
        <v>0.13595725431178582</v>
      </c>
      <c r="CT208" s="17" t="str">
        <f t="shared" si="258"/>
        <v>small</v>
      </c>
      <c r="CU208" s="17" t="str">
        <f t="shared" si="259"/>
        <v>+
small</v>
      </c>
      <c r="CV208" s="151">
        <f t="shared" si="260"/>
        <v>-0.48708818704705303</v>
      </c>
      <c r="CW208" s="17" t="str">
        <f t="shared" si="261"/>
        <v>-</v>
      </c>
      <c r="CX208" s="17">
        <f t="shared" si="262"/>
        <v>0.48708818704705303</v>
      </c>
      <c r="CY208" s="17" t="str">
        <f t="shared" si="263"/>
        <v>moderate</v>
      </c>
      <c r="CZ208" s="17" t="str">
        <f t="shared" si="264"/>
        <v>-
moderate</v>
      </c>
      <c r="DA208" s="17">
        <f t="shared" si="265"/>
        <v>8.0332641767424273E-2</v>
      </c>
      <c r="DB208" s="17" t="str">
        <f t="shared" si="266"/>
        <v/>
      </c>
      <c r="DC208" s="17">
        <f t="shared" si="267"/>
        <v>8.0332641767424273E-2</v>
      </c>
      <c r="DD208" s="17" t="str">
        <f t="shared" si="268"/>
        <v/>
      </c>
      <c r="DE208" s="17" t="str">
        <f t="shared" si="269"/>
        <v xml:space="preserve">
</v>
      </c>
      <c r="DF208" s="17">
        <f t="shared" si="270"/>
        <v>8.3526906958456118E-2</v>
      </c>
      <c r="DG208" s="17" t="str">
        <f t="shared" si="271"/>
        <v/>
      </c>
      <c r="DH208" s="17">
        <f t="shared" si="272"/>
        <v>8.3526906958456118E-2</v>
      </c>
      <c r="DI208" s="17" t="str">
        <f t="shared" si="273"/>
        <v/>
      </c>
      <c r="DJ208" s="17" t="str">
        <f t="shared" si="274"/>
        <v xml:space="preserve">
</v>
      </c>
      <c r="DK208" s="17">
        <f t="shared" si="275"/>
        <v>0.31323580042304661</v>
      </c>
      <c r="DL208" s="17" t="str">
        <f t="shared" si="276"/>
        <v>+</v>
      </c>
      <c r="DM208" s="17">
        <f t="shared" si="277"/>
        <v>0.31323580042304661</v>
      </c>
      <c r="DN208" s="17" t="str">
        <f t="shared" si="278"/>
        <v>moderate</v>
      </c>
      <c r="DO208" s="17" t="str">
        <f t="shared" si="279"/>
        <v>+
moderate</v>
      </c>
      <c r="DP208" s="17">
        <f t="shared" si="280"/>
        <v>0.27399482410506065</v>
      </c>
      <c r="DQ208" s="17" t="str">
        <f t="shared" si="281"/>
        <v>+</v>
      </c>
      <c r="DR208" s="17">
        <f t="shared" si="282"/>
        <v>0.27399482410506065</v>
      </c>
      <c r="DS208" s="17" t="str">
        <f t="shared" si="283"/>
        <v>small</v>
      </c>
      <c r="DT208" s="17" t="str">
        <f t="shared" si="284"/>
        <v>+
small</v>
      </c>
      <c r="DU208" s="17">
        <f t="shared" si="285"/>
        <v>-7.3821016844503526E-2</v>
      </c>
      <c r="DV208" s="17" t="str">
        <f t="shared" si="286"/>
        <v/>
      </c>
      <c r="DW208" s="17">
        <f t="shared" si="287"/>
        <v>7.3821016844503526E-2</v>
      </c>
      <c r="DX208" s="17" t="str">
        <f t="shared" si="288"/>
        <v/>
      </c>
      <c r="DY208" s="17" t="str">
        <f t="shared" si="289"/>
        <v xml:space="preserve">
</v>
      </c>
      <c r="DZ208" s="17">
        <f t="shared" si="290"/>
        <v>-1.0138414888233365E-2</v>
      </c>
      <c r="EA208" s="17" t="str">
        <f t="shared" si="291"/>
        <v/>
      </c>
      <c r="EB208" s="17">
        <f t="shared" si="292"/>
        <v>1.0138414888233365E-2</v>
      </c>
      <c r="EC208" s="17" t="str">
        <f t="shared" si="293"/>
        <v/>
      </c>
      <c r="ED208" s="17" t="str">
        <f t="shared" si="294"/>
        <v xml:space="preserve">
</v>
      </c>
      <c r="EE208" s="17">
        <f t="shared" si="295"/>
        <v>0.77391860037086602</v>
      </c>
      <c r="EF208" s="17" t="str">
        <f t="shared" si="296"/>
        <v>+</v>
      </c>
      <c r="EG208" s="17">
        <f t="shared" si="297"/>
        <v>0.77391860037086602</v>
      </c>
      <c r="EH208" s="17" t="str">
        <f t="shared" si="298"/>
        <v>Large</v>
      </c>
      <c r="EI208" s="17" t="str">
        <f t="shared" si="299"/>
        <v>+
Large</v>
      </c>
    </row>
    <row r="209" spans="4:63" x14ac:dyDescent="0.2">
      <c r="D209" s="145"/>
      <c r="E209" s="145"/>
      <c r="F209" s="131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23"/>
      <c r="AI209" s="23"/>
      <c r="AJ209" s="129"/>
      <c r="AK209" s="23"/>
      <c r="AL209" s="23"/>
      <c r="AM209" s="131"/>
      <c r="AN209" s="23"/>
      <c r="AO209" s="23"/>
      <c r="AP209" s="131"/>
      <c r="AQ209" s="23"/>
      <c r="AR209" s="23"/>
      <c r="AS209" s="131"/>
      <c r="AT209" s="23"/>
      <c r="AU209" s="23"/>
      <c r="AV209" s="131"/>
      <c r="AW209" s="23"/>
      <c r="AX209" s="23"/>
      <c r="AY209" s="131"/>
      <c r="AZ209" s="23"/>
      <c r="BA209" s="23"/>
      <c r="BB209" s="131"/>
      <c r="BC209" s="23"/>
      <c r="BD209" s="23"/>
      <c r="BE209" s="131"/>
      <c r="BF209" s="23"/>
      <c r="BG209" s="23"/>
      <c r="BH209" s="131"/>
      <c r="BI209" s="23"/>
      <c r="BJ209" s="23"/>
      <c r="BK209" s="131"/>
    </row>
    <row r="210" spans="4:63" x14ac:dyDescent="0.2">
      <c r="AH210" s="23"/>
      <c r="AI210" s="23"/>
      <c r="AJ210" s="129"/>
      <c r="AK210" s="23"/>
      <c r="AL210" s="23"/>
      <c r="AM210" s="131"/>
      <c r="AN210" s="23"/>
      <c r="AO210" s="23"/>
      <c r="AP210" s="131"/>
      <c r="AQ210" s="23"/>
      <c r="AR210" s="23"/>
      <c r="AS210" s="131"/>
      <c r="AT210" s="23"/>
      <c r="AU210" s="23"/>
      <c r="AV210" s="131"/>
      <c r="AW210" s="23"/>
      <c r="AX210" s="23"/>
      <c r="AY210" s="131"/>
      <c r="AZ210" s="23"/>
      <c r="BA210" s="23"/>
      <c r="BB210" s="131"/>
      <c r="BC210" s="23"/>
      <c r="BD210" s="23"/>
      <c r="BE210" s="131"/>
      <c r="BF210" s="23"/>
      <c r="BG210" s="23"/>
      <c r="BH210" s="131"/>
      <c r="BI210" s="23"/>
      <c r="BJ210" s="23"/>
      <c r="BK210" s="131"/>
    </row>
    <row r="211" spans="4:63" x14ac:dyDescent="0.2">
      <c r="AH211" s="23"/>
      <c r="AI211" s="23"/>
      <c r="AJ211" s="129"/>
      <c r="AK211" s="23"/>
      <c r="AL211" s="23"/>
      <c r="AM211" s="131"/>
      <c r="AN211" s="23"/>
      <c r="AO211" s="23"/>
      <c r="AP211" s="131"/>
      <c r="AQ211" s="23"/>
      <c r="AR211" s="23"/>
      <c r="AS211" s="131"/>
      <c r="AT211" s="23"/>
      <c r="AU211" s="23"/>
      <c r="AV211" s="131"/>
      <c r="AW211" s="23"/>
      <c r="AX211" s="23"/>
      <c r="AY211" s="131"/>
      <c r="AZ211" s="23"/>
      <c r="BA211" s="23"/>
      <c r="BB211" s="131"/>
      <c r="BC211" s="23"/>
      <c r="BD211" s="23"/>
      <c r="BE211" s="131"/>
      <c r="BF211" s="23"/>
      <c r="BG211" s="23"/>
      <c r="BH211" s="131"/>
      <c r="BI211" s="23"/>
      <c r="BJ211" s="23"/>
      <c r="BK211" s="131"/>
    </row>
    <row r="212" spans="4:63" x14ac:dyDescent="0.2">
      <c r="AH212" s="23"/>
      <c r="AI212" s="23"/>
      <c r="AJ212" s="129"/>
      <c r="AK212" s="23"/>
      <c r="AL212" s="23"/>
      <c r="AM212" s="131"/>
      <c r="AN212" s="23"/>
      <c r="AO212" s="23"/>
      <c r="AP212" s="131"/>
      <c r="AQ212" s="23"/>
      <c r="AR212" s="23"/>
      <c r="AS212" s="131"/>
      <c r="AT212" s="23"/>
      <c r="AU212" s="23"/>
      <c r="AV212" s="131"/>
      <c r="AW212" s="23"/>
      <c r="AX212" s="23"/>
      <c r="AY212" s="131"/>
      <c r="AZ212" s="23"/>
      <c r="BA212" s="23"/>
      <c r="BB212" s="131"/>
      <c r="BC212" s="23"/>
      <c r="BD212" s="23"/>
      <c r="BE212" s="131"/>
      <c r="BF212" s="23"/>
      <c r="BG212" s="23"/>
      <c r="BH212" s="131"/>
      <c r="BI212" s="23"/>
      <c r="BJ212" s="23"/>
      <c r="BK212" s="131"/>
    </row>
    <row r="213" spans="4:63" x14ac:dyDescent="0.2">
      <c r="AH213" s="23"/>
      <c r="AI213" s="23"/>
      <c r="AJ213" s="129"/>
      <c r="AK213" s="23"/>
      <c r="AL213" s="23"/>
      <c r="AM213" s="131"/>
      <c r="AN213" s="23"/>
      <c r="AO213" s="23"/>
      <c r="AP213" s="131"/>
      <c r="AQ213" s="23"/>
      <c r="AR213" s="23"/>
      <c r="AS213" s="131"/>
      <c r="AT213" s="23"/>
      <c r="AU213" s="23"/>
      <c r="AV213" s="131"/>
      <c r="AW213" s="23"/>
      <c r="AX213" s="23"/>
      <c r="AY213" s="131"/>
      <c r="AZ213" s="23"/>
      <c r="BA213" s="23"/>
      <c r="BB213" s="131"/>
      <c r="BC213" s="23"/>
      <c r="BD213" s="23"/>
      <c r="BE213" s="131"/>
      <c r="BF213" s="23"/>
      <c r="BG213" s="23"/>
      <c r="BH213" s="131"/>
      <c r="BI213" s="23"/>
      <c r="BJ213" s="23"/>
      <c r="BK213" s="131"/>
    </row>
    <row r="214" spans="4:63" x14ac:dyDescent="0.2">
      <c r="AH214" s="23"/>
      <c r="AI214" s="23"/>
      <c r="AJ214" s="129"/>
      <c r="AK214" s="23"/>
      <c r="AL214" s="23"/>
      <c r="AM214" s="131"/>
      <c r="AN214" s="23"/>
      <c r="AO214" s="23"/>
      <c r="AP214" s="131"/>
      <c r="AQ214" s="23"/>
      <c r="AR214" s="23"/>
      <c r="AS214" s="131"/>
      <c r="AT214" s="23"/>
      <c r="AU214" s="23"/>
      <c r="AV214" s="131"/>
      <c r="AW214" s="23"/>
      <c r="AX214" s="23"/>
      <c r="AY214" s="131"/>
      <c r="AZ214" s="23"/>
      <c r="BA214" s="23"/>
      <c r="BB214" s="131"/>
      <c r="BC214" s="23"/>
      <c r="BD214" s="23"/>
      <c r="BE214" s="131"/>
      <c r="BF214" s="23"/>
      <c r="BG214" s="23"/>
      <c r="BH214" s="131"/>
      <c r="BI214" s="23"/>
      <c r="BJ214" s="23"/>
      <c r="BK214" s="131"/>
    </row>
    <row r="215" spans="4:63" x14ac:dyDescent="0.2">
      <c r="AH215" s="23"/>
      <c r="AI215" s="23"/>
      <c r="AJ215" s="129"/>
      <c r="AK215" s="23"/>
      <c r="AL215" s="23"/>
      <c r="AM215" s="131"/>
      <c r="AN215" s="23"/>
      <c r="AO215" s="23"/>
      <c r="AP215" s="131"/>
      <c r="AQ215" s="23"/>
      <c r="AR215" s="23"/>
      <c r="AS215" s="131"/>
      <c r="AT215" s="23"/>
      <c r="AU215" s="23"/>
      <c r="AV215" s="131"/>
      <c r="AW215" s="23"/>
      <c r="AX215" s="23"/>
      <c r="AY215" s="131"/>
      <c r="AZ215" s="23"/>
      <c r="BA215" s="23"/>
      <c r="BB215" s="131"/>
      <c r="BC215" s="23"/>
      <c r="BD215" s="23"/>
      <c r="BE215" s="131"/>
      <c r="BF215" s="23"/>
      <c r="BG215" s="23"/>
      <c r="BH215" s="131"/>
      <c r="BI215" s="23"/>
      <c r="BJ215" s="23"/>
      <c r="BK215" s="131"/>
    </row>
    <row r="216" spans="4:63" x14ac:dyDescent="0.2">
      <c r="AH216" s="23"/>
      <c r="AI216" s="23"/>
      <c r="AJ216" s="129"/>
      <c r="AK216" s="23"/>
      <c r="AL216" s="23"/>
      <c r="AM216" s="131"/>
      <c r="AN216" s="23"/>
      <c r="AO216" s="23"/>
      <c r="AP216" s="131"/>
      <c r="AQ216" s="23"/>
      <c r="AR216" s="23"/>
      <c r="AS216" s="131"/>
      <c r="AT216" s="23"/>
      <c r="AU216" s="23"/>
      <c r="AV216" s="131"/>
      <c r="AW216" s="23"/>
      <c r="AX216" s="23"/>
      <c r="AY216" s="131"/>
      <c r="AZ216" s="23"/>
      <c r="BA216" s="23"/>
      <c r="BB216" s="131"/>
      <c r="BC216" s="23"/>
      <c r="BD216" s="23"/>
      <c r="BE216" s="131"/>
      <c r="BF216" s="23"/>
      <c r="BG216" s="23"/>
      <c r="BH216" s="131"/>
      <c r="BI216" s="23"/>
      <c r="BJ216" s="23"/>
      <c r="BK216" s="131"/>
    </row>
    <row r="217" spans="4:63" x14ac:dyDescent="0.2">
      <c r="AH217" s="23"/>
      <c r="AI217" s="23"/>
      <c r="AJ217" s="129"/>
      <c r="AK217" s="23"/>
      <c r="AL217" s="23"/>
      <c r="AM217" s="131"/>
      <c r="AN217" s="23"/>
      <c r="AO217" s="23"/>
      <c r="AP217" s="131"/>
      <c r="AQ217" s="23"/>
      <c r="AR217" s="23"/>
      <c r="AS217" s="131"/>
      <c r="AT217" s="23"/>
      <c r="AU217" s="23"/>
      <c r="AV217" s="131"/>
      <c r="AW217" s="23"/>
      <c r="AX217" s="23"/>
      <c r="AY217" s="131"/>
      <c r="AZ217" s="23"/>
      <c r="BA217" s="23"/>
      <c r="BB217" s="131"/>
      <c r="BC217" s="23"/>
      <c r="BD217" s="23"/>
      <c r="BE217" s="131"/>
      <c r="BF217" s="23"/>
      <c r="BG217" s="23"/>
      <c r="BH217" s="131"/>
      <c r="BI217" s="23"/>
      <c r="BJ217" s="23"/>
      <c r="BK217" s="131"/>
    </row>
    <row r="218" spans="4:63" x14ac:dyDescent="0.2">
      <c r="AH218" s="23"/>
      <c r="AI218" s="23"/>
      <c r="AJ218" s="129"/>
      <c r="AK218" s="23"/>
      <c r="AL218" s="23"/>
      <c r="AM218" s="131"/>
      <c r="AN218" s="23"/>
      <c r="AO218" s="23"/>
      <c r="AP218" s="131"/>
      <c r="AQ218" s="23"/>
      <c r="AR218" s="23"/>
      <c r="AS218" s="131"/>
      <c r="AT218" s="23"/>
      <c r="AU218" s="23"/>
      <c r="AV218" s="131"/>
      <c r="AW218" s="23"/>
      <c r="AX218" s="23"/>
      <c r="AY218" s="131"/>
      <c r="AZ218" s="23"/>
      <c r="BA218" s="23"/>
      <c r="BB218" s="131"/>
      <c r="BC218" s="23"/>
      <c r="BD218" s="23"/>
      <c r="BE218" s="131"/>
      <c r="BF218" s="23"/>
      <c r="BG218" s="23"/>
      <c r="BH218" s="131"/>
      <c r="BI218" s="23"/>
      <c r="BJ218" s="23"/>
      <c r="BK218" s="131"/>
    </row>
    <row r="219" spans="4:63" x14ac:dyDescent="0.2">
      <c r="AH219" s="23"/>
      <c r="AI219" s="23"/>
      <c r="AJ219" s="129"/>
      <c r="AK219" s="23"/>
      <c r="AL219" s="23"/>
      <c r="AM219" s="131"/>
      <c r="AN219" s="23"/>
      <c r="AO219" s="23"/>
      <c r="AP219" s="131"/>
      <c r="AQ219" s="23"/>
      <c r="AR219" s="23"/>
      <c r="AS219" s="131"/>
      <c r="AT219" s="23"/>
      <c r="AU219" s="23"/>
      <c r="AV219" s="131"/>
      <c r="AW219" s="23"/>
      <c r="AX219" s="23"/>
      <c r="AY219" s="131"/>
      <c r="AZ219" s="23"/>
      <c r="BA219" s="23"/>
      <c r="BB219" s="131"/>
      <c r="BC219" s="23"/>
      <c r="BD219" s="23"/>
      <c r="BE219" s="131"/>
      <c r="BF219" s="23"/>
      <c r="BG219" s="23"/>
      <c r="BH219" s="131"/>
      <c r="BI219" s="23"/>
      <c r="BJ219" s="23"/>
      <c r="BK219" s="131"/>
    </row>
    <row r="220" spans="4:63" x14ac:dyDescent="0.2">
      <c r="AH220" s="23"/>
      <c r="AI220" s="23"/>
      <c r="AJ220" s="129"/>
      <c r="AK220" s="23"/>
      <c r="AL220" s="23"/>
      <c r="AM220" s="131"/>
      <c r="AN220" s="23"/>
      <c r="AO220" s="23"/>
      <c r="AP220" s="131"/>
      <c r="AQ220" s="23"/>
      <c r="AR220" s="23"/>
      <c r="AS220" s="131"/>
      <c r="AT220" s="23"/>
      <c r="AU220" s="23"/>
      <c r="AV220" s="131"/>
      <c r="AW220" s="23"/>
      <c r="AX220" s="23"/>
      <c r="AY220" s="131"/>
      <c r="AZ220" s="23"/>
      <c r="BA220" s="23"/>
      <c r="BB220" s="131"/>
      <c r="BC220" s="23"/>
      <c r="BD220" s="23"/>
      <c r="BE220" s="131"/>
      <c r="BF220" s="23"/>
      <c r="BG220" s="23"/>
      <c r="BH220" s="131"/>
      <c r="BI220" s="23"/>
      <c r="BJ220" s="23"/>
      <c r="BK220" s="131"/>
    </row>
    <row r="221" spans="4:63" x14ac:dyDescent="0.2">
      <c r="AH221" s="23"/>
      <c r="AI221" s="23"/>
      <c r="AJ221" s="129"/>
      <c r="AK221" s="23"/>
      <c r="AL221" s="23"/>
      <c r="AM221" s="131"/>
      <c r="AN221" s="23"/>
      <c r="AO221" s="23"/>
      <c r="AP221" s="131"/>
      <c r="AQ221" s="23"/>
      <c r="AR221" s="23"/>
      <c r="AS221" s="131"/>
      <c r="AT221" s="23"/>
      <c r="AU221" s="23"/>
      <c r="AV221" s="131"/>
      <c r="AW221" s="23"/>
      <c r="AX221" s="23"/>
      <c r="AY221" s="131"/>
      <c r="AZ221" s="23"/>
      <c r="BA221" s="23"/>
      <c r="BB221" s="131"/>
      <c r="BC221" s="23"/>
      <c r="BD221" s="23"/>
      <c r="BE221" s="131"/>
      <c r="BF221" s="23"/>
      <c r="BG221" s="23"/>
      <c r="BH221" s="131"/>
      <c r="BI221" s="23"/>
      <c r="BJ221" s="23"/>
      <c r="BK221" s="131"/>
    </row>
    <row r="222" spans="4:63" x14ac:dyDescent="0.2">
      <c r="AH222" s="23"/>
      <c r="AI222" s="23"/>
      <c r="AJ222" s="129"/>
      <c r="AK222" s="23"/>
      <c r="AL222" s="23"/>
      <c r="AM222" s="131"/>
      <c r="AN222" s="23"/>
      <c r="AO222" s="23"/>
      <c r="AP222" s="131"/>
      <c r="AQ222" s="23"/>
      <c r="AR222" s="23"/>
      <c r="AS222" s="131"/>
      <c r="AT222" s="23"/>
      <c r="AU222" s="23"/>
      <c r="AV222" s="131"/>
      <c r="AW222" s="23"/>
      <c r="AX222" s="23"/>
      <c r="AY222" s="131"/>
      <c r="AZ222" s="23"/>
      <c r="BA222" s="23"/>
      <c r="BB222" s="131"/>
      <c r="BC222" s="23"/>
      <c r="BD222" s="23"/>
      <c r="BE222" s="131"/>
      <c r="BF222" s="23"/>
      <c r="BG222" s="23"/>
      <c r="BH222" s="131"/>
      <c r="BI222" s="23"/>
      <c r="BJ222" s="23"/>
      <c r="BK222" s="131"/>
    </row>
    <row r="223" spans="4:63" x14ac:dyDescent="0.2">
      <c r="AH223" s="23"/>
      <c r="AI223" s="23"/>
      <c r="AJ223" s="129"/>
      <c r="AK223" s="23"/>
      <c r="AL223" s="23"/>
      <c r="AM223" s="131"/>
      <c r="AN223" s="23"/>
      <c r="AO223" s="23"/>
      <c r="AP223" s="131"/>
      <c r="AQ223" s="23"/>
      <c r="AR223" s="23"/>
      <c r="AS223" s="131"/>
      <c r="AT223" s="23"/>
      <c r="AU223" s="23"/>
      <c r="AV223" s="131"/>
      <c r="AW223" s="23"/>
      <c r="AX223" s="23"/>
      <c r="AY223" s="131"/>
      <c r="AZ223" s="23"/>
      <c r="BA223" s="23"/>
      <c r="BB223" s="131"/>
      <c r="BC223" s="23"/>
      <c r="BD223" s="23"/>
      <c r="BE223" s="131"/>
      <c r="BF223" s="23"/>
      <c r="BG223" s="23"/>
      <c r="BH223" s="131"/>
      <c r="BI223" s="23"/>
      <c r="BJ223" s="23"/>
      <c r="BK223" s="131"/>
    </row>
    <row r="224" spans="4:63" x14ac:dyDescent="0.2">
      <c r="AH224" s="23"/>
      <c r="AI224" s="23"/>
      <c r="AJ224" s="129"/>
      <c r="AK224" s="23"/>
      <c r="AL224" s="23"/>
      <c r="AM224" s="131"/>
      <c r="AN224" s="23"/>
      <c r="AO224" s="23"/>
      <c r="AP224" s="131"/>
      <c r="AQ224" s="23"/>
      <c r="AR224" s="23"/>
      <c r="AS224" s="131"/>
      <c r="AT224" s="23"/>
      <c r="AU224" s="23"/>
      <c r="AV224" s="131"/>
      <c r="AW224" s="23"/>
      <c r="AX224" s="23"/>
      <c r="AY224" s="131"/>
      <c r="AZ224" s="23"/>
      <c r="BA224" s="23"/>
      <c r="BB224" s="131"/>
      <c r="BC224" s="23"/>
      <c r="BD224" s="23"/>
      <c r="BE224" s="131"/>
      <c r="BF224" s="23"/>
      <c r="BG224" s="23"/>
      <c r="BH224" s="131"/>
      <c r="BI224" s="23"/>
      <c r="BJ224" s="23"/>
      <c r="BK224" s="131"/>
    </row>
    <row r="225" spans="7:63" x14ac:dyDescent="0.2">
      <c r="G225" s="23"/>
      <c r="H225" s="23"/>
      <c r="I225" s="131"/>
      <c r="J225" s="23"/>
      <c r="K225" s="23"/>
      <c r="L225" s="131"/>
      <c r="M225" s="23"/>
      <c r="N225" s="23"/>
      <c r="O225" s="131"/>
      <c r="P225" s="23"/>
      <c r="Q225" s="23"/>
      <c r="R225" s="131"/>
      <c r="S225" s="23"/>
      <c r="T225" s="23"/>
      <c r="U225" s="131"/>
      <c r="V225" s="23"/>
      <c r="W225" s="23"/>
      <c r="X225" s="131"/>
      <c r="Y225" s="23"/>
      <c r="Z225" s="23"/>
      <c r="AA225" s="131"/>
      <c r="AB225" s="23"/>
      <c r="AC225" s="23"/>
      <c r="AD225" s="131"/>
      <c r="AE225" s="23"/>
      <c r="AF225" s="23"/>
      <c r="AG225" s="131"/>
      <c r="AH225" s="23"/>
      <c r="AI225" s="23"/>
      <c r="AJ225" s="131"/>
      <c r="AK225" s="23"/>
      <c r="AL225" s="23"/>
      <c r="AM225" s="131"/>
      <c r="AN225" s="23"/>
      <c r="AO225" s="23"/>
      <c r="AP225" s="131"/>
      <c r="AQ225" s="23"/>
      <c r="AR225" s="23"/>
      <c r="AS225" s="131"/>
      <c r="AT225" s="23"/>
      <c r="AU225" s="23"/>
      <c r="AV225" s="131"/>
      <c r="AW225" s="23"/>
      <c r="AX225" s="23"/>
      <c r="AY225" s="131"/>
      <c r="AZ225" s="23"/>
      <c r="BA225" s="23"/>
      <c r="BB225" s="131"/>
      <c r="BC225" s="23"/>
      <c r="BD225" s="23"/>
      <c r="BE225" s="131"/>
      <c r="BF225" s="23"/>
      <c r="BG225" s="23"/>
      <c r="BH225" s="131"/>
      <c r="BI225" s="23"/>
      <c r="BJ225" s="23"/>
      <c r="BK225" s="131"/>
    </row>
    <row r="226" spans="7:63" x14ac:dyDescent="0.2">
      <c r="G226" s="23"/>
      <c r="H226" s="23"/>
      <c r="I226" s="131"/>
      <c r="J226" s="23"/>
      <c r="K226" s="23"/>
      <c r="L226" s="131"/>
      <c r="M226" s="23"/>
      <c r="N226" s="23"/>
      <c r="O226" s="131"/>
      <c r="P226" s="23"/>
      <c r="Q226" s="23"/>
      <c r="R226" s="131"/>
      <c r="S226" s="23"/>
      <c r="T226" s="23"/>
      <c r="U226" s="131"/>
      <c r="V226" s="23"/>
      <c r="W226" s="23"/>
      <c r="X226" s="131"/>
      <c r="Y226" s="23"/>
      <c r="Z226" s="23"/>
      <c r="AA226" s="131"/>
      <c r="AB226" s="23"/>
      <c r="AC226" s="23"/>
      <c r="AD226" s="131"/>
      <c r="AE226" s="23"/>
      <c r="AF226" s="23"/>
      <c r="AG226" s="131"/>
      <c r="AH226" s="23"/>
      <c r="AI226" s="23"/>
      <c r="AJ226" s="131"/>
      <c r="AK226" s="23"/>
      <c r="AL226" s="23"/>
      <c r="AM226" s="131"/>
      <c r="AN226" s="23"/>
      <c r="AO226" s="23"/>
      <c r="AP226" s="131"/>
      <c r="AQ226" s="23"/>
      <c r="AR226" s="23"/>
      <c r="AS226" s="131"/>
      <c r="AT226" s="23"/>
      <c r="AU226" s="23"/>
      <c r="AV226" s="131"/>
      <c r="AW226" s="23"/>
      <c r="AX226" s="23"/>
      <c r="AY226" s="131"/>
      <c r="AZ226" s="23"/>
      <c r="BA226" s="23"/>
      <c r="BB226" s="131"/>
      <c r="BC226" s="23"/>
      <c r="BD226" s="23"/>
      <c r="BE226" s="131"/>
      <c r="BF226" s="23"/>
      <c r="BG226" s="23"/>
      <c r="BH226" s="131"/>
      <c r="BI226" s="23"/>
      <c r="BJ226" s="23"/>
      <c r="BK226" s="131"/>
    </row>
    <row r="227" spans="7:63" x14ac:dyDescent="0.2">
      <c r="G227" s="23"/>
      <c r="H227" s="23"/>
      <c r="I227" s="131"/>
      <c r="J227" s="23"/>
      <c r="K227" s="23"/>
      <c r="L227" s="131"/>
      <c r="M227" s="23"/>
      <c r="N227" s="23"/>
      <c r="O227" s="131"/>
      <c r="P227" s="23"/>
      <c r="Q227" s="23"/>
      <c r="R227" s="131"/>
      <c r="S227" s="23"/>
      <c r="T227" s="23"/>
      <c r="U227" s="131"/>
      <c r="V227" s="23"/>
      <c r="W227" s="23"/>
      <c r="X227" s="131"/>
      <c r="Y227" s="23"/>
      <c r="Z227" s="23"/>
      <c r="AA227" s="131"/>
      <c r="AB227" s="23"/>
      <c r="AC227" s="23"/>
      <c r="AD227" s="131"/>
      <c r="AE227" s="23"/>
      <c r="AF227" s="23"/>
      <c r="AG227" s="131"/>
      <c r="AH227" s="23"/>
      <c r="AI227" s="23"/>
      <c r="AJ227" s="131"/>
      <c r="AK227" s="23"/>
      <c r="AL227" s="23"/>
      <c r="AM227" s="131"/>
      <c r="AN227" s="23"/>
      <c r="AO227" s="23"/>
      <c r="AP227" s="131"/>
      <c r="AQ227" s="23"/>
      <c r="AR227" s="23"/>
      <c r="AS227" s="131"/>
      <c r="AT227" s="23"/>
      <c r="AU227" s="23"/>
      <c r="AV227" s="131"/>
      <c r="AW227" s="23"/>
      <c r="AX227" s="23"/>
      <c r="AY227" s="131"/>
      <c r="AZ227" s="23"/>
      <c r="BA227" s="23"/>
      <c r="BB227" s="131"/>
      <c r="BC227" s="23"/>
      <c r="BD227" s="23"/>
      <c r="BE227" s="131"/>
      <c r="BF227" s="23"/>
      <c r="BG227" s="23"/>
      <c r="BH227" s="131"/>
      <c r="BI227" s="23"/>
      <c r="BJ227" s="23"/>
      <c r="BK227" s="131"/>
    </row>
    <row r="228" spans="7:63" x14ac:dyDescent="0.2">
      <c r="G228" s="23"/>
      <c r="H228" s="23"/>
      <c r="I228" s="131"/>
      <c r="J228" s="23"/>
      <c r="K228" s="23"/>
      <c r="L228" s="131"/>
      <c r="M228" s="23"/>
      <c r="N228" s="23"/>
      <c r="O228" s="131"/>
      <c r="P228" s="23"/>
      <c r="Q228" s="23"/>
      <c r="R228" s="131"/>
      <c r="S228" s="23"/>
      <c r="T228" s="23"/>
      <c r="U228" s="131"/>
      <c r="V228" s="23"/>
      <c r="W228" s="23"/>
      <c r="X228" s="131"/>
      <c r="Y228" s="23"/>
      <c r="Z228" s="23"/>
      <c r="AA228" s="131"/>
      <c r="AB228" s="23"/>
      <c r="AC228" s="23"/>
      <c r="AD228" s="131"/>
      <c r="AE228" s="23"/>
      <c r="AF228" s="23"/>
      <c r="AG228" s="131"/>
      <c r="AH228" s="23"/>
      <c r="AI228" s="23"/>
      <c r="AJ228" s="131"/>
      <c r="AK228" s="23"/>
      <c r="AL228" s="23"/>
      <c r="AM228" s="131"/>
      <c r="AN228" s="23"/>
      <c r="AO228" s="23"/>
      <c r="AP228" s="131"/>
      <c r="AQ228" s="23"/>
      <c r="AR228" s="23"/>
      <c r="AS228" s="131"/>
      <c r="AT228" s="23"/>
      <c r="AU228" s="23"/>
      <c r="AV228" s="131"/>
      <c r="AW228" s="23"/>
      <c r="AX228" s="23"/>
      <c r="AY228" s="131"/>
      <c r="AZ228" s="23"/>
      <c r="BA228" s="23"/>
      <c r="BB228" s="131"/>
      <c r="BC228" s="23"/>
      <c r="BD228" s="23"/>
      <c r="BE228" s="131"/>
      <c r="BF228" s="23"/>
      <c r="BG228" s="23"/>
      <c r="BH228" s="131"/>
      <c r="BI228" s="23"/>
      <c r="BJ228" s="23"/>
      <c r="BK228" s="131"/>
    </row>
    <row r="229" spans="7:63" x14ac:dyDescent="0.2">
      <c r="G229" s="23"/>
      <c r="H229" s="23"/>
      <c r="I229" s="131"/>
      <c r="J229" s="23"/>
      <c r="K229" s="23"/>
      <c r="L229" s="131"/>
      <c r="M229" s="23"/>
      <c r="N229" s="23"/>
      <c r="O229" s="131"/>
      <c r="P229" s="23"/>
      <c r="Q229" s="23"/>
      <c r="R229" s="131"/>
      <c r="S229" s="23"/>
      <c r="T229" s="23"/>
      <c r="U229" s="131"/>
      <c r="V229" s="23"/>
      <c r="W229" s="23"/>
      <c r="X229" s="131"/>
      <c r="Y229" s="23"/>
      <c r="Z229" s="23"/>
      <c r="AA229" s="131"/>
      <c r="AB229" s="23"/>
      <c r="AC229" s="23"/>
      <c r="AD229" s="131"/>
      <c r="AE229" s="23"/>
      <c r="AF229" s="23"/>
      <c r="AG229" s="131"/>
      <c r="AH229" s="23"/>
      <c r="AI229" s="23"/>
      <c r="AJ229" s="131"/>
      <c r="AK229" s="23"/>
      <c r="AL229" s="23"/>
      <c r="AM229" s="131"/>
      <c r="AN229" s="23"/>
      <c r="AO229" s="23"/>
      <c r="AP229" s="131"/>
      <c r="AQ229" s="23"/>
      <c r="AR229" s="23"/>
      <c r="AS229" s="131"/>
      <c r="AT229" s="23"/>
      <c r="AU229" s="23"/>
      <c r="AV229" s="131"/>
      <c r="AW229" s="23"/>
      <c r="AX229" s="23"/>
      <c r="AY229" s="131"/>
      <c r="AZ229" s="23"/>
      <c r="BA229" s="23"/>
      <c r="BB229" s="131"/>
      <c r="BC229" s="23"/>
      <c r="BD229" s="23"/>
      <c r="BE229" s="131"/>
      <c r="BF229" s="23"/>
      <c r="BG229" s="23"/>
      <c r="BH229" s="131"/>
      <c r="BI229" s="23"/>
      <c r="BJ229" s="23"/>
      <c r="BK229" s="131"/>
    </row>
    <row r="230" spans="7:63" x14ac:dyDescent="0.2">
      <c r="G230" s="23"/>
      <c r="H230" s="23"/>
      <c r="I230" s="131"/>
      <c r="J230" s="23"/>
      <c r="K230" s="23"/>
      <c r="L230" s="131"/>
      <c r="M230" s="23"/>
      <c r="N230" s="23"/>
      <c r="O230" s="131"/>
      <c r="P230" s="23"/>
      <c r="Q230" s="23"/>
      <c r="R230" s="131"/>
      <c r="S230" s="23"/>
      <c r="T230" s="23"/>
      <c r="U230" s="131"/>
      <c r="V230" s="23"/>
      <c r="W230" s="23"/>
      <c r="X230" s="131"/>
      <c r="Y230" s="23"/>
      <c r="Z230" s="23"/>
      <c r="AA230" s="131"/>
      <c r="AB230" s="23"/>
      <c r="AC230" s="23"/>
      <c r="AD230" s="131"/>
      <c r="AE230" s="23"/>
      <c r="AF230" s="23"/>
      <c r="AG230" s="131"/>
      <c r="AH230" s="23"/>
      <c r="AI230" s="23"/>
      <c r="AJ230" s="131"/>
      <c r="AK230" s="23"/>
      <c r="AL230" s="23"/>
      <c r="AM230" s="131"/>
      <c r="AN230" s="23"/>
      <c r="AO230" s="23"/>
      <c r="AP230" s="131"/>
      <c r="AQ230" s="23"/>
      <c r="AR230" s="23"/>
      <c r="AS230" s="131"/>
      <c r="AT230" s="23"/>
      <c r="AU230" s="23"/>
      <c r="AV230" s="131"/>
      <c r="AW230" s="23"/>
      <c r="AX230" s="23"/>
      <c r="AY230" s="131"/>
      <c r="AZ230" s="23"/>
      <c r="BA230" s="23"/>
      <c r="BB230" s="131"/>
      <c r="BC230" s="23"/>
      <c r="BD230" s="23"/>
      <c r="BE230" s="131"/>
      <c r="BF230" s="23"/>
      <c r="BG230" s="23"/>
      <c r="BH230" s="131"/>
      <c r="BI230" s="23"/>
      <c r="BJ230" s="23"/>
      <c r="BK230" s="131"/>
    </row>
    <row r="231" spans="7:63" x14ac:dyDescent="0.2">
      <c r="G231" s="23"/>
      <c r="H231" s="23"/>
      <c r="I231" s="131"/>
      <c r="J231" s="23"/>
      <c r="K231" s="23"/>
      <c r="L231" s="131"/>
      <c r="M231" s="23"/>
      <c r="N231" s="23"/>
      <c r="O231" s="131"/>
      <c r="P231" s="23"/>
      <c r="Q231" s="23"/>
      <c r="R231" s="131"/>
      <c r="S231" s="23"/>
      <c r="T231" s="23"/>
      <c r="U231" s="131"/>
      <c r="V231" s="23"/>
      <c r="W231" s="23"/>
      <c r="X231" s="131"/>
      <c r="Y231" s="23"/>
      <c r="Z231" s="23"/>
      <c r="AA231" s="131"/>
      <c r="AB231" s="23"/>
      <c r="AC231" s="23"/>
      <c r="AD231" s="131"/>
      <c r="AE231" s="23"/>
      <c r="AF231" s="23"/>
      <c r="AG231" s="131"/>
      <c r="AH231" s="23"/>
      <c r="AI231" s="23"/>
      <c r="AJ231" s="131"/>
      <c r="AK231" s="23"/>
      <c r="AL231" s="23"/>
      <c r="AM231" s="131"/>
      <c r="AN231" s="23"/>
      <c r="AO231" s="23"/>
      <c r="AP231" s="131"/>
      <c r="AQ231" s="23"/>
      <c r="AR231" s="23"/>
      <c r="AS231" s="131"/>
      <c r="AT231" s="23"/>
      <c r="AU231" s="23"/>
      <c r="AV231" s="131"/>
      <c r="AW231" s="23"/>
      <c r="AX231" s="23"/>
      <c r="AY231" s="131"/>
      <c r="AZ231" s="23"/>
      <c r="BA231" s="23"/>
      <c r="BB231" s="131"/>
      <c r="BC231" s="23"/>
      <c r="BD231" s="23"/>
      <c r="BE231" s="131"/>
      <c r="BF231" s="23"/>
      <c r="BG231" s="23"/>
      <c r="BH231" s="131"/>
      <c r="BI231" s="23"/>
      <c r="BJ231" s="23"/>
      <c r="BK231" s="131"/>
    </row>
    <row r="232" spans="7:63" x14ac:dyDescent="0.2">
      <c r="G232" s="23"/>
      <c r="H232" s="23"/>
      <c r="I232" s="131"/>
      <c r="J232" s="23"/>
      <c r="K232" s="23"/>
      <c r="L232" s="131"/>
      <c r="M232" s="23"/>
      <c r="N232" s="23"/>
      <c r="O232" s="131"/>
      <c r="P232" s="23"/>
      <c r="Q232" s="23"/>
      <c r="R232" s="131"/>
      <c r="S232" s="23"/>
      <c r="T232" s="23"/>
      <c r="U232" s="131"/>
      <c r="V232" s="23"/>
      <c r="W232" s="23"/>
      <c r="X232" s="131"/>
      <c r="Y232" s="23"/>
      <c r="Z232" s="23"/>
      <c r="AA232" s="131"/>
      <c r="AB232" s="23"/>
      <c r="AC232" s="23"/>
      <c r="AD232" s="131"/>
      <c r="AE232" s="23"/>
      <c r="AF232" s="23"/>
      <c r="AG232" s="131"/>
      <c r="AH232" s="23"/>
      <c r="AI232" s="23"/>
      <c r="AJ232" s="131"/>
      <c r="AK232" s="23"/>
      <c r="AL232" s="23"/>
      <c r="AM232" s="131"/>
      <c r="AN232" s="23"/>
      <c r="AO232" s="23"/>
      <c r="AP232" s="131"/>
      <c r="AQ232" s="23"/>
      <c r="AR232" s="23"/>
      <c r="AS232" s="131"/>
      <c r="AT232" s="23"/>
      <c r="AU232" s="23"/>
      <c r="AV232" s="131"/>
      <c r="AW232" s="23"/>
      <c r="AX232" s="23"/>
      <c r="AY232" s="131"/>
      <c r="AZ232" s="23"/>
      <c r="BA232" s="23"/>
      <c r="BB232" s="131"/>
      <c r="BC232" s="23"/>
      <c r="BD232" s="23"/>
      <c r="BE232" s="131"/>
      <c r="BF232" s="23"/>
      <c r="BG232" s="23"/>
      <c r="BH232" s="131"/>
      <c r="BI232" s="23"/>
      <c r="BJ232" s="23"/>
      <c r="BK232" s="131"/>
    </row>
    <row r="233" spans="7:63" x14ac:dyDescent="0.2">
      <c r="G233" s="23"/>
      <c r="H233" s="23"/>
      <c r="I233" s="131"/>
      <c r="J233" s="23"/>
      <c r="K233" s="23"/>
      <c r="L233" s="131"/>
      <c r="M233" s="23"/>
      <c r="N233" s="23"/>
      <c r="O233" s="131"/>
      <c r="P233" s="23"/>
      <c r="Q233" s="23"/>
      <c r="R233" s="131"/>
      <c r="S233" s="23"/>
      <c r="T233" s="23"/>
      <c r="U233" s="131"/>
      <c r="V233" s="23"/>
      <c r="W233" s="23"/>
      <c r="X233" s="131"/>
      <c r="Y233" s="23"/>
      <c r="Z233" s="23"/>
      <c r="AA233" s="131"/>
      <c r="AB233" s="23"/>
      <c r="AC233" s="23"/>
      <c r="AD233" s="131"/>
      <c r="AE233" s="23"/>
      <c r="AF233" s="23"/>
      <c r="AG233" s="131"/>
      <c r="AH233" s="23"/>
      <c r="AI233" s="23"/>
      <c r="AJ233" s="131"/>
      <c r="AK233" s="23"/>
      <c r="AL233" s="23"/>
      <c r="AM233" s="131"/>
      <c r="AN233" s="23"/>
      <c r="AO233" s="23"/>
      <c r="AP233" s="131"/>
      <c r="AQ233" s="23"/>
      <c r="AR233" s="23"/>
      <c r="AS233" s="131"/>
      <c r="AT233" s="23"/>
      <c r="AU233" s="23"/>
      <c r="AV233" s="131"/>
      <c r="AW233" s="23"/>
      <c r="AX233" s="23"/>
      <c r="AY233" s="131"/>
      <c r="AZ233" s="23"/>
      <c r="BA233" s="23"/>
      <c r="BB233" s="131"/>
      <c r="BC233" s="23"/>
      <c r="BD233" s="23"/>
      <c r="BE233" s="131"/>
      <c r="BF233" s="23"/>
      <c r="BG233" s="23"/>
      <c r="BH233" s="131"/>
      <c r="BI233" s="23"/>
      <c r="BJ233" s="23"/>
      <c r="BK233" s="131"/>
    </row>
    <row r="234" spans="7:63" x14ac:dyDescent="0.2">
      <c r="G234" s="23"/>
      <c r="H234" s="23"/>
      <c r="I234" s="131"/>
      <c r="J234" s="23"/>
      <c r="K234" s="23"/>
      <c r="L234" s="131"/>
      <c r="M234" s="23"/>
      <c r="N234" s="23"/>
      <c r="O234" s="131"/>
      <c r="P234" s="23"/>
      <c r="Q234" s="23"/>
      <c r="R234" s="131"/>
      <c r="S234" s="23"/>
      <c r="T234" s="23"/>
      <c r="U234" s="131"/>
      <c r="V234" s="23"/>
      <c r="W234" s="23"/>
      <c r="X234" s="131"/>
      <c r="Y234" s="23"/>
      <c r="Z234" s="23"/>
      <c r="AA234" s="131"/>
      <c r="AB234" s="23"/>
      <c r="AC234" s="23"/>
      <c r="AD234" s="131"/>
      <c r="AE234" s="23"/>
      <c r="AF234" s="23"/>
      <c r="AG234" s="131"/>
      <c r="AH234" s="23"/>
      <c r="AI234" s="23"/>
      <c r="AJ234" s="131"/>
      <c r="AK234" s="23"/>
      <c r="AL234" s="23"/>
      <c r="AM234" s="131"/>
      <c r="AN234" s="23"/>
      <c r="AO234" s="23"/>
      <c r="AP234" s="131"/>
      <c r="AQ234" s="23"/>
      <c r="AR234" s="23"/>
      <c r="AS234" s="131"/>
      <c r="AT234" s="23"/>
      <c r="AU234" s="23"/>
      <c r="AV234" s="131"/>
      <c r="AW234" s="23"/>
      <c r="AX234" s="23"/>
      <c r="AY234" s="131"/>
      <c r="AZ234" s="23"/>
      <c r="BA234" s="23"/>
      <c r="BB234" s="131"/>
      <c r="BC234" s="23"/>
      <c r="BD234" s="23"/>
      <c r="BE234" s="131"/>
      <c r="BF234" s="23"/>
      <c r="BG234" s="23"/>
      <c r="BH234" s="131"/>
      <c r="BI234" s="23"/>
      <c r="BJ234" s="23"/>
      <c r="BK234" s="131"/>
    </row>
    <row r="235" spans="7:63" x14ac:dyDescent="0.2">
      <c r="G235" s="23"/>
      <c r="H235" s="23"/>
      <c r="I235" s="131"/>
      <c r="J235" s="23"/>
      <c r="K235" s="23"/>
      <c r="L235" s="131"/>
      <c r="M235" s="23"/>
      <c r="N235" s="23"/>
      <c r="O235" s="131"/>
      <c r="P235" s="23"/>
      <c r="Q235" s="23"/>
      <c r="R235" s="131"/>
      <c r="S235" s="23"/>
      <c r="T235" s="23"/>
      <c r="U235" s="131"/>
      <c r="V235" s="23"/>
      <c r="W235" s="23"/>
      <c r="X235" s="131"/>
      <c r="Y235" s="23"/>
      <c r="Z235" s="23"/>
      <c r="AA235" s="131"/>
      <c r="AB235" s="23"/>
      <c r="AC235" s="23"/>
      <c r="AD235" s="131"/>
      <c r="AE235" s="23"/>
      <c r="AF235" s="23"/>
      <c r="AG235" s="131"/>
      <c r="AH235" s="23"/>
      <c r="AI235" s="23"/>
      <c r="AJ235" s="131"/>
      <c r="AK235" s="23"/>
      <c r="AL235" s="23"/>
      <c r="AM235" s="131"/>
      <c r="AN235" s="23"/>
      <c r="AO235" s="23"/>
      <c r="AP235" s="131"/>
      <c r="AQ235" s="23"/>
      <c r="AR235" s="23"/>
      <c r="AS235" s="131"/>
      <c r="AT235" s="23"/>
      <c r="AU235" s="23"/>
      <c r="AV235" s="131"/>
      <c r="AW235" s="23"/>
      <c r="AX235" s="23"/>
      <c r="AY235" s="131"/>
      <c r="AZ235" s="23"/>
      <c r="BA235" s="23"/>
      <c r="BB235" s="131"/>
      <c r="BC235" s="23"/>
      <c r="BD235" s="23"/>
      <c r="BE235" s="131"/>
      <c r="BF235" s="23"/>
      <c r="BG235" s="23"/>
      <c r="BH235" s="131"/>
      <c r="BI235" s="23"/>
      <c r="BJ235" s="23"/>
      <c r="BK235" s="131"/>
    </row>
    <row r="236" spans="7:63" x14ac:dyDescent="0.2">
      <c r="G236" s="23"/>
      <c r="H236" s="23"/>
      <c r="I236" s="131"/>
      <c r="J236" s="23"/>
      <c r="K236" s="23"/>
      <c r="L236" s="131"/>
      <c r="M236" s="23"/>
      <c r="N236" s="23"/>
      <c r="O236" s="131"/>
      <c r="P236" s="23"/>
      <c r="Q236" s="23"/>
      <c r="R236" s="131"/>
      <c r="S236" s="23"/>
      <c r="T236" s="23"/>
      <c r="U236" s="131"/>
      <c r="V236" s="23"/>
      <c r="W236" s="23"/>
      <c r="X236" s="131"/>
      <c r="Y236" s="23"/>
      <c r="Z236" s="23"/>
      <c r="AA236" s="131"/>
      <c r="AB236" s="23"/>
      <c r="AC236" s="23"/>
      <c r="AD236" s="131"/>
      <c r="AE236" s="23"/>
      <c r="AF236" s="23"/>
      <c r="AG236" s="131"/>
      <c r="AH236" s="23"/>
      <c r="AI236" s="23"/>
      <c r="AJ236" s="131"/>
      <c r="AK236" s="23"/>
      <c r="AL236" s="23"/>
      <c r="AM236" s="131"/>
      <c r="AN236" s="23"/>
      <c r="AO236" s="23"/>
      <c r="AP236" s="131"/>
      <c r="AQ236" s="23"/>
      <c r="AR236" s="23"/>
      <c r="AS236" s="131"/>
      <c r="AT236" s="23"/>
      <c r="AU236" s="23"/>
      <c r="AV236" s="131"/>
      <c r="AW236" s="23"/>
      <c r="AX236" s="23"/>
      <c r="AY236" s="131"/>
      <c r="AZ236" s="23"/>
      <c r="BA236" s="23"/>
      <c r="BB236" s="131"/>
      <c r="BC236" s="23"/>
      <c r="BD236" s="23"/>
      <c r="BE236" s="131"/>
      <c r="BF236" s="23"/>
      <c r="BG236" s="23"/>
      <c r="BH236" s="131"/>
      <c r="BI236" s="23"/>
      <c r="BJ236" s="23"/>
      <c r="BK236" s="131"/>
    </row>
    <row r="237" spans="7:63" x14ac:dyDescent="0.2">
      <c r="G237" s="23"/>
      <c r="H237" s="23"/>
      <c r="I237" s="131"/>
      <c r="J237" s="23"/>
      <c r="K237" s="23"/>
      <c r="L237" s="131"/>
      <c r="M237" s="23"/>
      <c r="N237" s="23"/>
      <c r="O237" s="131"/>
      <c r="P237" s="23"/>
      <c r="Q237" s="23"/>
      <c r="R237" s="131"/>
      <c r="S237" s="23"/>
      <c r="T237" s="23"/>
      <c r="U237" s="131"/>
      <c r="V237" s="23"/>
      <c r="W237" s="23"/>
      <c r="X237" s="131"/>
      <c r="Y237" s="23"/>
      <c r="Z237" s="23"/>
      <c r="AA237" s="131"/>
      <c r="AB237" s="23"/>
      <c r="AC237" s="23"/>
      <c r="AD237" s="131"/>
      <c r="AE237" s="23"/>
      <c r="AF237" s="23"/>
      <c r="AG237" s="131"/>
      <c r="AH237" s="23"/>
      <c r="AI237" s="23"/>
      <c r="AJ237" s="131"/>
      <c r="AK237" s="23"/>
      <c r="AL237" s="23"/>
      <c r="AM237" s="131"/>
      <c r="AN237" s="23"/>
      <c r="AO237" s="23"/>
      <c r="AP237" s="131"/>
      <c r="AQ237" s="23"/>
      <c r="AR237" s="23"/>
      <c r="AS237" s="131"/>
      <c r="AT237" s="23"/>
      <c r="AU237" s="23"/>
      <c r="AV237" s="131"/>
      <c r="AW237" s="23"/>
      <c r="AX237" s="23"/>
      <c r="AY237" s="131"/>
      <c r="AZ237" s="23"/>
      <c r="BA237" s="23"/>
      <c r="BB237" s="131"/>
      <c r="BC237" s="23"/>
      <c r="BD237" s="23"/>
      <c r="BE237" s="131"/>
      <c r="BF237" s="23"/>
      <c r="BG237" s="23"/>
      <c r="BH237" s="131"/>
      <c r="BI237" s="23"/>
      <c r="BJ237" s="23"/>
      <c r="BK237" s="131"/>
    </row>
    <row r="238" spans="7:63" x14ac:dyDescent="0.2">
      <c r="G238" s="23"/>
      <c r="H238" s="23"/>
      <c r="I238" s="131"/>
      <c r="J238" s="23"/>
      <c r="K238" s="23"/>
      <c r="L238" s="131"/>
      <c r="M238" s="23"/>
      <c r="N238" s="23"/>
      <c r="O238" s="131"/>
      <c r="P238" s="23"/>
      <c r="Q238" s="23"/>
      <c r="R238" s="131"/>
      <c r="S238" s="23"/>
      <c r="T238" s="23"/>
      <c r="U238" s="131"/>
      <c r="V238" s="23"/>
      <c r="W238" s="23"/>
      <c r="X238" s="131"/>
      <c r="Y238" s="23"/>
      <c r="Z238" s="23"/>
      <c r="AA238" s="131"/>
      <c r="AB238" s="23"/>
      <c r="AC238" s="23"/>
      <c r="AD238" s="131"/>
      <c r="AE238" s="23"/>
      <c r="AF238" s="23"/>
      <c r="AG238" s="131"/>
      <c r="AH238" s="23"/>
      <c r="AI238" s="23"/>
      <c r="AJ238" s="131"/>
      <c r="AK238" s="23"/>
      <c r="AL238" s="23"/>
      <c r="AM238" s="131"/>
      <c r="AN238" s="23"/>
      <c r="AO238" s="23"/>
      <c r="AP238" s="131"/>
      <c r="AQ238" s="23"/>
      <c r="AR238" s="23"/>
      <c r="AS238" s="131"/>
      <c r="AT238" s="23"/>
      <c r="AU238" s="23"/>
      <c r="AV238" s="131"/>
      <c r="AW238" s="23"/>
      <c r="AX238" s="23"/>
      <c r="AY238" s="131"/>
      <c r="AZ238" s="23"/>
      <c r="BA238" s="23"/>
      <c r="BB238" s="131"/>
      <c r="BC238" s="23"/>
      <c r="BD238" s="23"/>
      <c r="BE238" s="131"/>
      <c r="BF238" s="23"/>
      <c r="BG238" s="23"/>
      <c r="BH238" s="131"/>
      <c r="BI238" s="23"/>
      <c r="BJ238" s="23"/>
      <c r="BK238" s="131"/>
    </row>
    <row r="239" spans="7:63" x14ac:dyDescent="0.2">
      <c r="G239" s="23"/>
      <c r="H239" s="23"/>
      <c r="I239" s="131"/>
      <c r="J239" s="23"/>
      <c r="K239" s="23"/>
      <c r="L239" s="131"/>
      <c r="M239" s="23"/>
      <c r="N239" s="23"/>
      <c r="O239" s="131"/>
      <c r="P239" s="23"/>
      <c r="Q239" s="23"/>
      <c r="R239" s="131"/>
      <c r="S239" s="23"/>
      <c r="T239" s="23"/>
      <c r="U239" s="131"/>
      <c r="V239" s="23"/>
      <c r="W239" s="23"/>
      <c r="X239" s="131"/>
      <c r="Y239" s="23"/>
      <c r="Z239" s="23"/>
      <c r="AA239" s="131"/>
      <c r="AB239" s="23"/>
      <c r="AC239" s="23"/>
      <c r="AD239" s="131"/>
      <c r="AE239" s="23"/>
      <c r="AF239" s="23"/>
      <c r="AG239" s="131"/>
      <c r="AH239" s="23"/>
      <c r="AI239" s="23"/>
      <c r="AJ239" s="131"/>
      <c r="AK239" s="23"/>
      <c r="AL239" s="23"/>
      <c r="AM239" s="131"/>
      <c r="AN239" s="23"/>
      <c r="AO239" s="23"/>
      <c r="AP239" s="131"/>
      <c r="AQ239" s="23"/>
      <c r="AR239" s="23"/>
      <c r="AS239" s="131"/>
      <c r="AT239" s="23"/>
      <c r="AU239" s="23"/>
      <c r="AV239" s="131"/>
      <c r="AW239" s="23"/>
      <c r="AX239" s="23"/>
      <c r="AY239" s="131"/>
      <c r="AZ239" s="23"/>
      <c r="BA239" s="23"/>
      <c r="BB239" s="131"/>
      <c r="BC239" s="23"/>
      <c r="BD239" s="23"/>
      <c r="BE239" s="131"/>
      <c r="BF239" s="23"/>
      <c r="BG239" s="23"/>
      <c r="BH239" s="131"/>
      <c r="BI239" s="23"/>
      <c r="BJ239" s="23"/>
      <c r="BK239" s="131"/>
    </row>
    <row r="240" spans="7:63" x14ac:dyDescent="0.2">
      <c r="G240" s="23"/>
      <c r="H240" s="23"/>
      <c r="I240" s="131"/>
      <c r="J240" s="23"/>
      <c r="K240" s="23"/>
      <c r="L240" s="131"/>
      <c r="M240" s="23"/>
      <c r="N240" s="23"/>
      <c r="O240" s="131"/>
      <c r="P240" s="23"/>
      <c r="Q240" s="23"/>
      <c r="R240" s="131"/>
      <c r="S240" s="23"/>
      <c r="T240" s="23"/>
      <c r="U240" s="131"/>
      <c r="V240" s="23"/>
      <c r="W240" s="23"/>
      <c r="X240" s="131"/>
      <c r="Y240" s="23"/>
      <c r="Z240" s="23"/>
      <c r="AA240" s="131"/>
      <c r="AB240" s="23"/>
      <c r="AC240" s="23"/>
      <c r="AD240" s="131"/>
      <c r="AE240" s="23"/>
      <c r="AF240" s="23"/>
      <c r="AG240" s="131"/>
      <c r="AH240" s="23"/>
      <c r="AI240" s="23"/>
      <c r="AJ240" s="131"/>
      <c r="AK240" s="23"/>
      <c r="AL240" s="23"/>
      <c r="AM240" s="131"/>
      <c r="AN240" s="23"/>
      <c r="AO240" s="23"/>
      <c r="AP240" s="131"/>
      <c r="AQ240" s="23"/>
      <c r="AR240" s="23"/>
      <c r="AS240" s="131"/>
      <c r="AT240" s="23"/>
      <c r="AU240" s="23"/>
      <c r="AV240" s="131"/>
      <c r="AW240" s="23"/>
      <c r="AX240" s="23"/>
      <c r="AY240" s="131"/>
      <c r="AZ240" s="23"/>
      <c r="BA240" s="23"/>
      <c r="BB240" s="131"/>
      <c r="BC240" s="23"/>
      <c r="BD240" s="23"/>
      <c r="BE240" s="131"/>
      <c r="BF240" s="23"/>
      <c r="BG240" s="23"/>
      <c r="BH240" s="131"/>
      <c r="BI240" s="23"/>
      <c r="BJ240" s="23"/>
      <c r="BK240" s="131"/>
    </row>
    <row r="241" spans="7:63" x14ac:dyDescent="0.2">
      <c r="G241" s="23"/>
      <c r="H241" s="23"/>
      <c r="I241" s="131"/>
      <c r="J241" s="23"/>
      <c r="K241" s="23"/>
      <c r="L241" s="131"/>
      <c r="M241" s="23"/>
      <c r="N241" s="23"/>
      <c r="O241" s="131"/>
      <c r="P241" s="23"/>
      <c r="Q241" s="23"/>
      <c r="R241" s="131"/>
      <c r="S241" s="23"/>
      <c r="T241" s="23"/>
      <c r="U241" s="131"/>
      <c r="V241" s="23"/>
      <c r="W241" s="23"/>
      <c r="X241" s="131"/>
      <c r="Y241" s="23"/>
      <c r="Z241" s="23"/>
      <c r="AA241" s="131"/>
      <c r="AB241" s="23"/>
      <c r="AC241" s="23"/>
      <c r="AD241" s="131"/>
      <c r="AE241" s="23"/>
      <c r="AF241" s="23"/>
      <c r="AG241" s="131"/>
      <c r="AH241" s="23"/>
      <c r="AI241" s="23"/>
      <c r="AJ241" s="131"/>
      <c r="AK241" s="23"/>
      <c r="AL241" s="23"/>
      <c r="AM241" s="131"/>
      <c r="AN241" s="23"/>
      <c r="AO241" s="23"/>
      <c r="AP241" s="131"/>
      <c r="AQ241" s="23"/>
      <c r="AR241" s="23"/>
      <c r="AS241" s="131"/>
      <c r="AT241" s="23"/>
      <c r="AU241" s="23"/>
      <c r="AV241" s="131"/>
      <c r="AW241" s="23"/>
      <c r="AX241" s="23"/>
      <c r="AY241" s="131"/>
      <c r="AZ241" s="23"/>
      <c r="BA241" s="23"/>
      <c r="BB241" s="131"/>
      <c r="BC241" s="23"/>
      <c r="BD241" s="23"/>
      <c r="BE241" s="131"/>
      <c r="BF241" s="23"/>
      <c r="BG241" s="23"/>
      <c r="BH241" s="131"/>
      <c r="BI241" s="23"/>
      <c r="BJ241" s="23"/>
      <c r="BK241" s="131"/>
    </row>
    <row r="242" spans="7:63" x14ac:dyDescent="0.2">
      <c r="G242" s="23"/>
      <c r="H242" s="23"/>
      <c r="I242" s="131"/>
      <c r="J242" s="23"/>
      <c r="K242" s="23"/>
      <c r="L242" s="131"/>
      <c r="M242" s="23"/>
      <c r="N242" s="23"/>
      <c r="O242" s="131"/>
      <c r="P242" s="23"/>
      <c r="Q242" s="23"/>
      <c r="R242" s="131"/>
      <c r="S242" s="23"/>
      <c r="T242" s="23"/>
      <c r="U242" s="131"/>
      <c r="V242" s="23"/>
      <c r="W242" s="23"/>
      <c r="X242" s="131"/>
      <c r="Y242" s="23"/>
      <c r="Z242" s="23"/>
      <c r="AA242" s="131"/>
      <c r="AB242" s="23"/>
      <c r="AC242" s="23"/>
      <c r="AD242" s="131"/>
      <c r="AE242" s="23"/>
      <c r="AF242" s="23"/>
      <c r="AG242" s="131"/>
      <c r="AH242" s="23"/>
      <c r="AI242" s="23"/>
      <c r="AJ242" s="131"/>
      <c r="AK242" s="23"/>
      <c r="AL242" s="23"/>
      <c r="AM242" s="131"/>
      <c r="AN242" s="23"/>
      <c r="AO242" s="23"/>
      <c r="AP242" s="131"/>
      <c r="AQ242" s="23"/>
      <c r="AR242" s="23"/>
      <c r="AS242" s="131"/>
      <c r="AT242" s="23"/>
      <c r="AU242" s="23"/>
      <c r="AV242" s="131"/>
      <c r="AW242" s="23"/>
      <c r="AX242" s="23"/>
      <c r="AY242" s="131"/>
      <c r="AZ242" s="23"/>
      <c r="BA242" s="23"/>
      <c r="BB242" s="131"/>
      <c r="BC242" s="23"/>
      <c r="BD242" s="23"/>
      <c r="BE242" s="131"/>
      <c r="BF242" s="23"/>
      <c r="BG242" s="23"/>
      <c r="BH242" s="131"/>
      <c r="BI242" s="23"/>
      <c r="BJ242" s="23"/>
      <c r="BK242" s="131"/>
    </row>
    <row r="243" spans="7:63" x14ac:dyDescent="0.2">
      <c r="G243" s="23"/>
      <c r="H243" s="23"/>
      <c r="I243" s="131"/>
      <c r="J243" s="23"/>
      <c r="K243" s="23"/>
      <c r="L243" s="131"/>
      <c r="M243" s="23"/>
      <c r="N243" s="23"/>
      <c r="O243" s="131"/>
      <c r="P243" s="23"/>
      <c r="Q243" s="23"/>
      <c r="R243" s="131"/>
      <c r="S243" s="23"/>
      <c r="T243" s="23"/>
      <c r="U243" s="131"/>
      <c r="V243" s="23"/>
      <c r="W243" s="23"/>
      <c r="X243" s="131"/>
      <c r="Y243" s="23"/>
      <c r="Z243" s="23"/>
      <c r="AA243" s="131"/>
      <c r="AB243" s="23"/>
      <c r="AC243" s="23"/>
      <c r="AD243" s="131"/>
      <c r="AE243" s="23"/>
      <c r="AF243" s="23"/>
      <c r="AG243" s="131"/>
      <c r="AH243" s="23"/>
      <c r="AI243" s="23"/>
      <c r="AJ243" s="131"/>
      <c r="AK243" s="23"/>
      <c r="AL243" s="23"/>
      <c r="AM243" s="131"/>
      <c r="AN243" s="23"/>
      <c r="AO243" s="23"/>
      <c r="AP243" s="131"/>
      <c r="AQ243" s="23"/>
      <c r="AR243" s="23"/>
      <c r="AS243" s="131"/>
      <c r="AT243" s="23"/>
      <c r="AU243" s="23"/>
      <c r="AV243" s="131"/>
      <c r="AW243" s="23"/>
      <c r="AX243" s="23"/>
      <c r="AY243" s="131"/>
      <c r="AZ243" s="23"/>
      <c r="BA243" s="23"/>
      <c r="BB243" s="131"/>
      <c r="BC243" s="23"/>
      <c r="BD243" s="23"/>
      <c r="BE243" s="131"/>
      <c r="BF243" s="23"/>
      <c r="BG243" s="23"/>
      <c r="BH243" s="131"/>
      <c r="BI243" s="23"/>
      <c r="BJ243" s="23"/>
      <c r="BK243" s="131"/>
    </row>
    <row r="244" spans="7:63" x14ac:dyDescent="0.2">
      <c r="G244" s="23"/>
      <c r="H244" s="23"/>
      <c r="I244" s="131"/>
      <c r="J244" s="23"/>
      <c r="K244" s="23"/>
      <c r="L244" s="131"/>
      <c r="M244" s="23"/>
      <c r="N244" s="23"/>
      <c r="O244" s="131"/>
      <c r="P244" s="23"/>
      <c r="Q244" s="23"/>
      <c r="R244" s="131"/>
      <c r="S244" s="23"/>
      <c r="T244" s="23"/>
      <c r="U244" s="131"/>
      <c r="V244" s="23"/>
      <c r="W244" s="23"/>
      <c r="X244" s="131"/>
      <c r="Y244" s="23"/>
      <c r="Z244" s="23"/>
      <c r="AA244" s="131"/>
      <c r="AB244" s="23"/>
      <c r="AC244" s="23"/>
      <c r="AD244" s="131"/>
      <c r="AE244" s="23"/>
      <c r="AF244" s="23"/>
      <c r="AG244" s="131"/>
      <c r="AH244" s="23"/>
      <c r="AI244" s="23"/>
      <c r="AJ244" s="131"/>
      <c r="AK244" s="23"/>
      <c r="AL244" s="23"/>
      <c r="AM244" s="131"/>
      <c r="AN244" s="23"/>
      <c r="AO244" s="23"/>
      <c r="AP244" s="131"/>
      <c r="AQ244" s="23"/>
      <c r="AR244" s="23"/>
      <c r="AS244" s="131"/>
      <c r="AT244" s="23"/>
      <c r="AU244" s="23"/>
      <c r="AV244" s="131"/>
      <c r="AW244" s="23"/>
      <c r="AX244" s="23"/>
      <c r="AY244" s="131"/>
      <c r="AZ244" s="23"/>
      <c r="BA244" s="23"/>
      <c r="BB244" s="131"/>
      <c r="BC244" s="23"/>
      <c r="BD244" s="23"/>
      <c r="BE244" s="131"/>
      <c r="BF244" s="23"/>
      <c r="BG244" s="23"/>
      <c r="BH244" s="131"/>
      <c r="BI244" s="23"/>
      <c r="BJ244" s="23"/>
      <c r="BK244" s="131"/>
    </row>
    <row r="245" spans="7:63" x14ac:dyDescent="0.2">
      <c r="G245" s="23"/>
      <c r="H245" s="23"/>
      <c r="I245" s="131"/>
      <c r="J245" s="23"/>
      <c r="K245" s="23"/>
      <c r="L245" s="131"/>
      <c r="M245" s="23"/>
      <c r="N245" s="23"/>
      <c r="O245" s="131"/>
      <c r="P245" s="23"/>
      <c r="Q245" s="23"/>
      <c r="R245" s="131"/>
      <c r="S245" s="23"/>
      <c r="T245" s="23"/>
      <c r="U245" s="131"/>
      <c r="V245" s="23"/>
      <c r="W245" s="23"/>
      <c r="X245" s="131"/>
      <c r="Y245" s="23"/>
      <c r="Z245" s="23"/>
      <c r="AA245" s="131"/>
      <c r="AB245" s="23"/>
      <c r="AC245" s="23"/>
      <c r="AD245" s="131"/>
      <c r="AE245" s="23"/>
      <c r="AF245" s="23"/>
      <c r="AG245" s="131"/>
      <c r="AH245" s="23"/>
      <c r="AI245" s="23"/>
      <c r="AJ245" s="131"/>
      <c r="AK245" s="23"/>
      <c r="AL245" s="23"/>
      <c r="AM245" s="131"/>
      <c r="AN245" s="23"/>
      <c r="AO245" s="23"/>
      <c r="AP245" s="131"/>
      <c r="AQ245" s="23"/>
      <c r="AR245" s="23"/>
      <c r="AS245" s="131"/>
      <c r="AT245" s="23"/>
      <c r="AU245" s="23"/>
      <c r="AV245" s="131"/>
      <c r="AW245" s="23"/>
      <c r="AX245" s="23"/>
      <c r="AY245" s="131"/>
      <c r="AZ245" s="23"/>
      <c r="BA245" s="23"/>
      <c r="BB245" s="131"/>
      <c r="BC245" s="23"/>
      <c r="BD245" s="23"/>
      <c r="BE245" s="131"/>
      <c r="BF245" s="23"/>
      <c r="BG245" s="23"/>
      <c r="BH245" s="131"/>
      <c r="BI245" s="23"/>
      <c r="BJ245" s="23"/>
      <c r="BK245" s="131"/>
    </row>
    <row r="246" spans="7:63" x14ac:dyDescent="0.2">
      <c r="G246" s="23"/>
      <c r="H246" s="23"/>
      <c r="I246" s="131"/>
      <c r="J246" s="23"/>
      <c r="K246" s="23"/>
      <c r="L246" s="131"/>
      <c r="M246" s="23"/>
      <c r="N246" s="23"/>
      <c r="O246" s="131"/>
      <c r="P246" s="23"/>
      <c r="Q246" s="23"/>
      <c r="R246" s="131"/>
      <c r="S246" s="23"/>
      <c r="T246" s="23"/>
      <c r="U246" s="131"/>
      <c r="V246" s="23"/>
      <c r="W246" s="23"/>
      <c r="X246" s="131"/>
      <c r="Y246" s="23"/>
      <c r="Z246" s="23"/>
      <c r="AA246" s="131"/>
      <c r="AB246" s="23"/>
      <c r="AC246" s="23"/>
      <c r="AD246" s="131"/>
      <c r="AE246" s="23"/>
      <c r="AF246" s="23"/>
      <c r="AG246" s="131"/>
      <c r="AH246" s="23"/>
      <c r="AI246" s="23"/>
      <c r="AJ246" s="131"/>
      <c r="AK246" s="23"/>
      <c r="AL246" s="23"/>
      <c r="AM246" s="131"/>
      <c r="AN246" s="23"/>
      <c r="AO246" s="23"/>
      <c r="AP246" s="131"/>
      <c r="AQ246" s="23"/>
      <c r="AR246" s="23"/>
      <c r="AS246" s="131"/>
      <c r="AT246" s="23"/>
      <c r="AU246" s="23"/>
      <c r="AV246" s="131"/>
      <c r="AW246" s="23"/>
      <c r="AX246" s="23"/>
      <c r="AY246" s="131"/>
      <c r="AZ246" s="23"/>
      <c r="BA246" s="23"/>
      <c r="BB246" s="131"/>
      <c r="BC246" s="23"/>
      <c r="BD246" s="23"/>
      <c r="BE246" s="131"/>
      <c r="BF246" s="23"/>
      <c r="BG246" s="23"/>
      <c r="BH246" s="131"/>
      <c r="BI246" s="23"/>
      <c r="BJ246" s="23"/>
      <c r="BK246" s="131"/>
    </row>
    <row r="247" spans="7:63" x14ac:dyDescent="0.2"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</row>
    <row r="248" spans="7:63" x14ac:dyDescent="0.2"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</row>
    <row r="249" spans="7:63" x14ac:dyDescent="0.2"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</row>
    <row r="250" spans="7:63" x14ac:dyDescent="0.2"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</row>
    <row r="251" spans="7:63" x14ac:dyDescent="0.2"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</row>
    <row r="252" spans="7:63" x14ac:dyDescent="0.2"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</row>
    <row r="253" spans="7:63" x14ac:dyDescent="0.2"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</row>
    <row r="254" spans="7:63" x14ac:dyDescent="0.2"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</row>
    <row r="255" spans="7:63" x14ac:dyDescent="0.2"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</row>
    <row r="256" spans="7:63" x14ac:dyDescent="0.2"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</row>
    <row r="257" spans="7:63" x14ac:dyDescent="0.2"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</row>
    <row r="258" spans="7:63" x14ac:dyDescent="0.2"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</row>
    <row r="259" spans="7:63" x14ac:dyDescent="0.2"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</row>
    <row r="260" spans="7:63" x14ac:dyDescent="0.2"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</row>
    <row r="261" spans="7:63" x14ac:dyDescent="0.2"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</row>
    <row r="262" spans="7:63" x14ac:dyDescent="0.2"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</row>
    <row r="263" spans="7:63" x14ac:dyDescent="0.2"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</row>
    <row r="264" spans="7:63" x14ac:dyDescent="0.2"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</row>
    <row r="265" spans="7:63" x14ac:dyDescent="0.2"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</row>
    <row r="266" spans="7:63" x14ac:dyDescent="0.2"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</row>
    <row r="267" spans="7:63" x14ac:dyDescent="0.2"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</row>
    <row r="268" spans="7:63" x14ac:dyDescent="0.2"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</row>
    <row r="269" spans="7:63" x14ac:dyDescent="0.2"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</row>
    <row r="270" spans="7:63" x14ac:dyDescent="0.2"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</row>
    <row r="271" spans="7:63" x14ac:dyDescent="0.2"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</row>
    <row r="272" spans="7:63" x14ac:dyDescent="0.2"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</row>
    <row r="273" spans="7:63" x14ac:dyDescent="0.2"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</row>
    <row r="274" spans="7:63" x14ac:dyDescent="0.2"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</row>
    <row r="275" spans="7:63" x14ac:dyDescent="0.2"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</row>
    <row r="276" spans="7:63" x14ac:dyDescent="0.2"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</row>
    <row r="277" spans="7:63" x14ac:dyDescent="0.2"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</row>
    <row r="278" spans="7:63" x14ac:dyDescent="0.2"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</row>
    <row r="279" spans="7:63" x14ac:dyDescent="0.2"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</row>
    <row r="280" spans="7:63" x14ac:dyDescent="0.2"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</row>
    <row r="281" spans="7:63" x14ac:dyDescent="0.2"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</row>
    <row r="282" spans="7:63" x14ac:dyDescent="0.2"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</row>
    <row r="283" spans="7:63" x14ac:dyDescent="0.2"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</row>
    <row r="284" spans="7:63" x14ac:dyDescent="0.2"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</row>
    <row r="285" spans="7:63" x14ac:dyDescent="0.2"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</row>
    <row r="286" spans="7:63" x14ac:dyDescent="0.2"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</row>
    <row r="287" spans="7:63" x14ac:dyDescent="0.2"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</row>
    <row r="288" spans="7:63" x14ac:dyDescent="0.2"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</row>
    <row r="289" spans="7:63" x14ac:dyDescent="0.2"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</row>
    <row r="290" spans="7:63" x14ac:dyDescent="0.2"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</row>
    <row r="291" spans="7:63" x14ac:dyDescent="0.2"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</row>
    <row r="292" spans="7:63" x14ac:dyDescent="0.2"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</row>
    <row r="293" spans="7:63" x14ac:dyDescent="0.2"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</row>
    <row r="294" spans="7:63" x14ac:dyDescent="0.2"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</row>
    <row r="295" spans="7:63" x14ac:dyDescent="0.2"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</row>
    <row r="296" spans="7:63" x14ac:dyDescent="0.2"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</row>
    <row r="297" spans="7:63" x14ac:dyDescent="0.2"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</row>
    <row r="298" spans="7:63" x14ac:dyDescent="0.2"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</row>
    <row r="299" spans="7:63" x14ac:dyDescent="0.2"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</row>
    <row r="300" spans="7:63" x14ac:dyDescent="0.2"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</row>
    <row r="301" spans="7:63" x14ac:dyDescent="0.2"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</row>
    <row r="302" spans="7:63" x14ac:dyDescent="0.2"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</row>
    <row r="303" spans="7:63" x14ac:dyDescent="0.2"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</row>
    <row r="304" spans="7:63" x14ac:dyDescent="0.2"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</row>
    <row r="305" spans="7:63" x14ac:dyDescent="0.2"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</row>
    <row r="306" spans="7:63" x14ac:dyDescent="0.2"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</row>
    <row r="307" spans="7:63" x14ac:dyDescent="0.2"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</row>
    <row r="308" spans="7:63" x14ac:dyDescent="0.2"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</row>
    <row r="309" spans="7:63" x14ac:dyDescent="0.2"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</row>
    <row r="310" spans="7:63" x14ac:dyDescent="0.2"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</row>
    <row r="311" spans="7:63" x14ac:dyDescent="0.2"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</row>
    <row r="312" spans="7:63" x14ac:dyDescent="0.2"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</row>
    <row r="313" spans="7:63" x14ac:dyDescent="0.2"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</row>
    <row r="314" spans="7:63" x14ac:dyDescent="0.2"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</row>
    <row r="315" spans="7:63" x14ac:dyDescent="0.2"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</row>
    <row r="316" spans="7:63" x14ac:dyDescent="0.2"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</row>
    <row r="317" spans="7:63" x14ac:dyDescent="0.2"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</row>
    <row r="318" spans="7:63" x14ac:dyDescent="0.2"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</row>
    <row r="319" spans="7:63" x14ac:dyDescent="0.2"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</row>
    <row r="320" spans="7:63" x14ac:dyDescent="0.2"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</row>
    <row r="321" spans="7:63" x14ac:dyDescent="0.2"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</row>
    <row r="322" spans="7:63" x14ac:dyDescent="0.2"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</row>
    <row r="323" spans="7:63" x14ac:dyDescent="0.2"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</row>
    <row r="324" spans="7:63" x14ac:dyDescent="0.2"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</row>
    <row r="325" spans="7:63" x14ac:dyDescent="0.2"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</row>
    <row r="326" spans="7:63" x14ac:dyDescent="0.2"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</row>
    <row r="327" spans="7:63" x14ac:dyDescent="0.2"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</row>
    <row r="328" spans="7:63" x14ac:dyDescent="0.2"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</row>
    <row r="329" spans="7:63" x14ac:dyDescent="0.2"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</row>
    <row r="330" spans="7:63" x14ac:dyDescent="0.2"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</row>
    <row r="331" spans="7:63" x14ac:dyDescent="0.2"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</row>
    <row r="332" spans="7:63" x14ac:dyDescent="0.2"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</row>
    <row r="333" spans="7:63" x14ac:dyDescent="0.2"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</row>
    <row r="334" spans="7:63" x14ac:dyDescent="0.2"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</row>
    <row r="335" spans="7:63" x14ac:dyDescent="0.2"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</row>
    <row r="336" spans="7:63" x14ac:dyDescent="0.2"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</row>
    <row r="337" spans="7:63" x14ac:dyDescent="0.2"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</row>
    <row r="338" spans="7:63" x14ac:dyDescent="0.2"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</row>
    <row r="339" spans="7:63" x14ac:dyDescent="0.2"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</row>
    <row r="340" spans="7:63" x14ac:dyDescent="0.2"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</row>
    <row r="341" spans="7:63" x14ac:dyDescent="0.2"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</row>
    <row r="342" spans="7:63" x14ac:dyDescent="0.2"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</row>
    <row r="343" spans="7:63" x14ac:dyDescent="0.2"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</row>
    <row r="344" spans="7:63" x14ac:dyDescent="0.2"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</row>
    <row r="345" spans="7:63" x14ac:dyDescent="0.2"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</row>
    <row r="346" spans="7:63" x14ac:dyDescent="0.2"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</row>
    <row r="347" spans="7:63" x14ac:dyDescent="0.2"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</row>
    <row r="348" spans="7:63" x14ac:dyDescent="0.2"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</row>
    <row r="349" spans="7:63" x14ac:dyDescent="0.2"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</row>
    <row r="350" spans="7:63" x14ac:dyDescent="0.2"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</row>
    <row r="351" spans="7:63" x14ac:dyDescent="0.2"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</row>
    <row r="352" spans="7:63" x14ac:dyDescent="0.2"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</row>
    <row r="353" spans="7:63" x14ac:dyDescent="0.2"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</row>
    <row r="354" spans="7:63" x14ac:dyDescent="0.2"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</row>
    <row r="355" spans="7:63" x14ac:dyDescent="0.2"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</row>
    <row r="356" spans="7:63" x14ac:dyDescent="0.2"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</row>
    <row r="357" spans="7:63" x14ac:dyDescent="0.2"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</row>
    <row r="358" spans="7:63" x14ac:dyDescent="0.2"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</row>
  </sheetData>
  <mergeCells count="48">
    <mergeCell ref="BC4:BE4"/>
    <mergeCell ref="S4:U4"/>
    <mergeCell ref="AZ4:BB4"/>
    <mergeCell ref="DZ5:ED5"/>
    <mergeCell ref="EE5:EI5"/>
    <mergeCell ref="DU5:DY5"/>
    <mergeCell ref="CQ5:CU5"/>
    <mergeCell ref="CV5:CZ5"/>
    <mergeCell ref="BM5:BQ5"/>
    <mergeCell ref="BR5:BV5"/>
    <mergeCell ref="BW5:CA5"/>
    <mergeCell ref="CB5:CF5"/>
    <mergeCell ref="CG5:CK5"/>
    <mergeCell ref="BF4:BH4"/>
    <mergeCell ref="BI4:BK4"/>
    <mergeCell ref="AN4:AP4"/>
    <mergeCell ref="D3:F3"/>
    <mergeCell ref="DA5:DE5"/>
    <mergeCell ref="DF5:DJ5"/>
    <mergeCell ref="DK5:DO5"/>
    <mergeCell ref="DP5:DT5"/>
    <mergeCell ref="CL5:CP5"/>
    <mergeCell ref="V4:X4"/>
    <mergeCell ref="Y4:AA4"/>
    <mergeCell ref="AB4:AD4"/>
    <mergeCell ref="AE4:AG4"/>
    <mergeCell ref="AH4:AJ4"/>
    <mergeCell ref="D4:F4"/>
    <mergeCell ref="G4:I4"/>
    <mergeCell ref="J4:L4"/>
    <mergeCell ref="M4:O4"/>
    <mergeCell ref="P4:R4"/>
    <mergeCell ref="AQ4:AS4"/>
    <mergeCell ref="AT4:AV4"/>
    <mergeCell ref="AW4:AY4"/>
    <mergeCell ref="AK4:AM4"/>
    <mergeCell ref="D1:BK1"/>
    <mergeCell ref="G3:O3"/>
    <mergeCell ref="AK3:AS3"/>
    <mergeCell ref="AT3:AY3"/>
    <mergeCell ref="AZ3:BE3"/>
    <mergeCell ref="BF3:BJ3"/>
    <mergeCell ref="P3:U3"/>
    <mergeCell ref="V3:AA3"/>
    <mergeCell ref="AB3:AG3"/>
    <mergeCell ref="AH3:AJ3"/>
    <mergeCell ref="D2:AG2"/>
    <mergeCell ref="AH2:BK2"/>
  </mergeCells>
  <conditionalFormatting sqref="D1:BL5 D225:BL1048576 AH6:BL224">
    <cfRule type="containsText" dxfId="1" priority="2" operator="containsText" text="&lt;">
      <formula>NOT(ISERROR(SEARCH("&lt;",D1)))</formula>
    </cfRule>
  </conditionalFormatting>
  <conditionalFormatting sqref="D6:AG208">
    <cfRule type="containsText" dxfId="0" priority="1" operator="containsText" text="&lt;">
      <formula>NOT(ISERROR(SEARCH("&lt;",D6)))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Response Rate</vt:lpstr>
      <vt:lpstr>Benchmark View</vt:lpstr>
      <vt:lpstr>Item View</vt:lpstr>
      <vt:lpstr>RIT</vt:lpstr>
      <vt:lpstr>Division1</vt:lpstr>
      <vt:lpstr>Division</vt:lpstr>
      <vt:lpstr>'Benchmark View'!Print_Area</vt:lpstr>
      <vt:lpstr>'Item View'!Print_Area</vt:lpstr>
      <vt:lpstr>'Benchmark View'!Print_Titles</vt:lpstr>
      <vt:lpstr>'Item View'!Print_Titles</vt:lpstr>
    </vt:vector>
  </TitlesOfParts>
  <Company>Harvard Graduate School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swmaint</dc:creator>
  <cp:lastModifiedBy>Gary Behm</cp:lastModifiedBy>
  <cp:lastPrinted>2016-12-13T18:27:11Z</cp:lastPrinted>
  <dcterms:created xsi:type="dcterms:W3CDTF">2016-12-12T18:50:32Z</dcterms:created>
  <dcterms:modified xsi:type="dcterms:W3CDTF">2021-04-26T19:08:57Z</dcterms:modified>
</cp:coreProperties>
</file>